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CA ROJAS\Documents\"/>
    </mc:Choice>
  </mc:AlternateContent>
  <xr:revisionPtr revIDLastSave="0" documentId="13_ncr:1_{1E254457-2B4D-4C19-8ABF-882A7AD7C269}" xr6:coauthVersionLast="43" xr6:coauthVersionMax="43" xr10:uidLastSave="{00000000-0000-0000-0000-000000000000}"/>
  <bookViews>
    <workbookView minimized="1" xWindow="5480" yWindow="3520" windowWidth="14400" windowHeight="7360" firstSheet="1" activeTab="1" xr2:uid="{00000000-000D-0000-FFFF-FFFF00000000}"/>
  </bookViews>
  <sheets>
    <sheet name="Calculo de la Beta" sheetId="1" state="hidden" r:id="rId1"/>
    <sheet name="Calculo de beta" sheetId="2" r:id="rId2"/>
  </sheets>
  <calcPr calcId="191029"/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4" i="2"/>
  <c r="E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G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4" i="2"/>
  <c r="C257" i="2" s="1"/>
  <c r="G257" i="2" l="1"/>
  <c r="G258" i="2" s="1"/>
  <c r="G256" i="2"/>
  <c r="G255" i="2"/>
  <c r="H256" i="2" s="1"/>
  <c r="E257" i="2"/>
  <c r="E258" i="2" s="1"/>
  <c r="E256" i="2"/>
  <c r="E255" i="2"/>
  <c r="F256" i="2" s="1"/>
  <c r="C255" i="2"/>
  <c r="D256" i="2" s="1"/>
  <c r="C256" i="2"/>
  <c r="C258" i="2" s="1"/>
</calcChain>
</file>

<file path=xl/sharedStrings.xml><?xml version="1.0" encoding="utf-8"?>
<sst xmlns="http://schemas.openxmlformats.org/spreadsheetml/2006/main" count="104" uniqueCount="43">
  <si>
    <t>IPC</t>
  </si>
  <si>
    <t>BIMBO</t>
  </si>
  <si>
    <t>Date</t>
  </si>
  <si>
    <t>Adj Close</t>
  </si>
  <si>
    <t>RIPC</t>
  </si>
  <si>
    <t>Rbimbo</t>
  </si>
  <si>
    <t>Rentailidad Promedio</t>
  </si>
  <si>
    <t>Volatilidad</t>
  </si>
  <si>
    <t>Varianza</t>
  </si>
  <si>
    <t>Covarianza</t>
  </si>
  <si>
    <t>Beta</t>
  </si>
  <si>
    <t>Calcular beta de las siguientes empresas</t>
  </si>
  <si>
    <t>Televisa</t>
  </si>
  <si>
    <t>American Movil</t>
  </si>
  <si>
    <t>TV Azteca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</si>
  <si>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</si>
  <si>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</si>
  <si>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</si>
  <si>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</si>
  <si>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</si>
  <si>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</si>
  <si>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</si>
  <si>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</si>
  <si>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</si>
  <si>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</si>
  <si>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</si>
  <si>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</si>
  <si>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</si>
  <si>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</si>
  <si>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</si>
  <si>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</si>
  <si>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</si>
  <si>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</si>
  <si>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</si>
  <si>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</si>
  <si>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</si>
  <si>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</si>
  <si>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</si>
  <si>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</si>
  <si>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TELEVISA</t>
  </si>
  <si>
    <t>Desvest</t>
  </si>
  <si>
    <t>AMX</t>
  </si>
  <si>
    <t>TVAZTECA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</si>
</sst>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0" fontId="0" fillId="0" borderId="0" xfId="0" applyNumberFormat="1"/>
    <xf numFmtId="11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1" applyNumberFormat="1" applyFont="1"/>
    <xf numFmtId="0" fontId="0" fillId="33" borderId="10" xfId="0" applyFill="1" applyBorder="1" applyAlignme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selection activeCell="D4" sqref="D4"/>
    </sheetView>
  </sheetViews>
  <sheetFormatPr baseColWidth="10" defaultRowHeight="14.5" x14ac:dyDescent="0.35"/>
  <sheetData>
    <row r="1" spans="1:7" x14ac:dyDescent="0.35">
      <c r="A1" t="s">
        <v>0</v>
      </c>
      <c r="E1" t="s">
        <v>1</v>
      </c>
    </row>
    <row r="2" spans="1:7" x14ac:dyDescent="0.3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5</v>
      </c>
    </row>
    <row r="3" spans="1:7" x14ac:dyDescent="0.35">
      <c r="A3" s="1">
        <v>43537</v>
      </c>
      <c r="B3">
        <v>41932.558590000001</v>
      </c>
      <c r="E3" s="1">
        <v>43537</v>
      </c>
      <c r="F3">
        <v>38.470001000000003</v>
      </c>
    </row>
    <row r="4" spans="1:7" x14ac:dyDescent="0.35">
      <c r="A4" s="1">
        <v>43538</v>
      </c>
      <c r="B4">
        <v>41777.808590000001</v>
      </c>
      <c r="C4" s="2">
        <v>-3.7000000000000002E-3</v>
      </c>
      <c r="D4" s="4"/>
      <c r="E4" s="1">
        <v>43538</v>
      </c>
      <c r="F4">
        <v>38.479999999999997</v>
      </c>
      <c r="G4" s="2">
        <v>2.9999999999999997E-4</v>
      </c>
    </row>
    <row r="5" spans="1:7" x14ac:dyDescent="0.35">
      <c r="A5" s="1">
        <v>43539</v>
      </c>
      <c r="B5">
        <v>42210.460939999997</v>
      </c>
      <c r="C5" s="2">
        <v>1.04E-2</v>
      </c>
      <c r="E5" s="1">
        <v>43539</v>
      </c>
      <c r="F5">
        <v>38.790000999999997</v>
      </c>
      <c r="G5" s="2">
        <v>8.0999999999999996E-3</v>
      </c>
    </row>
    <row r="6" spans="1:7" x14ac:dyDescent="0.35">
      <c r="A6" s="1">
        <v>43543</v>
      </c>
      <c r="B6">
        <v>42378.609380000002</v>
      </c>
      <c r="C6" s="2">
        <v>4.0000000000000001E-3</v>
      </c>
      <c r="E6" s="1">
        <v>43543</v>
      </c>
      <c r="F6">
        <v>38.729999999999997</v>
      </c>
      <c r="G6" s="2">
        <v>-1.5E-3</v>
      </c>
    </row>
    <row r="7" spans="1:7" x14ac:dyDescent="0.35">
      <c r="A7" s="1">
        <v>43544</v>
      </c>
      <c r="B7">
        <v>43156.210939999997</v>
      </c>
      <c r="C7" s="2">
        <v>1.83E-2</v>
      </c>
      <c r="E7" s="1">
        <v>43544</v>
      </c>
      <c r="F7">
        <v>39.450001</v>
      </c>
      <c r="G7" s="2">
        <v>1.8599999999999998E-2</v>
      </c>
    </row>
    <row r="8" spans="1:7" x14ac:dyDescent="0.35">
      <c r="A8" s="1">
        <v>43545</v>
      </c>
      <c r="B8">
        <v>43251.191409999999</v>
      </c>
      <c r="C8" s="2">
        <v>2.2000000000000001E-3</v>
      </c>
      <c r="E8" s="1">
        <v>43545</v>
      </c>
      <c r="F8">
        <v>39.720001000000003</v>
      </c>
      <c r="G8" s="2">
        <v>6.7999999999999996E-3</v>
      </c>
    </row>
    <row r="9" spans="1:7" x14ac:dyDescent="0.35">
      <c r="A9" s="1">
        <v>43546</v>
      </c>
      <c r="B9">
        <v>42259.121090000001</v>
      </c>
      <c r="C9" s="2">
        <v>-2.29E-2</v>
      </c>
      <c r="E9" s="1">
        <v>43546</v>
      </c>
      <c r="F9">
        <v>39.090000000000003</v>
      </c>
      <c r="G9" s="2">
        <v>-1.5900000000000001E-2</v>
      </c>
    </row>
    <row r="10" spans="1:7" x14ac:dyDescent="0.35">
      <c r="A10" s="1">
        <v>43549</v>
      </c>
      <c r="B10">
        <v>42703.378909999999</v>
      </c>
      <c r="C10" s="2">
        <v>1.0500000000000001E-2</v>
      </c>
      <c r="E10" s="1">
        <v>43549</v>
      </c>
      <c r="F10">
        <v>39.549999</v>
      </c>
      <c r="G10" s="2">
        <v>1.18E-2</v>
      </c>
    </row>
    <row r="11" spans="1:7" x14ac:dyDescent="0.35">
      <c r="A11" s="1">
        <v>43550</v>
      </c>
      <c r="B11">
        <v>42826.160159999999</v>
      </c>
      <c r="C11" s="2">
        <v>2.8999999999999998E-3</v>
      </c>
      <c r="E11" s="1">
        <v>43550</v>
      </c>
      <c r="F11">
        <v>39.619999</v>
      </c>
      <c r="G11" s="2">
        <v>1.8E-3</v>
      </c>
    </row>
    <row r="12" spans="1:7" x14ac:dyDescent="0.35">
      <c r="A12" s="1">
        <v>43551</v>
      </c>
      <c r="B12">
        <v>42947.550779999998</v>
      </c>
      <c r="C12" s="2">
        <v>2.8E-3</v>
      </c>
      <c r="E12" s="1">
        <v>43551</v>
      </c>
      <c r="F12">
        <v>40.5</v>
      </c>
      <c r="G12" s="2">
        <v>2.2200000000000001E-2</v>
      </c>
    </row>
    <row r="13" spans="1:7" x14ac:dyDescent="0.35">
      <c r="A13" s="1">
        <v>43552</v>
      </c>
      <c r="B13">
        <v>42942.230470000002</v>
      </c>
      <c r="C13" s="2">
        <v>-1E-4</v>
      </c>
      <c r="E13" s="1">
        <v>43552</v>
      </c>
      <c r="F13">
        <v>40.439999</v>
      </c>
      <c r="G13" s="2">
        <v>-1.5E-3</v>
      </c>
    </row>
    <row r="14" spans="1:7" x14ac:dyDescent="0.35">
      <c r="A14" s="1">
        <v>43553</v>
      </c>
      <c r="B14">
        <v>43281.28125</v>
      </c>
      <c r="C14" s="2">
        <v>7.9000000000000008E-3</v>
      </c>
      <c r="E14" s="1">
        <v>43553</v>
      </c>
      <c r="F14">
        <v>40.580002</v>
      </c>
      <c r="G14" s="2">
        <v>3.5000000000000001E-3</v>
      </c>
    </row>
    <row r="15" spans="1:7" x14ac:dyDescent="0.35">
      <c r="A15" s="1">
        <v>43556</v>
      </c>
      <c r="B15">
        <v>43672.058590000001</v>
      </c>
      <c r="C15" s="2">
        <v>8.9999999999999993E-3</v>
      </c>
      <c r="E15" s="1">
        <v>43556</v>
      </c>
      <c r="F15">
        <v>41.150002000000001</v>
      </c>
      <c r="G15" s="2">
        <v>1.4E-2</v>
      </c>
    </row>
    <row r="16" spans="1:7" x14ac:dyDescent="0.35">
      <c r="A16" s="1">
        <v>43557</v>
      </c>
      <c r="B16">
        <v>43324.589840000001</v>
      </c>
      <c r="C16" s="2">
        <v>-8.0000000000000002E-3</v>
      </c>
      <c r="E16" s="1">
        <v>43557</v>
      </c>
      <c r="F16">
        <v>40.729999999999997</v>
      </c>
      <c r="G16" s="2">
        <v>-1.0200000000000001E-2</v>
      </c>
    </row>
    <row r="17" spans="1:7" x14ac:dyDescent="0.35">
      <c r="A17" s="1">
        <v>43558</v>
      </c>
      <c r="B17">
        <v>43339.75</v>
      </c>
      <c r="C17" s="2">
        <v>2.9999999999999997E-4</v>
      </c>
      <c r="E17" s="1">
        <v>43558</v>
      </c>
      <c r="F17">
        <v>40.610000999999997</v>
      </c>
      <c r="G17" s="2">
        <v>-2.8999999999999998E-3</v>
      </c>
    </row>
    <row r="18" spans="1:7" x14ac:dyDescent="0.35">
      <c r="A18" s="1">
        <v>43559</v>
      </c>
      <c r="B18">
        <v>43937.390630000002</v>
      </c>
      <c r="C18" s="2">
        <v>1.38E-2</v>
      </c>
      <c r="E18" s="1">
        <v>43559</v>
      </c>
      <c r="F18">
        <v>41.209999000000003</v>
      </c>
      <c r="G18" s="2">
        <v>1.4800000000000001E-2</v>
      </c>
    </row>
    <row r="19" spans="1:7" x14ac:dyDescent="0.35">
      <c r="A19" s="1">
        <v>43560</v>
      </c>
      <c r="B19">
        <v>44989.859380000002</v>
      </c>
      <c r="C19" s="2">
        <v>2.4E-2</v>
      </c>
      <c r="E19" s="1">
        <v>43560</v>
      </c>
      <c r="F19">
        <v>42.110000999999997</v>
      </c>
      <c r="G19" s="2">
        <v>2.18E-2</v>
      </c>
    </row>
    <row r="20" spans="1:7" x14ac:dyDescent="0.35">
      <c r="A20" s="1">
        <v>43563</v>
      </c>
      <c r="B20">
        <v>45436.28125</v>
      </c>
      <c r="C20" s="2">
        <v>9.9000000000000008E-3</v>
      </c>
      <c r="E20" s="1">
        <v>43563</v>
      </c>
      <c r="F20">
        <v>41.970001000000003</v>
      </c>
      <c r="G20" s="2">
        <v>-3.3E-3</v>
      </c>
    </row>
    <row r="21" spans="1:7" x14ac:dyDescent="0.35">
      <c r="A21" s="1">
        <v>43564</v>
      </c>
      <c r="B21">
        <v>45151.628909999999</v>
      </c>
      <c r="C21" s="2">
        <v>-6.3E-3</v>
      </c>
      <c r="E21" s="1">
        <v>43564</v>
      </c>
      <c r="F21">
        <v>40.970001000000003</v>
      </c>
      <c r="G21" s="2">
        <v>-2.3800000000000002E-2</v>
      </c>
    </row>
    <row r="22" spans="1:7" x14ac:dyDescent="0.35">
      <c r="A22" s="1">
        <v>43565</v>
      </c>
      <c r="B22">
        <v>44909.140630000002</v>
      </c>
      <c r="C22" s="2">
        <v>-5.4000000000000003E-3</v>
      </c>
      <c r="E22" s="1">
        <v>43565</v>
      </c>
      <c r="F22">
        <v>41.41</v>
      </c>
      <c r="G22" s="2">
        <v>1.0699999999999999E-2</v>
      </c>
    </row>
    <row r="23" spans="1:7" x14ac:dyDescent="0.35">
      <c r="A23" s="1">
        <v>43566</v>
      </c>
      <c r="B23">
        <v>44580.058590000001</v>
      </c>
      <c r="C23" s="2">
        <v>-7.3000000000000001E-3</v>
      </c>
      <c r="E23" s="1">
        <v>43566</v>
      </c>
      <c r="F23">
        <v>40.659999999999997</v>
      </c>
      <c r="G23" s="2">
        <v>-1.8100000000000002E-2</v>
      </c>
    </row>
    <row r="24" spans="1:7" x14ac:dyDescent="0.35">
      <c r="A24" s="1">
        <v>43567</v>
      </c>
      <c r="B24">
        <v>44686.058590000001</v>
      </c>
      <c r="C24" s="2">
        <v>2.3999999999999998E-3</v>
      </c>
      <c r="E24" s="1">
        <v>43567</v>
      </c>
      <c r="F24">
        <v>40.279998999999997</v>
      </c>
      <c r="G24" s="2">
        <v>-9.2999999999999992E-3</v>
      </c>
    </row>
    <row r="26" spans="1:7" x14ac:dyDescent="0.35">
      <c r="B26" t="s">
        <v>6</v>
      </c>
      <c r="C26" s="2">
        <v>3.0999999999999999E-3</v>
      </c>
      <c r="G26" s="2">
        <v>2.3E-3</v>
      </c>
    </row>
    <row r="27" spans="1:7" x14ac:dyDescent="0.35">
      <c r="B27" t="s">
        <v>7</v>
      </c>
      <c r="C27">
        <v>1.0067972999999999E-2</v>
      </c>
      <c r="G27">
        <v>1.2662232000000001E-2</v>
      </c>
    </row>
    <row r="28" spans="1:7" x14ac:dyDescent="0.35">
      <c r="B28" t="s">
        <v>8</v>
      </c>
      <c r="C28">
        <v>1.01364E-4</v>
      </c>
      <c r="G28">
        <v>1.6033200000000001E-4</v>
      </c>
    </row>
    <row r="29" spans="1:7" x14ac:dyDescent="0.35">
      <c r="B29" t="s">
        <v>9</v>
      </c>
      <c r="G29" s="3">
        <v>9.3876799999999995E-5</v>
      </c>
    </row>
    <row r="30" spans="1:7" x14ac:dyDescent="0.35">
      <c r="B3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58"/>
  <sheetViews>
    <sheetView tabSelected="1" topLeftCell="A241" zoomScale="82" zoomScaleNormal="82" workbookViewId="0">
      <selection activeCell="I258" sqref="I258"/>
    </sheetView>
  </sheetViews>
  <sheetFormatPr baseColWidth="10" defaultRowHeight="14.5" x14ac:dyDescent="0.35"/>
  <cols>
    <col min="1" max="1" width="4.7265625" customWidth="1"/>
    <col min="3" max="3" width="12.7265625" bestFit="1" customWidth="1"/>
    <col min="4" max="4" width="14.81640625" bestFit="1" customWidth="1"/>
    <col min="5" max="5" width="14.81640625" customWidth="1"/>
  </cols>
  <sheetData>
    <row r="1" spans="2:16" x14ac:dyDescent="0.35">
      <c r="B1" t="s">
        <v>11</v>
      </c>
    </row>
    <row r="2" spans="2:16" x14ac:dyDescent="0.35">
      <c r="B2" t="s">
        <v>12</v>
      </c>
      <c r="D2" t="s">
        <v>13</v>
      </c>
      <c r="F2" t="s">
        <v>14</v>
      </c>
      <c r="H2" t="s">
        <v>0</v>
      </c>
      <c r="K2" t="s">
        <v>39</v>
      </c>
    </row>
    <row r="3" spans="2:16" ht="15" thickBot="1" x14ac:dyDescent="0.4">
      <c r="B3">
        <v>63.765945000000002</v>
      </c>
      <c r="D3">
        <v>17.579820999999999</v>
      </c>
      <c r="F3">
        <v>2.84131</v>
      </c>
      <c r="H3">
        <v>48297.710937999997</v>
      </c>
    </row>
    <row r="4" spans="2:16" x14ac:dyDescent="0.35">
      <c r="B4">
        <v>66.581199999999995</v>
      </c>
      <c r="C4" s="5">
        <f>(B4/B3)-1</f>
        <v>4.4149820095977566E-2</v>
      </c>
      <c r="D4">
        <v>17.579820999999999</v>
      </c>
      <c r="E4" s="5">
        <f>(D4/D3)-1</f>
        <v>0</v>
      </c>
      <c r="F4">
        <v>2.9011269999999998</v>
      </c>
      <c r="G4" s="5">
        <f>(F4/F3)-1</f>
        <v>2.1052613055245528E-2</v>
      </c>
      <c r="H4">
        <v>48284.609375</v>
      </c>
      <c r="I4" s="5">
        <f>(H4/H3)-1</f>
        <v>-2.7126674837274489E-4</v>
      </c>
      <c r="K4" s="9" t="s">
        <v>15</v>
      </c>
      <c r="L4" s="9"/>
    </row>
    <row r="5" spans="2:16" x14ac:dyDescent="0.35">
      <c r="B5">
        <v>66.770210000000006</v>
      </c>
      <c r="C5" s="5">
        <f t="shared" ref="C5:C68" si="0">(B5/B4)-1</f>
        <v>2.8387893279184784E-3</v>
      </c>
      <c r="D5">
        <v>17.579820999999999</v>
      </c>
      <c r="E5" s="5">
        <f t="shared" ref="E5:E68" si="1">(D5/D4)-1</f>
        <v>0</v>
      </c>
      <c r="F5">
        <v>2.9110960000000001</v>
      </c>
      <c r="G5" s="5">
        <f t="shared" ref="G5:G68" si="2">(F5/F4)-1</f>
        <v>3.436250808737551E-3</v>
      </c>
      <c r="H5">
        <v>48358.160155999998</v>
      </c>
      <c r="I5" s="5">
        <f t="shared" ref="I5:I68" si="3">(H5/H4)-1</f>
        <v>1.5232758833931825E-3</v>
      </c>
      <c r="K5" s="6" t="s">
        <v>16</v>
      </c>
      <c r="L5" s="6">
        <v>0.43647588670601412</v>
      </c>
    </row>
    <row r="6" spans="2:16" x14ac:dyDescent="0.35">
      <c r="B6">
        <v>66.859741</v>
      </c>
      <c r="C6" s="5">
        <f t="shared" si="0"/>
        <v>1.3408824084870652E-3</v>
      </c>
      <c r="D6">
        <v>17.579820999999999</v>
      </c>
      <c r="E6" s="5">
        <f t="shared" si="1"/>
        <v>0</v>
      </c>
      <c r="F6">
        <v>2.8712179999999998</v>
      </c>
      <c r="G6" s="5">
        <f t="shared" si="2"/>
        <v>-1.3698620725664967E-2</v>
      </c>
      <c r="H6">
        <v>47809.980469000002</v>
      </c>
      <c r="I6" s="5">
        <f t="shared" si="3"/>
        <v>-1.1335825954329248E-2</v>
      </c>
      <c r="K6" s="6" t="s">
        <v>17</v>
      </c>
      <c r="L6" s="6">
        <v>0.19051119967580127</v>
      </c>
    </row>
    <row r="7" spans="2:16" x14ac:dyDescent="0.35">
      <c r="B7">
        <v>65.606307999999999</v>
      </c>
      <c r="C7" s="5">
        <f t="shared" si="0"/>
        <v>-1.8747200950120391E-2</v>
      </c>
      <c r="D7">
        <v>16.892341999999999</v>
      </c>
      <c r="E7" s="5">
        <f t="shared" si="1"/>
        <v>-3.9106143344690425E-2</v>
      </c>
      <c r="F7">
        <v>2.8612479999999998</v>
      </c>
      <c r="G7" s="5">
        <f t="shared" si="2"/>
        <v>-3.4723939457053099E-3</v>
      </c>
      <c r="H7">
        <v>47094.128905999998</v>
      </c>
      <c r="I7" s="5">
        <f t="shared" si="3"/>
        <v>-1.4972847844273107E-2</v>
      </c>
      <c r="K7" s="6" t="s">
        <v>18</v>
      </c>
      <c r="L7" s="6">
        <v>0.18724713193255851</v>
      </c>
    </row>
    <row r="8" spans="2:16" x14ac:dyDescent="0.35">
      <c r="B8">
        <v>66.969170000000005</v>
      </c>
      <c r="C8" s="5">
        <f t="shared" si="0"/>
        <v>2.077333783208779E-2</v>
      </c>
      <c r="D8">
        <v>16.725383999999998</v>
      </c>
      <c r="E8" s="5">
        <f t="shared" si="1"/>
        <v>-9.8836502363024437E-3</v>
      </c>
      <c r="F8">
        <v>2.83134</v>
      </c>
      <c r="G8" s="5">
        <f t="shared" si="2"/>
        <v>-1.0452781443621717E-2</v>
      </c>
      <c r="H8">
        <v>46992.171875</v>
      </c>
      <c r="I8" s="5">
        <f t="shared" si="3"/>
        <v>-2.1649626687756385E-3</v>
      </c>
      <c r="K8" s="6" t="s">
        <v>19</v>
      </c>
      <c r="L8" s="6">
        <v>9.4870321935966694E-3</v>
      </c>
    </row>
    <row r="9" spans="2:16" ht="15" thickBot="1" x14ac:dyDescent="0.4">
      <c r="B9">
        <v>68.123123000000007</v>
      </c>
      <c r="C9" s="5">
        <f t="shared" si="0"/>
        <v>1.7231107985958394E-2</v>
      </c>
      <c r="D9">
        <v>16.725383999999998</v>
      </c>
      <c r="E9" s="5">
        <f t="shared" si="1"/>
        <v>0</v>
      </c>
      <c r="F9">
        <v>2.7615539999999998</v>
      </c>
      <c r="G9" s="5">
        <f t="shared" si="2"/>
        <v>-2.4647693318358144E-2</v>
      </c>
      <c r="H9">
        <v>46474.699219000002</v>
      </c>
      <c r="I9" s="5">
        <f t="shared" si="3"/>
        <v>-1.1011890605449826E-2</v>
      </c>
      <c r="K9" s="7" t="s">
        <v>20</v>
      </c>
      <c r="L9" s="7">
        <v>250</v>
      </c>
    </row>
    <row r="10" spans="2:16" x14ac:dyDescent="0.35">
      <c r="B10">
        <v>69.684944000000002</v>
      </c>
      <c r="C10" s="5">
        <f t="shared" si="0"/>
        <v>2.2926444520166678E-2</v>
      </c>
      <c r="D10">
        <v>17.137871000000001</v>
      </c>
      <c r="E10" s="5">
        <f t="shared" si="1"/>
        <v>2.4662333612190945E-2</v>
      </c>
      <c r="F10">
        <v>2.7017359999999999</v>
      </c>
      <c r="G10" s="5">
        <f t="shared" si="2"/>
        <v>-2.1660992325335582E-2</v>
      </c>
      <c r="H10">
        <v>46719.511719000002</v>
      </c>
      <c r="I10" s="5">
        <f t="shared" si="3"/>
        <v>5.2676510900346862E-3</v>
      </c>
    </row>
    <row r="11" spans="2:16" ht="15" thickBot="1" x14ac:dyDescent="0.4">
      <c r="B11">
        <v>71.833679000000004</v>
      </c>
      <c r="C11" s="5">
        <f t="shared" si="0"/>
        <v>3.0834996437681061E-2</v>
      </c>
      <c r="D11">
        <v>17.137871000000001</v>
      </c>
      <c r="E11" s="5">
        <f t="shared" si="1"/>
        <v>0</v>
      </c>
      <c r="F11">
        <v>2.691767</v>
      </c>
      <c r="G11" s="5">
        <f t="shared" si="2"/>
        <v>-3.6898497854712664E-3</v>
      </c>
      <c r="H11">
        <v>46294.429687999997</v>
      </c>
      <c r="I11" s="5">
        <f t="shared" si="3"/>
        <v>-9.0985974673004621E-3</v>
      </c>
      <c r="K11" t="s">
        <v>21</v>
      </c>
    </row>
    <row r="12" spans="2:16" x14ac:dyDescent="0.35">
      <c r="B12">
        <v>71.147278</v>
      </c>
      <c r="C12" s="5">
        <f t="shared" si="0"/>
        <v>-9.5554203760049861E-3</v>
      </c>
      <c r="D12">
        <v>17.137871000000001</v>
      </c>
      <c r="E12" s="5">
        <f t="shared" si="1"/>
        <v>0</v>
      </c>
      <c r="F12">
        <v>2.83134</v>
      </c>
      <c r="G12" s="5">
        <f t="shared" si="2"/>
        <v>5.1851813325596074E-2</v>
      </c>
      <c r="H12">
        <v>46551.550780999998</v>
      </c>
      <c r="I12" s="5">
        <f t="shared" si="3"/>
        <v>5.5540395406716847E-3</v>
      </c>
      <c r="K12" s="8"/>
      <c r="L12" s="8" t="s">
        <v>26</v>
      </c>
      <c r="M12" s="8" t="s">
        <v>27</v>
      </c>
      <c r="N12" s="8" t="s">
        <v>28</v>
      </c>
      <c r="O12" s="8" t="s">
        <v>29</v>
      </c>
      <c r="P12" s="8" t="s">
        <v>30</v>
      </c>
    </row>
    <row r="13" spans="2:16" x14ac:dyDescent="0.35">
      <c r="B13">
        <v>71.803841000000006</v>
      </c>
      <c r="C13" s="5">
        <f t="shared" si="0"/>
        <v>9.2282237417431467E-3</v>
      </c>
      <c r="D13">
        <v>16.479855000000001</v>
      </c>
      <c r="E13" s="5">
        <f t="shared" si="1"/>
        <v>-3.8395434298694409E-2</v>
      </c>
      <c r="F13">
        <v>2.8512789999999999</v>
      </c>
      <c r="G13" s="5">
        <f t="shared" si="2"/>
        <v>7.0422485466246076E-3</v>
      </c>
      <c r="H13">
        <v>46728.921875</v>
      </c>
      <c r="I13" s="5">
        <f t="shared" si="3"/>
        <v>3.8102080601876143E-3</v>
      </c>
      <c r="K13" s="6" t="s">
        <v>22</v>
      </c>
      <c r="L13" s="6">
        <v>1</v>
      </c>
      <c r="M13" s="6">
        <v>5.2531777591374833E-3</v>
      </c>
      <c r="N13" s="6">
        <v>5.2531777591374833E-3</v>
      </c>
      <c r="O13" s="6">
        <v>58.366190490438498</v>
      </c>
      <c r="P13" s="6">
        <v>4.7355153548803201E-13</v>
      </c>
    </row>
    <row r="14" spans="2:16" x14ac:dyDescent="0.35">
      <c r="B14">
        <v>71.187065000000004</v>
      </c>
      <c r="C14" s="5">
        <f t="shared" si="0"/>
        <v>-8.5897354711149676E-3</v>
      </c>
      <c r="D14">
        <v>16.479855000000001</v>
      </c>
      <c r="E14" s="5">
        <f t="shared" si="1"/>
        <v>0</v>
      </c>
      <c r="F14">
        <v>2.7715230000000002</v>
      </c>
      <c r="G14" s="5">
        <f t="shared" si="2"/>
        <v>-2.7972008351339728E-2</v>
      </c>
      <c r="H14">
        <v>46519.289062999997</v>
      </c>
      <c r="I14" s="5">
        <f t="shared" si="3"/>
        <v>-4.4861469853888503E-3</v>
      </c>
      <c r="K14" s="6" t="s">
        <v>23</v>
      </c>
      <c r="L14" s="6">
        <v>248</v>
      </c>
      <c r="M14" s="6">
        <v>2.2320937400900229E-2</v>
      </c>
      <c r="N14" s="6">
        <v>9.0003779842339629E-5</v>
      </c>
      <c r="O14" s="6"/>
      <c r="P14" s="6"/>
    </row>
    <row r="15" spans="2:16" ht="15" thickBot="1" x14ac:dyDescent="0.4">
      <c r="B15">
        <v>69.923691000000005</v>
      </c>
      <c r="C15" s="5">
        <f t="shared" si="0"/>
        <v>-1.7747241019137383E-2</v>
      </c>
      <c r="D15">
        <v>16.970911000000001</v>
      </c>
      <c r="E15" s="5">
        <f t="shared" si="1"/>
        <v>2.9797349551922592E-2</v>
      </c>
      <c r="F15">
        <v>2.721676</v>
      </c>
      <c r="G15" s="5">
        <f t="shared" si="2"/>
        <v>-1.7985418125702091E-2</v>
      </c>
      <c r="H15">
        <v>46258.960937999997</v>
      </c>
      <c r="I15" s="5">
        <f t="shared" si="3"/>
        <v>-5.5961329212801392E-3</v>
      </c>
      <c r="K15" s="7" t="s">
        <v>24</v>
      </c>
      <c r="L15" s="7">
        <v>249</v>
      </c>
      <c r="M15" s="7">
        <v>2.7574115160037712E-2</v>
      </c>
      <c r="N15" s="7"/>
      <c r="O15" s="7"/>
      <c r="P15" s="7"/>
    </row>
    <row r="16" spans="2:16" ht="15" thickBot="1" x14ac:dyDescent="0.4">
      <c r="B16">
        <v>70.868735999999998</v>
      </c>
      <c r="C16" s="5">
        <f t="shared" si="0"/>
        <v>1.3515376355061059E-2</v>
      </c>
      <c r="D16">
        <v>16.970911000000001</v>
      </c>
      <c r="E16" s="5">
        <f t="shared" si="1"/>
        <v>0</v>
      </c>
      <c r="F16">
        <v>2.7316449999999999</v>
      </c>
      <c r="G16" s="5">
        <f t="shared" si="2"/>
        <v>3.6628165880141506E-3</v>
      </c>
      <c r="H16">
        <v>46419.769530999998</v>
      </c>
      <c r="I16" s="5">
        <f t="shared" si="3"/>
        <v>3.4762690241902927E-3</v>
      </c>
    </row>
    <row r="17" spans="2:19" x14ac:dyDescent="0.35">
      <c r="B17">
        <v>69.714782999999997</v>
      </c>
      <c r="C17" s="5">
        <f t="shared" si="0"/>
        <v>-1.6282962913293675E-2</v>
      </c>
      <c r="D17">
        <v>16.970911000000001</v>
      </c>
      <c r="E17" s="5">
        <f t="shared" si="1"/>
        <v>0</v>
      </c>
      <c r="F17">
        <v>2.6817980000000001</v>
      </c>
      <c r="G17" s="5">
        <f t="shared" si="2"/>
        <v>-1.8247978782015895E-2</v>
      </c>
      <c r="H17">
        <v>45787.898437999997</v>
      </c>
      <c r="I17" s="5">
        <f t="shared" si="3"/>
        <v>-1.3612111808914196E-2</v>
      </c>
      <c r="K17" s="8"/>
      <c r="L17" s="8" t="s">
        <v>31</v>
      </c>
      <c r="M17" s="8" t="s">
        <v>19</v>
      </c>
      <c r="N17" s="8" t="s">
        <v>32</v>
      </c>
      <c r="O17" s="8" t="s">
        <v>33</v>
      </c>
      <c r="P17" s="8" t="s">
        <v>34</v>
      </c>
      <c r="Q17" s="8" t="s">
        <v>35</v>
      </c>
      <c r="R17" s="8" t="s">
        <v>36</v>
      </c>
      <c r="S17" s="8" t="s">
        <v>37</v>
      </c>
    </row>
    <row r="18" spans="2:19" x14ac:dyDescent="0.35">
      <c r="B18">
        <v>70.470817999999994</v>
      </c>
      <c r="C18" s="5">
        <f t="shared" si="0"/>
        <v>1.0844686986976493E-2</v>
      </c>
      <c r="D18">
        <v>16.970911000000001</v>
      </c>
      <c r="E18" s="5">
        <f t="shared" si="1"/>
        <v>0</v>
      </c>
      <c r="F18">
        <v>2.6718280000000001</v>
      </c>
      <c r="G18" s="5">
        <f t="shared" si="2"/>
        <v>-3.7176550955739796E-3</v>
      </c>
      <c r="H18">
        <v>45666.769530999998</v>
      </c>
      <c r="I18" s="5">
        <f t="shared" si="3"/>
        <v>-2.6454349540417921E-3</v>
      </c>
      <c r="K18" s="6" t="s">
        <v>25</v>
      </c>
      <c r="L18" s="6">
        <v>1.8718559632127231E-4</v>
      </c>
      <c r="M18" s="6">
        <v>6.0243313876243143E-4</v>
      </c>
      <c r="N18" s="6">
        <v>0.31071596875597618</v>
      </c>
      <c r="O18" s="6">
        <v>0.7562775422180299</v>
      </c>
      <c r="P18" s="6">
        <v>-9.9935204672276781E-4</v>
      </c>
      <c r="Q18" s="6">
        <v>1.3737232393653126E-3</v>
      </c>
      <c r="R18" s="6">
        <v>-9.9935204672276781E-4</v>
      </c>
      <c r="S18" s="6">
        <v>1.3737232393653126E-3</v>
      </c>
    </row>
    <row r="19" spans="2:19" ht="15" thickBot="1" x14ac:dyDescent="0.4">
      <c r="B19">
        <v>68.938850000000002</v>
      </c>
      <c r="C19" s="5">
        <f t="shared" si="0"/>
        <v>-2.1739040974378843E-2</v>
      </c>
      <c r="D19">
        <v>16.695919</v>
      </c>
      <c r="E19" s="5">
        <f t="shared" si="1"/>
        <v>-1.6203726482332037E-2</v>
      </c>
      <c r="F19">
        <v>2.6219809999999999</v>
      </c>
      <c r="G19" s="5">
        <f t="shared" si="2"/>
        <v>-1.8656515314608657E-2</v>
      </c>
      <c r="H19">
        <v>45305.019530999998</v>
      </c>
      <c r="I19" s="5">
        <f t="shared" si="3"/>
        <v>-7.9215150034738224E-3</v>
      </c>
      <c r="K19" s="7" t="s">
        <v>38</v>
      </c>
      <c r="L19" s="11">
        <v>0.23381790289363508</v>
      </c>
      <c r="M19" s="7">
        <v>3.0605331430305825E-2</v>
      </c>
      <c r="N19" s="7">
        <v>7.6397768612989214</v>
      </c>
      <c r="O19" s="7">
        <v>4.7355153548804938E-13</v>
      </c>
      <c r="P19" s="7">
        <v>0.17353838723734699</v>
      </c>
      <c r="Q19" s="7">
        <v>0.29409741854992316</v>
      </c>
      <c r="R19" s="7">
        <v>0.17353838723734699</v>
      </c>
      <c r="S19" s="7">
        <v>0.29409741854992316</v>
      </c>
    </row>
    <row r="20" spans="2:19" x14ac:dyDescent="0.35">
      <c r="B20">
        <v>69.804314000000005</v>
      </c>
      <c r="C20" s="5">
        <f t="shared" si="0"/>
        <v>1.2554082349792717E-2</v>
      </c>
      <c r="D20">
        <v>15.998620000000001</v>
      </c>
      <c r="E20" s="5">
        <f t="shared" si="1"/>
        <v>-4.1764637214639078E-2</v>
      </c>
      <c r="F20">
        <v>2.6618590000000002</v>
      </c>
      <c r="G20" s="5">
        <f t="shared" si="2"/>
        <v>1.5209110973725792E-2</v>
      </c>
      <c r="H20">
        <v>45600.871094000002</v>
      </c>
      <c r="I20" s="5">
        <f t="shared" si="3"/>
        <v>6.5302159906932555E-3</v>
      </c>
    </row>
    <row r="21" spans="2:19" x14ac:dyDescent="0.35">
      <c r="B21">
        <v>69.416343999999995</v>
      </c>
      <c r="C21" s="5">
        <f t="shared" si="0"/>
        <v>-5.5579659446264307E-3</v>
      </c>
      <c r="D21">
        <v>15.537025</v>
      </c>
      <c r="E21" s="5">
        <f t="shared" si="1"/>
        <v>-2.8852176000180085E-2</v>
      </c>
      <c r="F21">
        <v>2.691767</v>
      </c>
      <c r="G21" s="5">
        <f t="shared" si="2"/>
        <v>1.1235756664796925E-2</v>
      </c>
      <c r="H21">
        <v>45776.691405999998</v>
      </c>
      <c r="I21" s="5">
        <f t="shared" si="3"/>
        <v>3.8556349425336034E-3</v>
      </c>
    </row>
    <row r="22" spans="2:19" x14ac:dyDescent="0.35">
      <c r="B22">
        <v>69.446190000000001</v>
      </c>
      <c r="C22" s="5">
        <f t="shared" si="0"/>
        <v>4.2995638030163263E-4</v>
      </c>
      <c r="D22">
        <v>15.537025</v>
      </c>
      <c r="E22" s="5">
        <f t="shared" si="1"/>
        <v>0</v>
      </c>
      <c r="F22">
        <v>2.6419199999999998</v>
      </c>
      <c r="G22" s="5">
        <f t="shared" si="2"/>
        <v>-1.8518319007551631E-2</v>
      </c>
      <c r="H22">
        <v>45433.089844000002</v>
      </c>
      <c r="I22" s="5">
        <f t="shared" si="3"/>
        <v>-7.5060374930233653E-3</v>
      </c>
      <c r="K22" t="s">
        <v>41</v>
      </c>
    </row>
    <row r="23" spans="2:19" ht="15" thickBot="1" x14ac:dyDescent="0.4">
      <c r="B23">
        <v>68.909003999999996</v>
      </c>
      <c r="C23" s="5">
        <f t="shared" si="0"/>
        <v>-7.7352839659022843E-3</v>
      </c>
      <c r="D23">
        <v>15.537025</v>
      </c>
      <c r="E23" s="5">
        <f t="shared" si="1"/>
        <v>0</v>
      </c>
      <c r="F23">
        <v>2.6219809999999999</v>
      </c>
      <c r="G23" s="5">
        <f t="shared" si="2"/>
        <v>-7.5471626695736704E-3</v>
      </c>
      <c r="H23">
        <v>45091.988280999998</v>
      </c>
      <c r="I23" s="5">
        <f t="shared" si="3"/>
        <v>-7.5077782332484411E-3</v>
      </c>
    </row>
    <row r="24" spans="2:19" x14ac:dyDescent="0.35">
      <c r="B24">
        <v>66.810005000000004</v>
      </c>
      <c r="C24" s="5">
        <f t="shared" si="0"/>
        <v>-3.0460446068847458E-2</v>
      </c>
      <c r="D24">
        <v>15.537025</v>
      </c>
      <c r="E24" s="5">
        <f t="shared" si="1"/>
        <v>0</v>
      </c>
      <c r="F24">
        <v>2.6120109999999999</v>
      </c>
      <c r="G24" s="5">
        <f t="shared" si="2"/>
        <v>-3.8024684389398322E-3</v>
      </c>
      <c r="H24">
        <v>44851.050780999998</v>
      </c>
      <c r="I24" s="5">
        <f t="shared" si="3"/>
        <v>-5.3432440924660041E-3</v>
      </c>
      <c r="K24" s="9" t="s">
        <v>15</v>
      </c>
      <c r="L24" s="9"/>
    </row>
    <row r="25" spans="2:19" x14ac:dyDescent="0.35">
      <c r="B25">
        <v>67.589995999999999</v>
      </c>
      <c r="C25" s="5">
        <f t="shared" si="0"/>
        <v>1.1674763383118902E-2</v>
      </c>
      <c r="D25">
        <v>15.537025</v>
      </c>
      <c r="E25" s="5">
        <f t="shared" si="1"/>
        <v>0</v>
      </c>
      <c r="F25">
        <v>2.57</v>
      </c>
      <c r="G25" s="5">
        <f t="shared" si="2"/>
        <v>-1.6083776063730237E-2</v>
      </c>
      <c r="H25">
        <v>44647.371094000002</v>
      </c>
      <c r="I25" s="5">
        <f t="shared" si="3"/>
        <v>-4.5412467144756441E-3</v>
      </c>
      <c r="K25" s="6" t="s">
        <v>16</v>
      </c>
      <c r="L25" s="6">
        <v>0.21675411020620042</v>
      </c>
    </row>
    <row r="26" spans="2:19" x14ac:dyDescent="0.35">
      <c r="B26">
        <v>66.660004000000001</v>
      </c>
      <c r="C26" s="5">
        <f t="shared" si="0"/>
        <v>-1.3759314322196459E-2</v>
      </c>
      <c r="D26">
        <v>15.124537999999999</v>
      </c>
      <c r="E26" s="5">
        <f t="shared" si="1"/>
        <v>-2.6548647504911704E-2</v>
      </c>
      <c r="F26">
        <v>2.57</v>
      </c>
      <c r="G26" s="5">
        <f t="shared" si="2"/>
        <v>0</v>
      </c>
      <c r="H26">
        <v>44715.878905999998</v>
      </c>
      <c r="I26" s="5">
        <f t="shared" si="3"/>
        <v>1.5344198397653219E-3</v>
      </c>
      <c r="K26" s="6" t="s">
        <v>17</v>
      </c>
      <c r="L26" s="6">
        <v>4.6982344291281682E-2</v>
      </c>
    </row>
    <row r="27" spans="2:19" x14ac:dyDescent="0.35">
      <c r="B27">
        <v>66.599997999999999</v>
      </c>
      <c r="C27" s="5">
        <f t="shared" si="0"/>
        <v>-9.0017996398561451E-4</v>
      </c>
      <c r="D27">
        <v>15.124537999999999</v>
      </c>
      <c r="E27" s="5">
        <f t="shared" si="1"/>
        <v>0</v>
      </c>
      <c r="F27">
        <v>2.63</v>
      </c>
      <c r="G27" s="5">
        <f t="shared" si="2"/>
        <v>2.3346303501945442E-2</v>
      </c>
      <c r="H27">
        <v>44662.550780999998</v>
      </c>
      <c r="I27" s="5">
        <f t="shared" si="3"/>
        <v>-1.1925992802713781E-3</v>
      </c>
      <c r="K27" s="6" t="s">
        <v>18</v>
      </c>
      <c r="L27" s="6">
        <v>4.313953116342395E-2</v>
      </c>
    </row>
    <row r="28" spans="2:19" x14ac:dyDescent="0.35">
      <c r="B28">
        <v>68.699996999999996</v>
      </c>
      <c r="C28" s="5">
        <f t="shared" si="0"/>
        <v>3.1531517463408987E-2</v>
      </c>
      <c r="D28">
        <v>15.124537999999999</v>
      </c>
      <c r="E28" s="5">
        <f t="shared" si="1"/>
        <v>0</v>
      </c>
      <c r="F28">
        <v>2.54</v>
      </c>
      <c r="G28" s="5">
        <f t="shared" si="2"/>
        <v>-3.4220532319391594E-2</v>
      </c>
      <c r="H28">
        <v>45013.121094000002</v>
      </c>
      <c r="I28" s="5">
        <f t="shared" si="3"/>
        <v>7.849312385201701E-3</v>
      </c>
      <c r="K28" s="6" t="s">
        <v>19</v>
      </c>
      <c r="L28" s="6">
        <v>1.0293792873671681E-2</v>
      </c>
    </row>
    <row r="29" spans="2:19" ht="15" thickBot="1" x14ac:dyDescent="0.4">
      <c r="B29">
        <v>68.779999000000004</v>
      </c>
      <c r="C29" s="5">
        <f t="shared" si="0"/>
        <v>1.1645124234869186E-3</v>
      </c>
      <c r="D29">
        <v>15.045968999999999</v>
      </c>
      <c r="E29" s="5">
        <f t="shared" si="1"/>
        <v>-5.1948033057274134E-3</v>
      </c>
      <c r="F29">
        <v>2.5499999999999998</v>
      </c>
      <c r="G29" s="5">
        <f t="shared" si="2"/>
        <v>3.937007874015741E-3</v>
      </c>
      <c r="H29">
        <v>45243.980469000002</v>
      </c>
      <c r="I29" s="5">
        <f t="shared" si="3"/>
        <v>5.1287129039085944E-3</v>
      </c>
      <c r="K29" s="7" t="s">
        <v>20</v>
      </c>
      <c r="L29" s="7">
        <v>250</v>
      </c>
    </row>
    <row r="30" spans="2:19" x14ac:dyDescent="0.35">
      <c r="B30">
        <v>68.860000999999997</v>
      </c>
      <c r="C30" s="5">
        <f t="shared" si="0"/>
        <v>1.1631579116480051E-3</v>
      </c>
      <c r="D30">
        <v>15.22275</v>
      </c>
      <c r="E30" s="5">
        <f t="shared" si="1"/>
        <v>1.1749392810792125E-2</v>
      </c>
      <c r="F30">
        <v>2.46</v>
      </c>
      <c r="G30" s="5">
        <f t="shared" si="2"/>
        <v>-3.5294117647058809E-2</v>
      </c>
      <c r="H30">
        <v>45130.699219000002</v>
      </c>
      <c r="I30" s="5">
        <f t="shared" si="3"/>
        <v>-2.5037861131077532E-3</v>
      </c>
    </row>
    <row r="31" spans="2:19" ht="15" thickBot="1" x14ac:dyDescent="0.4">
      <c r="B31">
        <v>68.900002000000001</v>
      </c>
      <c r="C31" s="5">
        <f t="shared" si="0"/>
        <v>5.8090327358550908E-4</v>
      </c>
      <c r="D31">
        <v>15.22275</v>
      </c>
      <c r="E31" s="5">
        <f t="shared" si="1"/>
        <v>0</v>
      </c>
      <c r="F31">
        <v>2.41</v>
      </c>
      <c r="G31" s="5">
        <f t="shared" si="2"/>
        <v>-2.0325203252032464E-2</v>
      </c>
      <c r="H31">
        <v>45181.820312999997</v>
      </c>
      <c r="I31" s="5">
        <f t="shared" si="3"/>
        <v>1.1327343667317802E-3</v>
      </c>
      <c r="K31" t="s">
        <v>21</v>
      </c>
    </row>
    <row r="32" spans="2:19" x14ac:dyDescent="0.35">
      <c r="B32">
        <v>70.269997000000004</v>
      </c>
      <c r="C32" s="5">
        <f t="shared" si="0"/>
        <v>1.9883816549091105E-2</v>
      </c>
      <c r="D32">
        <v>15.22275</v>
      </c>
      <c r="E32" s="5">
        <f t="shared" si="1"/>
        <v>0</v>
      </c>
      <c r="F32">
        <v>2.29</v>
      </c>
      <c r="G32" s="5">
        <f t="shared" si="2"/>
        <v>-4.9792531120331995E-2</v>
      </c>
      <c r="H32">
        <v>45476.570312999997</v>
      </c>
      <c r="I32" s="5">
        <f t="shared" si="3"/>
        <v>6.5236415433929107E-3</v>
      </c>
      <c r="K32" s="8"/>
      <c r="L32" s="8" t="s">
        <v>26</v>
      </c>
      <c r="M32" s="8" t="s">
        <v>27</v>
      </c>
      <c r="N32" s="8" t="s">
        <v>28</v>
      </c>
      <c r="O32" s="8" t="s">
        <v>29</v>
      </c>
      <c r="P32" s="8" t="s">
        <v>30</v>
      </c>
    </row>
    <row r="33" spans="2:19" x14ac:dyDescent="0.35">
      <c r="B33">
        <v>70.279999000000004</v>
      </c>
      <c r="C33" s="5">
        <f t="shared" si="0"/>
        <v>1.423367073716264E-4</v>
      </c>
      <c r="D33">
        <v>15.22275</v>
      </c>
      <c r="E33" s="5">
        <f t="shared" si="1"/>
        <v>0</v>
      </c>
      <c r="F33">
        <v>2.29</v>
      </c>
      <c r="G33" s="5">
        <f t="shared" si="2"/>
        <v>0</v>
      </c>
      <c r="H33">
        <v>45939.539062999997</v>
      </c>
      <c r="I33" s="5">
        <f t="shared" si="3"/>
        <v>1.0180379628752512E-2</v>
      </c>
      <c r="K33" s="6" t="s">
        <v>22</v>
      </c>
      <c r="L33" s="6">
        <v>1</v>
      </c>
      <c r="M33" s="6">
        <v>1.2954965719763414E-3</v>
      </c>
      <c r="N33" s="6">
        <v>1.2954965719763414E-3</v>
      </c>
      <c r="O33" s="6">
        <v>12.22602888251115</v>
      </c>
      <c r="P33" s="6">
        <v>5.5825055497873369E-4</v>
      </c>
    </row>
    <row r="34" spans="2:19" x14ac:dyDescent="0.35">
      <c r="B34">
        <v>71.169998000000007</v>
      </c>
      <c r="C34" s="5">
        <f t="shared" si="0"/>
        <v>1.2663617140916683E-2</v>
      </c>
      <c r="D34">
        <v>15.370067000000001</v>
      </c>
      <c r="E34" s="5">
        <f t="shared" si="1"/>
        <v>9.6774235929777408E-3</v>
      </c>
      <c r="F34">
        <v>2.2799999999999998</v>
      </c>
      <c r="G34" s="5">
        <f t="shared" si="2"/>
        <v>-4.366812227074357E-3</v>
      </c>
      <c r="H34">
        <v>46301.140625</v>
      </c>
      <c r="I34" s="5">
        <f t="shared" si="3"/>
        <v>7.8712492414021451E-3</v>
      </c>
      <c r="K34" s="6" t="s">
        <v>23</v>
      </c>
      <c r="L34" s="6">
        <v>248</v>
      </c>
      <c r="M34" s="6">
        <v>2.6278618588061371E-2</v>
      </c>
      <c r="N34" s="6">
        <v>1.0596217172605391E-4</v>
      </c>
      <c r="O34" s="6"/>
      <c r="P34" s="6"/>
    </row>
    <row r="35" spans="2:19" ht="15" thickBot="1" x14ac:dyDescent="0.4">
      <c r="B35">
        <v>71.669998000000007</v>
      </c>
      <c r="C35" s="5">
        <f t="shared" si="0"/>
        <v>7.0254322614986542E-3</v>
      </c>
      <c r="D35">
        <v>15.654878999999999</v>
      </c>
      <c r="E35" s="5">
        <f t="shared" si="1"/>
        <v>1.853030308846404E-2</v>
      </c>
      <c r="F35">
        <v>2.29</v>
      </c>
      <c r="G35" s="5">
        <f t="shared" si="2"/>
        <v>4.3859649122808264E-3</v>
      </c>
      <c r="H35">
        <v>46660.75</v>
      </c>
      <c r="I35" s="5">
        <f t="shared" si="3"/>
        <v>7.7667498067170992E-3</v>
      </c>
      <c r="K35" s="7" t="s">
        <v>24</v>
      </c>
      <c r="L35" s="7">
        <v>249</v>
      </c>
      <c r="M35" s="7">
        <v>2.7574115160037712E-2</v>
      </c>
      <c r="N35" s="7"/>
      <c r="O35" s="7"/>
      <c r="P35" s="7"/>
    </row>
    <row r="36" spans="2:19" ht="15" thickBot="1" x14ac:dyDescent="0.4">
      <c r="B36">
        <v>72.279999000000004</v>
      </c>
      <c r="C36" s="5">
        <f t="shared" si="0"/>
        <v>8.5112462260708011E-3</v>
      </c>
      <c r="D36">
        <v>15.615595000000001</v>
      </c>
      <c r="E36" s="5">
        <f t="shared" si="1"/>
        <v>-2.5093774279569825E-3</v>
      </c>
      <c r="F36">
        <v>2.27</v>
      </c>
      <c r="G36" s="5">
        <f t="shared" si="2"/>
        <v>-8.733624454148492E-3</v>
      </c>
      <c r="H36">
        <v>46760.578125</v>
      </c>
      <c r="I36" s="5">
        <f t="shared" si="3"/>
        <v>2.1394453582508355E-3</v>
      </c>
    </row>
    <row r="37" spans="2:19" x14ac:dyDescent="0.35">
      <c r="B37">
        <v>75.470000999999996</v>
      </c>
      <c r="C37" s="5">
        <f t="shared" si="0"/>
        <v>4.4133951911095037E-2</v>
      </c>
      <c r="D37">
        <v>15.527205</v>
      </c>
      <c r="E37" s="5">
        <f t="shared" si="1"/>
        <v>-5.6603670881577584E-3</v>
      </c>
      <c r="F37">
        <v>2.39</v>
      </c>
      <c r="G37" s="5">
        <f t="shared" si="2"/>
        <v>5.2863436123347984E-2</v>
      </c>
      <c r="H37">
        <v>47197.238280999998</v>
      </c>
      <c r="I37" s="5">
        <f t="shared" si="3"/>
        <v>9.3382112349578161E-3</v>
      </c>
      <c r="K37" s="8"/>
      <c r="L37" s="8" t="s">
        <v>31</v>
      </c>
      <c r="M37" s="8" t="s">
        <v>19</v>
      </c>
      <c r="N37" s="8" t="s">
        <v>32</v>
      </c>
      <c r="O37" s="8" t="s">
        <v>33</v>
      </c>
      <c r="P37" s="8" t="s">
        <v>34</v>
      </c>
      <c r="Q37" s="8" t="s">
        <v>35</v>
      </c>
      <c r="R37" s="8" t="s">
        <v>36</v>
      </c>
      <c r="S37" s="8" t="s">
        <v>37</v>
      </c>
    </row>
    <row r="38" spans="2:19" x14ac:dyDescent="0.35">
      <c r="B38">
        <v>74.589995999999999</v>
      </c>
      <c r="C38" s="5">
        <f t="shared" si="0"/>
        <v>-1.1660328452890778E-2</v>
      </c>
      <c r="D38">
        <v>16.067367999999998</v>
      </c>
      <c r="E38" s="5">
        <f t="shared" si="1"/>
        <v>3.4788166962437694E-2</v>
      </c>
      <c r="F38">
        <v>2.52</v>
      </c>
      <c r="G38" s="5">
        <f t="shared" si="2"/>
        <v>5.4393305439330408E-2</v>
      </c>
      <c r="H38">
        <v>46938.820312999997</v>
      </c>
      <c r="I38" s="5">
        <f t="shared" si="3"/>
        <v>-5.4752773130802845E-3</v>
      </c>
      <c r="K38" s="6" t="s">
        <v>25</v>
      </c>
      <c r="L38" s="6">
        <v>-1.6706881751049924E-4</v>
      </c>
      <c r="M38" s="6">
        <v>6.5124724596506524E-4</v>
      </c>
      <c r="N38" s="6">
        <v>-0.25653669715397354</v>
      </c>
      <c r="O38" s="6">
        <v>0.79774913278049642</v>
      </c>
      <c r="P38" s="6">
        <v>-1.4497495376543416E-3</v>
      </c>
      <c r="Q38" s="6">
        <v>1.1156119026333431E-3</v>
      </c>
      <c r="R38" s="6">
        <v>-1.4497495376543416E-3</v>
      </c>
      <c r="S38" s="6">
        <v>1.1156119026333431E-3</v>
      </c>
    </row>
    <row r="39" spans="2:19" ht="15" thickBot="1" x14ac:dyDescent="0.4">
      <c r="B39">
        <v>73.279999000000004</v>
      </c>
      <c r="C39" s="5">
        <f t="shared" si="0"/>
        <v>-1.756263668387914E-2</v>
      </c>
      <c r="D39">
        <v>16.067367999999998</v>
      </c>
      <c r="E39" s="5">
        <f t="shared" si="1"/>
        <v>0</v>
      </c>
      <c r="F39">
        <v>2.5</v>
      </c>
      <c r="G39" s="5">
        <f t="shared" si="2"/>
        <v>-7.9365079365079083E-3</v>
      </c>
      <c r="H39">
        <v>46660.871094000002</v>
      </c>
      <c r="I39" s="5">
        <f t="shared" si="3"/>
        <v>-5.921521187506551E-3</v>
      </c>
      <c r="K39" s="7" t="s">
        <v>38</v>
      </c>
      <c r="L39" s="11">
        <v>0.11317510060441095</v>
      </c>
      <c r="M39" s="7">
        <v>3.236742724780662E-2</v>
      </c>
      <c r="N39" s="7">
        <v>3.4965738777424846</v>
      </c>
      <c r="O39" s="7">
        <v>5.5825055497874107E-4</v>
      </c>
      <c r="P39" s="7">
        <v>4.9425003926616917E-2</v>
      </c>
      <c r="Q39" s="7">
        <v>0.17692519728220499</v>
      </c>
      <c r="R39" s="7">
        <v>4.9425003926616917E-2</v>
      </c>
      <c r="S39" s="7">
        <v>0.17692519728220499</v>
      </c>
    </row>
    <row r="40" spans="2:19" x14ac:dyDescent="0.35">
      <c r="B40">
        <v>72.800003000000004</v>
      </c>
      <c r="C40" s="5">
        <f t="shared" si="0"/>
        <v>-6.5501638448439703E-3</v>
      </c>
      <c r="D40">
        <v>15.586131</v>
      </c>
      <c r="E40" s="5">
        <f t="shared" si="1"/>
        <v>-2.995120295993714E-2</v>
      </c>
      <c r="F40">
        <v>2.37</v>
      </c>
      <c r="G40" s="5">
        <f t="shared" si="2"/>
        <v>-5.1999999999999935E-2</v>
      </c>
      <c r="H40">
        <v>46488.378905999998</v>
      </c>
      <c r="I40" s="5">
        <f t="shared" si="3"/>
        <v>-3.6967202702348212E-3</v>
      </c>
    </row>
    <row r="41" spans="2:19" x14ac:dyDescent="0.35">
      <c r="B41">
        <v>74.25</v>
      </c>
      <c r="C41" s="5">
        <f t="shared" si="0"/>
        <v>1.9917540388013411E-2</v>
      </c>
      <c r="D41">
        <v>15.978977</v>
      </c>
      <c r="E41" s="5">
        <f t="shared" si="1"/>
        <v>2.5204843973145152E-2</v>
      </c>
      <c r="F41">
        <v>2.5099999999999998</v>
      </c>
      <c r="G41" s="5">
        <f t="shared" si="2"/>
        <v>5.9071729957805852E-2</v>
      </c>
      <c r="H41">
        <v>46759.410155999998</v>
      </c>
      <c r="I41" s="5">
        <f t="shared" si="3"/>
        <v>5.83008606404678E-3</v>
      </c>
    </row>
    <row r="42" spans="2:19" x14ac:dyDescent="0.35">
      <c r="B42">
        <v>71.040001000000004</v>
      </c>
      <c r="C42" s="5">
        <f t="shared" si="0"/>
        <v>-4.3232309764309695E-2</v>
      </c>
      <c r="D42">
        <v>15.91023</v>
      </c>
      <c r="E42" s="5">
        <f t="shared" si="1"/>
        <v>-4.3023405065293341E-3</v>
      </c>
      <c r="F42">
        <v>2.42</v>
      </c>
      <c r="G42" s="5">
        <f t="shared" si="2"/>
        <v>-3.5856573705179251E-2</v>
      </c>
      <c r="H42">
        <v>46456.910155999998</v>
      </c>
      <c r="I42" s="5">
        <f t="shared" si="3"/>
        <v>-6.4692860536690322E-3</v>
      </c>
      <c r="K42" t="s">
        <v>42</v>
      </c>
    </row>
    <row r="43" spans="2:19" ht="15" thickBot="1" x14ac:dyDescent="0.4">
      <c r="B43">
        <v>71.660004000000001</v>
      </c>
      <c r="C43" s="5">
        <f t="shared" si="0"/>
        <v>8.7275195843534714E-3</v>
      </c>
      <c r="D43">
        <v>15.978977</v>
      </c>
      <c r="E43" s="5">
        <f t="shared" si="1"/>
        <v>4.3209306213676246E-3</v>
      </c>
      <c r="F43">
        <v>2.4500000000000002</v>
      </c>
      <c r="G43" s="5">
        <f t="shared" si="2"/>
        <v>1.2396694214876103E-2</v>
      </c>
      <c r="H43">
        <v>46737.640625</v>
      </c>
      <c r="I43" s="5">
        <f t="shared" si="3"/>
        <v>6.0428140411690201E-3</v>
      </c>
    </row>
    <row r="44" spans="2:19" x14ac:dyDescent="0.35">
      <c r="B44">
        <v>72.190002000000007</v>
      </c>
      <c r="C44" s="5">
        <f t="shared" si="0"/>
        <v>7.3960085182245283E-3</v>
      </c>
      <c r="D44">
        <v>15.978977</v>
      </c>
      <c r="E44" s="5">
        <f t="shared" si="1"/>
        <v>0</v>
      </c>
      <c r="F44">
        <v>2.4500000000000002</v>
      </c>
      <c r="G44" s="5">
        <f t="shared" si="2"/>
        <v>0</v>
      </c>
      <c r="H44">
        <v>46747.851562999997</v>
      </c>
      <c r="I44" s="5">
        <f t="shared" si="3"/>
        <v>2.1847354430937216E-4</v>
      </c>
      <c r="K44" s="9" t="s">
        <v>15</v>
      </c>
      <c r="L44" s="9"/>
    </row>
    <row r="45" spans="2:19" x14ac:dyDescent="0.35">
      <c r="B45">
        <v>72.370002999999997</v>
      </c>
      <c r="C45" s="5">
        <f t="shared" si="0"/>
        <v>2.4934339245479276E-3</v>
      </c>
      <c r="D45">
        <v>15.959334</v>
      </c>
      <c r="E45" s="5">
        <f t="shared" si="1"/>
        <v>-1.2293027269517642E-3</v>
      </c>
      <c r="F45">
        <v>2.4300000000000002</v>
      </c>
      <c r="G45" s="5">
        <f t="shared" si="2"/>
        <v>-8.1632653061224358E-3</v>
      </c>
      <c r="H45">
        <v>46908.941405999998</v>
      </c>
      <c r="I45" s="5">
        <f t="shared" si="3"/>
        <v>3.4459304035161509E-3</v>
      </c>
      <c r="K45" s="6" t="s">
        <v>16</v>
      </c>
      <c r="L45" s="6">
        <v>0.35642316954114717</v>
      </c>
    </row>
    <row r="46" spans="2:19" x14ac:dyDescent="0.35">
      <c r="B46">
        <v>73.989998</v>
      </c>
      <c r="C46" s="5">
        <f t="shared" si="0"/>
        <v>2.2384896128856191E-2</v>
      </c>
      <c r="D46">
        <v>15.959334</v>
      </c>
      <c r="E46" s="5">
        <f t="shared" si="1"/>
        <v>0</v>
      </c>
      <c r="F46">
        <v>2.46</v>
      </c>
      <c r="G46" s="5">
        <f t="shared" si="2"/>
        <v>1.2345679012345512E-2</v>
      </c>
      <c r="H46">
        <v>46874.429687999997</v>
      </c>
      <c r="I46" s="5">
        <f t="shared" si="3"/>
        <v>-7.357172633954967E-4</v>
      </c>
      <c r="K46" s="6" t="s">
        <v>17</v>
      </c>
      <c r="L46" s="6">
        <v>0.12703747578575733</v>
      </c>
    </row>
    <row r="47" spans="2:19" x14ac:dyDescent="0.35">
      <c r="B47">
        <v>73.489998</v>
      </c>
      <c r="C47" s="5">
        <f t="shared" si="0"/>
        <v>-6.7576701380638315E-3</v>
      </c>
      <c r="D47">
        <v>15.959334</v>
      </c>
      <c r="E47" s="5">
        <f t="shared" si="1"/>
        <v>0</v>
      </c>
      <c r="F47">
        <v>2.4300000000000002</v>
      </c>
      <c r="G47" s="5">
        <f t="shared" si="2"/>
        <v>-1.2195121951219412E-2</v>
      </c>
      <c r="H47">
        <v>47031.269530999998</v>
      </c>
      <c r="I47" s="5">
        <f t="shared" si="3"/>
        <v>3.3459573597789394E-3</v>
      </c>
      <c r="K47" s="6" t="s">
        <v>18</v>
      </c>
      <c r="L47" s="6">
        <v>0.12351746560747409</v>
      </c>
    </row>
    <row r="48" spans="2:19" x14ac:dyDescent="0.35">
      <c r="B48">
        <v>75.379997000000003</v>
      </c>
      <c r="C48" s="5">
        <f t="shared" si="0"/>
        <v>2.5717771825221725E-2</v>
      </c>
      <c r="D48">
        <v>15.949513</v>
      </c>
      <c r="E48" s="5">
        <f t="shared" si="1"/>
        <v>-6.1537655644028355E-4</v>
      </c>
      <c r="F48">
        <v>2.41</v>
      </c>
      <c r="G48" s="5">
        <f t="shared" si="2"/>
        <v>-8.2304526748970819E-3</v>
      </c>
      <c r="H48">
        <v>47663.199219000002</v>
      </c>
      <c r="I48" s="5">
        <f t="shared" si="3"/>
        <v>1.3436373168355109E-2</v>
      </c>
      <c r="K48" s="6" t="s">
        <v>19</v>
      </c>
      <c r="L48" s="6">
        <v>9.8519625466445427E-3</v>
      </c>
    </row>
    <row r="49" spans="2:19" ht="15" thickBot="1" x14ac:dyDescent="0.4">
      <c r="B49">
        <v>73.580001999999993</v>
      </c>
      <c r="C49" s="5">
        <f t="shared" si="0"/>
        <v>-2.3878947620547208E-2</v>
      </c>
      <c r="D49">
        <v>15.949513</v>
      </c>
      <c r="E49" s="5">
        <f t="shared" si="1"/>
        <v>0</v>
      </c>
      <c r="F49">
        <v>2.4300000000000002</v>
      </c>
      <c r="G49" s="5">
        <f t="shared" si="2"/>
        <v>8.2987551867219622E-3</v>
      </c>
      <c r="H49">
        <v>46653.519530999998</v>
      </c>
      <c r="I49" s="5">
        <f t="shared" si="3"/>
        <v>-2.1183632331535085E-2</v>
      </c>
      <c r="K49" s="7" t="s">
        <v>20</v>
      </c>
      <c r="L49" s="7">
        <v>250</v>
      </c>
    </row>
    <row r="50" spans="2:19" x14ac:dyDescent="0.35">
      <c r="B50">
        <v>74.379997000000003</v>
      </c>
      <c r="C50" s="5">
        <f t="shared" si="0"/>
        <v>1.0872451457666577E-2</v>
      </c>
      <c r="D50">
        <v>15.949513</v>
      </c>
      <c r="E50" s="5">
        <f t="shared" si="1"/>
        <v>0</v>
      </c>
      <c r="F50">
        <v>2.4700000000000002</v>
      </c>
      <c r="G50" s="5">
        <f t="shared" si="2"/>
        <v>1.6460905349794164E-2</v>
      </c>
      <c r="H50">
        <v>47053.890625</v>
      </c>
      <c r="I50" s="5">
        <f t="shared" si="3"/>
        <v>8.5817982871359E-3</v>
      </c>
    </row>
    <row r="51" spans="2:19" ht="15" thickBot="1" x14ac:dyDescent="0.4">
      <c r="B51">
        <v>76.059997999999993</v>
      </c>
      <c r="C51" s="5">
        <f t="shared" si="0"/>
        <v>2.2586731214845113E-2</v>
      </c>
      <c r="D51">
        <v>15.713806</v>
      </c>
      <c r="E51" s="5">
        <f t="shared" si="1"/>
        <v>-1.4778319563738429E-2</v>
      </c>
      <c r="F51">
        <v>2.52</v>
      </c>
      <c r="G51" s="5">
        <f t="shared" si="2"/>
        <v>2.0242914979756943E-2</v>
      </c>
      <c r="H51">
        <v>47318.519530999998</v>
      </c>
      <c r="I51" s="5">
        <f t="shared" si="3"/>
        <v>5.6239537790612193E-3</v>
      </c>
      <c r="K51" t="s">
        <v>21</v>
      </c>
    </row>
    <row r="52" spans="2:19" x14ac:dyDescent="0.35">
      <c r="B52">
        <v>73.959998999999996</v>
      </c>
      <c r="C52" s="5">
        <f t="shared" si="0"/>
        <v>-2.760976932973358E-2</v>
      </c>
      <c r="D52">
        <v>15.713806</v>
      </c>
      <c r="E52" s="5">
        <f t="shared" si="1"/>
        <v>0</v>
      </c>
      <c r="F52">
        <v>2.54</v>
      </c>
      <c r="G52" s="5">
        <f t="shared" si="2"/>
        <v>7.9365079365079083E-3</v>
      </c>
      <c r="H52">
        <v>48562.648437999997</v>
      </c>
      <c r="I52" s="5">
        <f t="shared" si="3"/>
        <v>2.6292642274763578E-2</v>
      </c>
      <c r="K52" s="8"/>
      <c r="L52" s="8" t="s">
        <v>26</v>
      </c>
      <c r="M52" s="8" t="s">
        <v>27</v>
      </c>
      <c r="N52" s="8" t="s">
        <v>28</v>
      </c>
      <c r="O52" s="8" t="s">
        <v>29</v>
      </c>
      <c r="P52" s="8" t="s">
        <v>30</v>
      </c>
    </row>
    <row r="53" spans="2:19" x14ac:dyDescent="0.35">
      <c r="B53">
        <v>74.75</v>
      </c>
      <c r="C53" s="5">
        <f t="shared" si="0"/>
        <v>1.0681463097369726E-2</v>
      </c>
      <c r="D53">
        <v>15.713806</v>
      </c>
      <c r="E53" s="5">
        <f t="shared" si="1"/>
        <v>0</v>
      </c>
      <c r="F53">
        <v>2.63</v>
      </c>
      <c r="G53" s="5">
        <f t="shared" si="2"/>
        <v>3.5433070866141669E-2</v>
      </c>
      <c r="H53">
        <v>48981.410155999998</v>
      </c>
      <c r="I53" s="5">
        <f t="shared" si="3"/>
        <v>8.6231235624356639E-3</v>
      </c>
      <c r="K53" s="6" t="s">
        <v>22</v>
      </c>
      <c r="L53" s="6">
        <v>1</v>
      </c>
      <c r="M53" s="6">
        <v>3.5029459869569748E-3</v>
      </c>
      <c r="N53" s="6">
        <v>3.5029459869569748E-3</v>
      </c>
      <c r="O53" s="6">
        <v>36.090087628018019</v>
      </c>
      <c r="P53" s="6">
        <v>6.6764957333434194E-9</v>
      </c>
    </row>
    <row r="54" spans="2:19" x14ac:dyDescent="0.35">
      <c r="B54">
        <v>75.230002999999996</v>
      </c>
      <c r="C54" s="5">
        <f t="shared" si="0"/>
        <v>6.4214448160535564E-3</v>
      </c>
      <c r="D54">
        <v>16.794129999999999</v>
      </c>
      <c r="E54" s="5">
        <f t="shared" si="1"/>
        <v>6.8749989658775101E-2</v>
      </c>
      <c r="F54">
        <v>2.57</v>
      </c>
      <c r="G54" s="5">
        <f t="shared" si="2"/>
        <v>-2.281368821292773E-2</v>
      </c>
      <c r="H54">
        <v>49235.808594000002</v>
      </c>
      <c r="I54" s="5">
        <f t="shared" si="3"/>
        <v>5.1937752953574723E-3</v>
      </c>
      <c r="K54" s="6" t="s">
        <v>23</v>
      </c>
      <c r="L54" s="6">
        <v>248</v>
      </c>
      <c r="M54" s="6">
        <v>2.4071169173080737E-2</v>
      </c>
      <c r="N54" s="6">
        <v>9.7061166020486839E-5</v>
      </c>
      <c r="O54" s="6"/>
      <c r="P54" s="6"/>
    </row>
    <row r="55" spans="2:19" ht="15" thickBot="1" x14ac:dyDescent="0.4">
      <c r="B55">
        <v>76.889999000000003</v>
      </c>
      <c r="C55" s="5">
        <f t="shared" si="0"/>
        <v>2.2065611242897409E-2</v>
      </c>
      <c r="D55">
        <v>17.619105999999999</v>
      </c>
      <c r="E55" s="5">
        <f t="shared" si="1"/>
        <v>4.9122878053224461E-2</v>
      </c>
      <c r="F55">
        <v>2.5099999999999998</v>
      </c>
      <c r="G55" s="5">
        <f t="shared" si="2"/>
        <v>-2.3346303501945553E-2</v>
      </c>
      <c r="H55">
        <v>48990.921875</v>
      </c>
      <c r="I55" s="5">
        <f t="shared" si="3"/>
        <v>-4.9737523561224073E-3</v>
      </c>
      <c r="K55" s="7" t="s">
        <v>24</v>
      </c>
      <c r="L55" s="7">
        <v>249</v>
      </c>
      <c r="M55" s="7">
        <v>2.7574115160037712E-2</v>
      </c>
      <c r="N55" s="7"/>
      <c r="O55" s="7"/>
      <c r="P55" s="7"/>
    </row>
    <row r="56" spans="2:19" ht="15" thickBot="1" x14ac:dyDescent="0.4">
      <c r="B56">
        <v>79.430000000000007</v>
      </c>
      <c r="C56" s="5">
        <f t="shared" si="0"/>
        <v>3.3034218143246585E-2</v>
      </c>
      <c r="D56">
        <v>17.57</v>
      </c>
      <c r="E56" s="5">
        <f t="shared" si="1"/>
        <v>-2.7870880622432592E-3</v>
      </c>
      <c r="F56">
        <v>2.54</v>
      </c>
      <c r="G56" s="5">
        <f t="shared" si="2"/>
        <v>1.195219123505975E-2</v>
      </c>
      <c r="H56">
        <v>49025.148437999997</v>
      </c>
      <c r="I56" s="5">
        <f t="shared" si="3"/>
        <v>6.9863071953046862E-4</v>
      </c>
    </row>
    <row r="57" spans="2:19" x14ac:dyDescent="0.35">
      <c r="B57">
        <v>77.339995999999999</v>
      </c>
      <c r="C57" s="5">
        <f t="shared" si="0"/>
        <v>-2.6312526753116017E-2</v>
      </c>
      <c r="D57">
        <v>17.889999</v>
      </c>
      <c r="E57" s="5">
        <f t="shared" si="1"/>
        <v>1.8212805919180397E-2</v>
      </c>
      <c r="F57">
        <v>2.56</v>
      </c>
      <c r="G57" s="5">
        <f t="shared" si="2"/>
        <v>7.8740157480314821E-3</v>
      </c>
      <c r="H57">
        <v>48696.300780999998</v>
      </c>
      <c r="I57" s="5">
        <f t="shared" si="3"/>
        <v>-6.7077340401300312E-3</v>
      </c>
      <c r="K57" s="8"/>
      <c r="L57" s="8" t="s">
        <v>31</v>
      </c>
      <c r="M57" s="8" t="s">
        <v>19</v>
      </c>
      <c r="N57" s="8" t="s">
        <v>32</v>
      </c>
      <c r="O57" s="8" t="s">
        <v>33</v>
      </c>
      <c r="P57" s="8" t="s">
        <v>34</v>
      </c>
      <c r="Q57" s="8" t="s">
        <v>35</v>
      </c>
      <c r="R57" s="8" t="s">
        <v>36</v>
      </c>
      <c r="S57" s="8" t="s">
        <v>37</v>
      </c>
    </row>
    <row r="58" spans="2:19" x14ac:dyDescent="0.35">
      <c r="B58">
        <v>77.019997000000004</v>
      </c>
      <c r="C58" s="5">
        <f t="shared" si="0"/>
        <v>-4.1375616311125629E-3</v>
      </c>
      <c r="D58">
        <v>17.889999</v>
      </c>
      <c r="E58" s="5">
        <f t="shared" si="1"/>
        <v>0</v>
      </c>
      <c r="F58">
        <v>2.5499999999999998</v>
      </c>
      <c r="G58" s="5">
        <f t="shared" si="2"/>
        <v>-3.906250000000111E-3</v>
      </c>
      <c r="H58">
        <v>48406.011719000002</v>
      </c>
      <c r="I58" s="5">
        <f t="shared" si="3"/>
        <v>-5.9612138364575351E-3</v>
      </c>
      <c r="K58" s="6" t="s">
        <v>25</v>
      </c>
      <c r="L58" s="6">
        <v>-4.9588236359639123E-5</v>
      </c>
      <c r="M58" s="6">
        <v>6.2377641661514986E-4</v>
      </c>
      <c r="N58" s="6">
        <v>-7.9496811740212808E-2</v>
      </c>
      <c r="O58" s="6">
        <v>0.93670157671581133</v>
      </c>
      <c r="P58" s="6">
        <v>-1.2781630798309707E-3</v>
      </c>
      <c r="Q58" s="6">
        <v>1.1789866071116927E-3</v>
      </c>
      <c r="R58" s="6">
        <v>-1.2781630798309707E-3</v>
      </c>
      <c r="S58" s="6">
        <v>1.1789866071116927E-3</v>
      </c>
    </row>
    <row r="59" spans="2:19" ht="15" thickBot="1" x14ac:dyDescent="0.4">
      <c r="B59">
        <v>79.389999000000003</v>
      </c>
      <c r="C59" s="5">
        <f t="shared" si="0"/>
        <v>3.0771255418251986E-2</v>
      </c>
      <c r="D59">
        <v>17.889999</v>
      </c>
      <c r="E59" s="5">
        <f t="shared" si="1"/>
        <v>0</v>
      </c>
      <c r="F59">
        <v>2.54</v>
      </c>
      <c r="G59" s="5">
        <f t="shared" si="2"/>
        <v>-3.9215686274508554E-3</v>
      </c>
      <c r="H59">
        <v>48454.210937999997</v>
      </c>
      <c r="I59" s="5">
        <f t="shared" si="3"/>
        <v>9.9572795378799484E-4</v>
      </c>
      <c r="K59" s="7" t="s">
        <v>38</v>
      </c>
      <c r="L59" s="11">
        <v>0.16255357256168576</v>
      </c>
      <c r="M59" s="7">
        <v>2.7058427282016576E-2</v>
      </c>
      <c r="N59" s="7">
        <v>6.0075026115697874</v>
      </c>
      <c r="O59" s="7">
        <v>6.6764957333439794E-9</v>
      </c>
      <c r="P59" s="7">
        <v>0.10925995296161362</v>
      </c>
      <c r="Q59" s="7">
        <v>0.21584719216175791</v>
      </c>
      <c r="R59" s="7">
        <v>0.10925995296161362</v>
      </c>
      <c r="S59" s="7">
        <v>0.21584719216175791</v>
      </c>
    </row>
    <row r="60" spans="2:19" x14ac:dyDescent="0.35">
      <c r="B60">
        <v>79.430000000000007</v>
      </c>
      <c r="C60" s="5">
        <f t="shared" si="0"/>
        <v>5.0385439606825955E-4</v>
      </c>
      <c r="D60">
        <v>17.860001</v>
      </c>
      <c r="E60" s="5">
        <f t="shared" si="1"/>
        <v>-1.6768027767916083E-3</v>
      </c>
      <c r="F60">
        <v>2.52</v>
      </c>
      <c r="G60" s="5">
        <f t="shared" si="2"/>
        <v>-7.8740157480314821E-3</v>
      </c>
      <c r="H60">
        <v>48704.628905999998</v>
      </c>
      <c r="I60" s="5">
        <f t="shared" si="3"/>
        <v>5.1681363322668705E-3</v>
      </c>
    </row>
    <row r="61" spans="2:19" x14ac:dyDescent="0.35">
      <c r="B61">
        <v>78.989998</v>
      </c>
      <c r="C61" s="5">
        <f t="shared" si="0"/>
        <v>-5.5394938939947735E-3</v>
      </c>
      <c r="D61">
        <v>17.860001</v>
      </c>
      <c r="E61" s="5">
        <f t="shared" si="1"/>
        <v>0</v>
      </c>
      <c r="F61">
        <v>2.54</v>
      </c>
      <c r="G61" s="5">
        <f t="shared" si="2"/>
        <v>7.9365079365079083E-3</v>
      </c>
      <c r="H61">
        <v>49002.769530999998</v>
      </c>
      <c r="I61" s="5">
        <f t="shared" si="3"/>
        <v>6.1214022506035359E-3</v>
      </c>
    </row>
    <row r="62" spans="2:19" x14ac:dyDescent="0.35">
      <c r="B62">
        <v>77.389999000000003</v>
      </c>
      <c r="C62" s="5">
        <f t="shared" si="0"/>
        <v>-2.025571642627455E-2</v>
      </c>
      <c r="D62">
        <v>17.860001</v>
      </c>
      <c r="E62" s="5">
        <f t="shared" si="1"/>
        <v>0</v>
      </c>
      <c r="F62">
        <v>2.54</v>
      </c>
      <c r="G62" s="5">
        <f t="shared" si="2"/>
        <v>0</v>
      </c>
      <c r="H62">
        <v>48747.789062999997</v>
      </c>
      <c r="I62" s="5">
        <f t="shared" si="3"/>
        <v>-5.2033889194507132E-3</v>
      </c>
    </row>
    <row r="63" spans="2:19" x14ac:dyDescent="0.35">
      <c r="B63">
        <v>76.290001000000004</v>
      </c>
      <c r="C63" s="5">
        <f t="shared" si="0"/>
        <v>-1.4213697043722662E-2</v>
      </c>
      <c r="D63">
        <v>17.860001</v>
      </c>
      <c r="E63" s="5">
        <f t="shared" si="1"/>
        <v>0</v>
      </c>
      <c r="F63">
        <v>2.56</v>
      </c>
      <c r="G63" s="5">
        <f t="shared" si="2"/>
        <v>7.8740157480314821E-3</v>
      </c>
      <c r="H63">
        <v>48908.238280999998</v>
      </c>
      <c r="I63" s="5">
        <f t="shared" si="3"/>
        <v>3.2914152843452893E-3</v>
      </c>
    </row>
    <row r="64" spans="2:19" x14ac:dyDescent="0.35">
      <c r="B64">
        <v>75.230002999999996</v>
      </c>
      <c r="C64" s="5">
        <f t="shared" si="0"/>
        <v>-1.3894324106772604E-2</v>
      </c>
      <c r="D64">
        <v>15.9</v>
      </c>
      <c r="E64" s="5">
        <f t="shared" si="1"/>
        <v>-0.10974249105585154</v>
      </c>
      <c r="F64">
        <v>2.5499999999999998</v>
      </c>
      <c r="G64" s="5">
        <f t="shared" si="2"/>
        <v>-3.906250000000111E-3</v>
      </c>
      <c r="H64">
        <v>48850.929687999997</v>
      </c>
      <c r="I64" s="5">
        <f t="shared" si="3"/>
        <v>-1.1717574587483126E-3</v>
      </c>
    </row>
    <row r="65" spans="2:9" x14ac:dyDescent="0.35">
      <c r="B65">
        <v>75.669998000000007</v>
      </c>
      <c r="C65" s="5">
        <f t="shared" si="0"/>
        <v>5.8486638635386612E-3</v>
      </c>
      <c r="D65">
        <v>15.9</v>
      </c>
      <c r="E65" s="5">
        <f t="shared" si="1"/>
        <v>0</v>
      </c>
      <c r="F65">
        <v>2.56</v>
      </c>
      <c r="G65" s="5">
        <f t="shared" si="2"/>
        <v>3.9215686274509665E-3</v>
      </c>
      <c r="H65">
        <v>49462.769530999998</v>
      </c>
      <c r="I65" s="5">
        <f t="shared" si="3"/>
        <v>1.2524630481091981E-2</v>
      </c>
    </row>
    <row r="66" spans="2:9" x14ac:dyDescent="0.35">
      <c r="B66">
        <v>74.480002999999996</v>
      </c>
      <c r="C66" s="5">
        <f t="shared" si="0"/>
        <v>-1.5726113802725483E-2</v>
      </c>
      <c r="D66">
        <v>15.9</v>
      </c>
      <c r="E66" s="5">
        <f t="shared" si="1"/>
        <v>0</v>
      </c>
      <c r="F66">
        <v>2.48</v>
      </c>
      <c r="G66" s="5">
        <f t="shared" si="2"/>
        <v>-3.125E-2</v>
      </c>
      <c r="H66">
        <v>49603.648437999997</v>
      </c>
      <c r="I66" s="5">
        <f t="shared" si="3"/>
        <v>2.8481807293807559E-3</v>
      </c>
    </row>
    <row r="67" spans="2:9" x14ac:dyDescent="0.35">
      <c r="B67">
        <v>74.610000999999997</v>
      </c>
      <c r="C67" s="5">
        <f t="shared" si="0"/>
        <v>1.7454080929615312E-3</v>
      </c>
      <c r="D67">
        <v>15.9</v>
      </c>
      <c r="E67" s="5">
        <f t="shared" si="1"/>
        <v>0</v>
      </c>
      <c r="F67">
        <v>2.34</v>
      </c>
      <c r="G67" s="5">
        <f t="shared" si="2"/>
        <v>-5.6451612903225867E-2</v>
      </c>
      <c r="H67">
        <v>49438.238280999998</v>
      </c>
      <c r="I67" s="5">
        <f t="shared" si="3"/>
        <v>-3.334636910967248E-3</v>
      </c>
    </row>
    <row r="68" spans="2:9" x14ac:dyDescent="0.35">
      <c r="B68">
        <v>74.620002999999997</v>
      </c>
      <c r="C68" s="5">
        <f t="shared" si="0"/>
        <v>1.3405709510716513E-4</v>
      </c>
      <c r="D68">
        <v>15.9</v>
      </c>
      <c r="E68" s="5">
        <f t="shared" si="1"/>
        <v>0</v>
      </c>
      <c r="F68">
        <v>2.39</v>
      </c>
      <c r="G68" s="5">
        <f t="shared" si="2"/>
        <v>2.1367521367521514E-2</v>
      </c>
      <c r="H68">
        <v>49643.941405999998</v>
      </c>
      <c r="I68" s="5">
        <f t="shared" si="3"/>
        <v>4.1608101775554296E-3</v>
      </c>
    </row>
    <row r="69" spans="2:9" x14ac:dyDescent="0.35">
      <c r="B69">
        <v>74.419998000000007</v>
      </c>
      <c r="C69" s="5">
        <f t="shared" ref="C69:C132" si="4">(B69/B68)-1</f>
        <v>-2.6803134810915452E-3</v>
      </c>
      <c r="D69">
        <v>16.040001</v>
      </c>
      <c r="E69" s="5">
        <f t="shared" ref="E69:E132" si="5">(D69/D68)-1</f>
        <v>8.8050943396227321E-3</v>
      </c>
      <c r="F69">
        <v>2.38</v>
      </c>
      <c r="G69" s="5">
        <f t="shared" ref="G69:G132" si="6">(F69/F68)-1</f>
        <v>-4.1841004184101083E-3</v>
      </c>
      <c r="H69">
        <v>49705.28125</v>
      </c>
      <c r="I69" s="5">
        <f t="shared" ref="I69:I132" si="7">(H69/H68)-1</f>
        <v>1.2355957698513276E-3</v>
      </c>
    </row>
    <row r="70" spans="2:9" x14ac:dyDescent="0.35">
      <c r="B70">
        <v>74.190002000000007</v>
      </c>
      <c r="C70" s="5">
        <f t="shared" si="4"/>
        <v>-3.0905133859315814E-3</v>
      </c>
      <c r="D70">
        <v>16.030000999999999</v>
      </c>
      <c r="E70" s="5">
        <f t="shared" si="5"/>
        <v>-6.2344135764091924E-4</v>
      </c>
      <c r="F70">
        <v>2.35</v>
      </c>
      <c r="G70" s="5">
        <f t="shared" si="6"/>
        <v>-1.2605042016806678E-2</v>
      </c>
      <c r="H70">
        <v>49698.011719000002</v>
      </c>
      <c r="I70" s="5">
        <f t="shared" si="7"/>
        <v>-1.4625268818890813E-4</v>
      </c>
    </row>
    <row r="71" spans="2:9" x14ac:dyDescent="0.35">
      <c r="B71">
        <v>74.080001999999993</v>
      </c>
      <c r="C71" s="5">
        <f t="shared" si="4"/>
        <v>-1.482679566446321E-3</v>
      </c>
      <c r="D71">
        <v>16.030000999999999</v>
      </c>
      <c r="E71" s="5">
        <f t="shared" si="5"/>
        <v>0</v>
      </c>
      <c r="F71">
        <v>2.33</v>
      </c>
      <c r="G71" s="5">
        <f t="shared" si="6"/>
        <v>-8.5106382978723527E-3</v>
      </c>
      <c r="H71">
        <v>49449.441405999998</v>
      </c>
      <c r="I71" s="5">
        <f t="shared" si="7"/>
        <v>-5.0016148413634109E-3</v>
      </c>
    </row>
    <row r="72" spans="2:9" x14ac:dyDescent="0.35">
      <c r="B72">
        <v>73.110000999999997</v>
      </c>
      <c r="C72" s="5">
        <f t="shared" si="4"/>
        <v>-1.3093965629212501E-2</v>
      </c>
      <c r="D72">
        <v>16.030000999999999</v>
      </c>
      <c r="E72" s="5">
        <f t="shared" si="5"/>
        <v>0</v>
      </c>
      <c r="F72">
        <v>2.2999999999999998</v>
      </c>
      <c r="G72" s="5">
        <f t="shared" si="6"/>
        <v>-1.2875536480686844E-2</v>
      </c>
      <c r="H72">
        <v>49056.039062999997</v>
      </c>
      <c r="I72" s="5">
        <f t="shared" si="7"/>
        <v>-7.9556478660700591E-3</v>
      </c>
    </row>
    <row r="73" spans="2:9" x14ac:dyDescent="0.35">
      <c r="B73">
        <v>73.980002999999996</v>
      </c>
      <c r="C73" s="5">
        <f t="shared" si="4"/>
        <v>1.189990409109698E-2</v>
      </c>
      <c r="D73">
        <v>16.030000999999999</v>
      </c>
      <c r="E73" s="5">
        <f t="shared" si="5"/>
        <v>0</v>
      </c>
      <c r="F73">
        <v>2.35</v>
      </c>
      <c r="G73" s="5">
        <f t="shared" si="6"/>
        <v>2.1739130434782705E-2</v>
      </c>
      <c r="H73">
        <v>49302.570312999997</v>
      </c>
      <c r="I73" s="5">
        <f t="shared" si="7"/>
        <v>5.0255025621492866E-3</v>
      </c>
    </row>
    <row r="74" spans="2:9" x14ac:dyDescent="0.35">
      <c r="B74">
        <v>74.059997999999993</v>
      </c>
      <c r="C74" s="5">
        <f t="shared" si="4"/>
        <v>1.08130571446452E-3</v>
      </c>
      <c r="D74">
        <v>15.73</v>
      </c>
      <c r="E74" s="5">
        <f t="shared" si="5"/>
        <v>-1.8714970760138949E-2</v>
      </c>
      <c r="F74">
        <v>2.33</v>
      </c>
      <c r="G74" s="5">
        <f t="shared" si="6"/>
        <v>-8.5106382978723527E-3</v>
      </c>
      <c r="H74">
        <v>49320.210937999997</v>
      </c>
      <c r="I74" s="5">
        <f t="shared" si="7"/>
        <v>3.5780335361845772E-4</v>
      </c>
    </row>
    <row r="75" spans="2:9" x14ac:dyDescent="0.35">
      <c r="B75">
        <v>73.860000999999997</v>
      </c>
      <c r="C75" s="5">
        <f t="shared" si="4"/>
        <v>-2.700472662718667E-3</v>
      </c>
      <c r="D75">
        <v>16</v>
      </c>
      <c r="E75" s="5">
        <f t="shared" si="5"/>
        <v>1.7164653528289886E-2</v>
      </c>
      <c r="F75">
        <v>2.52</v>
      </c>
      <c r="G75" s="5">
        <f t="shared" si="6"/>
        <v>8.1545064377682275E-2</v>
      </c>
      <c r="H75">
        <v>49963.871094000002</v>
      </c>
      <c r="I75" s="5">
        <f t="shared" si="7"/>
        <v>1.3050636721913866E-2</v>
      </c>
    </row>
    <row r="76" spans="2:9" x14ac:dyDescent="0.35">
      <c r="B76">
        <v>73.900002000000001</v>
      </c>
      <c r="C76" s="5">
        <f t="shared" si="4"/>
        <v>5.4157865500159552E-4</v>
      </c>
      <c r="D76">
        <v>16</v>
      </c>
      <c r="E76" s="5">
        <f t="shared" si="5"/>
        <v>0</v>
      </c>
      <c r="F76">
        <v>2.5099999999999998</v>
      </c>
      <c r="G76" s="5">
        <f t="shared" si="6"/>
        <v>-3.9682539682540652E-3</v>
      </c>
      <c r="H76">
        <v>49894.558594000002</v>
      </c>
      <c r="I76" s="5">
        <f t="shared" si="7"/>
        <v>-1.387252398229899E-3</v>
      </c>
    </row>
    <row r="77" spans="2:9" x14ac:dyDescent="0.35">
      <c r="B77">
        <v>71.150002000000001</v>
      </c>
      <c r="C77" s="5">
        <f t="shared" si="4"/>
        <v>-3.7212448248648222E-2</v>
      </c>
      <c r="D77">
        <v>16</v>
      </c>
      <c r="E77" s="5">
        <f t="shared" si="5"/>
        <v>0</v>
      </c>
      <c r="F77">
        <v>2.4900000000000002</v>
      </c>
      <c r="G77" s="5">
        <f t="shared" si="6"/>
        <v>-7.9681274900397225E-3</v>
      </c>
      <c r="H77">
        <v>49244.398437999997</v>
      </c>
      <c r="I77" s="5">
        <f t="shared" si="7"/>
        <v>-1.3030682589868392E-2</v>
      </c>
    </row>
    <row r="78" spans="2:9" x14ac:dyDescent="0.35">
      <c r="B78">
        <v>70.910004000000001</v>
      </c>
      <c r="C78" s="5">
        <f t="shared" si="4"/>
        <v>-3.3731271012472641E-3</v>
      </c>
      <c r="D78">
        <v>16</v>
      </c>
      <c r="E78" s="5">
        <f t="shared" si="5"/>
        <v>0</v>
      </c>
      <c r="F78">
        <v>2.41</v>
      </c>
      <c r="G78" s="5">
        <f t="shared" si="6"/>
        <v>-3.2128514056224966E-2</v>
      </c>
      <c r="H78">
        <v>48383.589844000002</v>
      </c>
      <c r="I78" s="5">
        <f t="shared" si="7"/>
        <v>-1.7480335252420098E-2</v>
      </c>
    </row>
    <row r="79" spans="2:9" x14ac:dyDescent="0.35">
      <c r="B79">
        <v>70.510002</v>
      </c>
      <c r="C79" s="5">
        <f t="shared" si="4"/>
        <v>-5.6409812076727572E-3</v>
      </c>
      <c r="D79">
        <v>16</v>
      </c>
      <c r="E79" s="5">
        <f t="shared" si="5"/>
        <v>0</v>
      </c>
      <c r="F79">
        <v>2.44</v>
      </c>
      <c r="G79" s="5">
        <f t="shared" si="6"/>
        <v>1.2448132780082943E-2</v>
      </c>
      <c r="H79">
        <v>48767.019530999998</v>
      </c>
      <c r="I79" s="5">
        <f t="shared" si="7"/>
        <v>7.9247878926773652E-3</v>
      </c>
    </row>
    <row r="80" spans="2:9" x14ac:dyDescent="0.35">
      <c r="B80">
        <v>70.410004000000001</v>
      </c>
      <c r="C80" s="5">
        <f t="shared" si="4"/>
        <v>-1.4182101427255844E-3</v>
      </c>
      <c r="D80">
        <v>16</v>
      </c>
      <c r="E80" s="5">
        <f t="shared" si="5"/>
        <v>0</v>
      </c>
      <c r="F80">
        <v>2.4500000000000002</v>
      </c>
      <c r="G80" s="5">
        <f t="shared" si="6"/>
        <v>4.098360655737876E-3</v>
      </c>
      <c r="H80">
        <v>49096.128905999998</v>
      </c>
      <c r="I80" s="5">
        <f t="shared" si="7"/>
        <v>6.7486054748699953E-3</v>
      </c>
    </row>
    <row r="81" spans="2:9" x14ac:dyDescent="0.35">
      <c r="B81">
        <v>70.040001000000004</v>
      </c>
      <c r="C81" s="5">
        <f t="shared" si="4"/>
        <v>-5.25497768754557E-3</v>
      </c>
      <c r="D81">
        <v>15.77</v>
      </c>
      <c r="E81" s="5">
        <f t="shared" si="5"/>
        <v>-1.4375000000000027E-2</v>
      </c>
      <c r="F81">
        <v>2.42</v>
      </c>
      <c r="G81" s="5">
        <f t="shared" si="6"/>
        <v>-1.224489795918382E-2</v>
      </c>
      <c r="H81">
        <v>48556.691405999998</v>
      </c>
      <c r="I81" s="5">
        <f t="shared" si="7"/>
        <v>-1.0987373384015897E-2</v>
      </c>
    </row>
    <row r="82" spans="2:9" x14ac:dyDescent="0.35">
      <c r="B82">
        <v>70.139999000000003</v>
      </c>
      <c r="C82" s="5">
        <f t="shared" si="4"/>
        <v>1.427726992750955E-3</v>
      </c>
      <c r="D82">
        <v>15.77</v>
      </c>
      <c r="E82" s="5">
        <f t="shared" si="5"/>
        <v>0</v>
      </c>
      <c r="F82">
        <v>2.36</v>
      </c>
      <c r="G82" s="5">
        <f t="shared" si="6"/>
        <v>-2.4793388429752095E-2</v>
      </c>
      <c r="H82">
        <v>48059.058594000002</v>
      </c>
      <c r="I82" s="5">
        <f t="shared" si="7"/>
        <v>-1.0248490941013877E-2</v>
      </c>
    </row>
    <row r="83" spans="2:9" x14ac:dyDescent="0.35">
      <c r="B83">
        <v>68.730002999999996</v>
      </c>
      <c r="C83" s="5">
        <f t="shared" si="4"/>
        <v>-2.0102595096986087E-2</v>
      </c>
      <c r="D83">
        <v>15.77</v>
      </c>
      <c r="E83" s="5">
        <f t="shared" si="5"/>
        <v>0</v>
      </c>
      <c r="F83">
        <v>2.37</v>
      </c>
      <c r="G83" s="5">
        <f t="shared" si="6"/>
        <v>4.237288135593209E-3</v>
      </c>
      <c r="H83">
        <v>48264.628905999998</v>
      </c>
      <c r="I83" s="5">
        <f t="shared" si="7"/>
        <v>4.2774519105053255E-3</v>
      </c>
    </row>
    <row r="84" spans="2:9" x14ac:dyDescent="0.35">
      <c r="B84">
        <v>69.720000999999996</v>
      </c>
      <c r="C84" s="5">
        <f t="shared" si="4"/>
        <v>1.4404160581805936E-2</v>
      </c>
      <c r="D84">
        <v>15.77</v>
      </c>
      <c r="E84" s="5">
        <f t="shared" si="5"/>
        <v>0</v>
      </c>
      <c r="F84">
        <v>2.37</v>
      </c>
      <c r="G84" s="5">
        <f t="shared" si="6"/>
        <v>0</v>
      </c>
      <c r="H84">
        <v>48785.480469000002</v>
      </c>
      <c r="I84" s="5">
        <f t="shared" si="7"/>
        <v>1.0791579150321695E-2</v>
      </c>
    </row>
    <row r="85" spans="2:9" x14ac:dyDescent="0.35">
      <c r="B85">
        <v>69.639999000000003</v>
      </c>
      <c r="C85" s="5">
        <f t="shared" si="4"/>
        <v>-1.1474756002942677E-3</v>
      </c>
      <c r="D85">
        <v>16.440000999999999</v>
      </c>
      <c r="E85" s="5">
        <f t="shared" si="5"/>
        <v>4.2485795814838356E-2</v>
      </c>
      <c r="F85">
        <v>2.35</v>
      </c>
      <c r="G85" s="5">
        <f t="shared" si="6"/>
        <v>-8.4388185654008518E-3</v>
      </c>
      <c r="H85">
        <v>49344.050780999998</v>
      </c>
      <c r="I85" s="5">
        <f t="shared" si="7"/>
        <v>1.1449519542088504E-2</v>
      </c>
    </row>
    <row r="86" spans="2:9" x14ac:dyDescent="0.35">
      <c r="B86">
        <v>69.489998</v>
      </c>
      <c r="C86" s="5">
        <f t="shared" si="4"/>
        <v>-2.1539489108838294E-3</v>
      </c>
      <c r="D86">
        <v>16.440000999999999</v>
      </c>
      <c r="E86" s="5">
        <f t="shared" si="5"/>
        <v>0</v>
      </c>
      <c r="F86">
        <v>2.37</v>
      </c>
      <c r="G86" s="5">
        <f t="shared" si="6"/>
        <v>8.5106382978723527E-3</v>
      </c>
      <c r="H86">
        <v>49880.339844000002</v>
      </c>
      <c r="I86" s="5">
        <f t="shared" si="7"/>
        <v>1.086836314635331E-2</v>
      </c>
    </row>
    <row r="87" spans="2:9" x14ac:dyDescent="0.35">
      <c r="B87">
        <v>69.529999000000004</v>
      </c>
      <c r="C87" s="5">
        <f t="shared" si="4"/>
        <v>5.7563679883831931E-4</v>
      </c>
      <c r="D87">
        <v>16.030000999999999</v>
      </c>
      <c r="E87" s="5">
        <f t="shared" si="5"/>
        <v>-2.4939171232410517E-2</v>
      </c>
      <c r="F87">
        <v>2.37</v>
      </c>
      <c r="G87" s="5">
        <f t="shared" si="6"/>
        <v>0</v>
      </c>
      <c r="H87">
        <v>49749.558594000002</v>
      </c>
      <c r="I87" s="5">
        <f t="shared" si="7"/>
        <v>-2.6218997386348031E-3</v>
      </c>
    </row>
    <row r="88" spans="2:9" x14ac:dyDescent="0.35">
      <c r="B88">
        <v>69.339995999999999</v>
      </c>
      <c r="C88" s="5">
        <f t="shared" si="4"/>
        <v>-2.7326765818018739E-3</v>
      </c>
      <c r="D88">
        <v>16.030000999999999</v>
      </c>
      <c r="E88" s="5">
        <f t="shared" si="5"/>
        <v>0</v>
      </c>
      <c r="F88">
        <v>2.37</v>
      </c>
      <c r="G88" s="5">
        <f t="shared" si="6"/>
        <v>0</v>
      </c>
      <c r="H88">
        <v>49633.769530999998</v>
      </c>
      <c r="I88" s="5">
        <f t="shared" si="7"/>
        <v>-2.3274390019204505E-3</v>
      </c>
    </row>
    <row r="89" spans="2:9" x14ac:dyDescent="0.35">
      <c r="B89">
        <v>70.139999000000003</v>
      </c>
      <c r="C89" s="5">
        <f t="shared" si="4"/>
        <v>1.1537396108300957E-2</v>
      </c>
      <c r="D89">
        <v>16.200001</v>
      </c>
      <c r="E89" s="5">
        <f t="shared" si="5"/>
        <v>1.0605114747029853E-2</v>
      </c>
      <c r="F89">
        <v>2.35</v>
      </c>
      <c r="G89" s="5">
        <f t="shared" si="6"/>
        <v>-8.4388185654008518E-3</v>
      </c>
      <c r="H89">
        <v>50416.269530999998</v>
      </c>
      <c r="I89" s="5">
        <f t="shared" si="7"/>
        <v>1.5765475953045893E-2</v>
      </c>
    </row>
    <row r="90" spans="2:9" x14ac:dyDescent="0.35">
      <c r="B90">
        <v>69.150002000000001</v>
      </c>
      <c r="C90" s="5">
        <f t="shared" si="4"/>
        <v>-1.4114585316717831E-2</v>
      </c>
      <c r="D90">
        <v>16.23</v>
      </c>
      <c r="E90" s="5">
        <f t="shared" si="5"/>
        <v>1.8517900091488126E-3</v>
      </c>
      <c r="F90">
        <v>2.31</v>
      </c>
      <c r="G90" s="5">
        <f t="shared" si="6"/>
        <v>-1.7021276595744705E-2</v>
      </c>
      <c r="H90">
        <v>50023.980469000002</v>
      </c>
      <c r="I90" s="5">
        <f t="shared" si="7"/>
        <v>-7.7810013642279907E-3</v>
      </c>
    </row>
    <row r="91" spans="2:9" x14ac:dyDescent="0.35">
      <c r="B91">
        <v>69.900002000000001</v>
      </c>
      <c r="C91" s="5">
        <f t="shared" si="4"/>
        <v>1.0845986671121244E-2</v>
      </c>
      <c r="D91">
        <v>16.23</v>
      </c>
      <c r="E91" s="5">
        <f t="shared" si="5"/>
        <v>0</v>
      </c>
      <c r="F91">
        <v>2.33</v>
      </c>
      <c r="G91" s="5">
        <f t="shared" si="6"/>
        <v>8.6580086580085869E-3</v>
      </c>
      <c r="H91">
        <v>50187.480469000002</v>
      </c>
      <c r="I91" s="5">
        <f t="shared" si="7"/>
        <v>3.2684324291489819E-3</v>
      </c>
    </row>
    <row r="92" spans="2:9" x14ac:dyDescent="0.35">
      <c r="B92">
        <v>67.849997999999999</v>
      </c>
      <c r="C92" s="5">
        <f t="shared" si="4"/>
        <v>-2.9327667258149726E-2</v>
      </c>
      <c r="D92">
        <v>16.620000999999998</v>
      </c>
      <c r="E92" s="5">
        <f t="shared" si="5"/>
        <v>2.4029636475662253E-2</v>
      </c>
      <c r="F92">
        <v>2.2799999999999998</v>
      </c>
      <c r="G92" s="5">
        <f t="shared" si="6"/>
        <v>-2.1459227467811259E-2</v>
      </c>
      <c r="H92">
        <v>49653.140625</v>
      </c>
      <c r="I92" s="5">
        <f t="shared" si="7"/>
        <v>-1.0646875256669963E-2</v>
      </c>
    </row>
    <row r="93" spans="2:9" x14ac:dyDescent="0.35">
      <c r="B93">
        <v>68.940002000000007</v>
      </c>
      <c r="C93" s="5">
        <f t="shared" si="4"/>
        <v>1.606490835858243E-2</v>
      </c>
      <c r="D93">
        <v>16.100000000000001</v>
      </c>
      <c r="E93" s="5">
        <f t="shared" si="5"/>
        <v>-3.1287663580766178E-2</v>
      </c>
      <c r="F93">
        <v>2.2999999999999998</v>
      </c>
      <c r="G93" s="5">
        <f t="shared" si="6"/>
        <v>8.7719298245614308E-3</v>
      </c>
      <c r="H93">
        <v>49547.679687999997</v>
      </c>
      <c r="I93" s="5">
        <f t="shared" si="7"/>
        <v>-2.1239530002036267E-3</v>
      </c>
    </row>
    <row r="94" spans="2:9" x14ac:dyDescent="0.35">
      <c r="B94">
        <v>69.580001999999993</v>
      </c>
      <c r="C94" s="5">
        <f t="shared" si="4"/>
        <v>9.2834346015828739E-3</v>
      </c>
      <c r="D94">
        <v>16.100000000000001</v>
      </c>
      <c r="E94" s="5">
        <f t="shared" si="5"/>
        <v>0</v>
      </c>
      <c r="F94">
        <v>2.31</v>
      </c>
      <c r="G94" s="5">
        <f t="shared" si="6"/>
        <v>4.3478260869567187E-3</v>
      </c>
      <c r="H94">
        <v>49488.480469000002</v>
      </c>
      <c r="I94" s="5">
        <f t="shared" si="7"/>
        <v>-1.1947929625114595E-3</v>
      </c>
    </row>
    <row r="95" spans="2:9" x14ac:dyDescent="0.35">
      <c r="B95">
        <v>67.919998000000007</v>
      </c>
      <c r="C95" s="5">
        <f t="shared" si="4"/>
        <v>-2.3857487098088659E-2</v>
      </c>
      <c r="D95">
        <v>16.100000000000001</v>
      </c>
      <c r="E95" s="5">
        <f t="shared" si="5"/>
        <v>0</v>
      </c>
      <c r="F95">
        <v>2.2799999999999998</v>
      </c>
      <c r="G95" s="5">
        <f t="shared" si="6"/>
        <v>-1.2987012987013102E-2</v>
      </c>
      <c r="H95">
        <v>48884.171875</v>
      </c>
      <c r="I95" s="5">
        <f t="shared" si="7"/>
        <v>-1.2211096163652568E-2</v>
      </c>
    </row>
    <row r="96" spans="2:9" x14ac:dyDescent="0.35">
      <c r="B96">
        <v>67.129997000000003</v>
      </c>
      <c r="C96" s="5">
        <f t="shared" si="4"/>
        <v>-1.1631346043325941E-2</v>
      </c>
      <c r="D96">
        <v>16.100000000000001</v>
      </c>
      <c r="E96" s="5">
        <f t="shared" si="5"/>
        <v>0</v>
      </c>
      <c r="F96">
        <v>2.2799999999999998</v>
      </c>
      <c r="G96" s="5">
        <f t="shared" si="6"/>
        <v>0</v>
      </c>
      <c r="H96">
        <v>48595.371094000002</v>
      </c>
      <c r="I96" s="5">
        <f t="shared" si="7"/>
        <v>-5.9078587183286624E-3</v>
      </c>
    </row>
    <row r="97" spans="2:9" x14ac:dyDescent="0.35">
      <c r="B97">
        <v>66.839995999999999</v>
      </c>
      <c r="C97" s="5">
        <f t="shared" si="4"/>
        <v>-4.3199912551762365E-3</v>
      </c>
      <c r="D97">
        <v>16.100000000000001</v>
      </c>
      <c r="E97" s="5">
        <f t="shared" si="5"/>
        <v>0</v>
      </c>
      <c r="F97">
        <v>2.27</v>
      </c>
      <c r="G97" s="5">
        <f t="shared" si="6"/>
        <v>-4.3859649122806044E-3</v>
      </c>
      <c r="H97">
        <v>48711.851562999997</v>
      </c>
      <c r="I97" s="5">
        <f t="shared" si="7"/>
        <v>2.3969457661858762E-3</v>
      </c>
    </row>
    <row r="98" spans="2:9" x14ac:dyDescent="0.35">
      <c r="B98">
        <v>68.819999999999993</v>
      </c>
      <c r="C98" s="5">
        <f t="shared" si="4"/>
        <v>2.9623041868524158E-2</v>
      </c>
      <c r="D98">
        <v>16.100000000000001</v>
      </c>
      <c r="E98" s="5">
        <f t="shared" si="5"/>
        <v>0</v>
      </c>
      <c r="F98">
        <v>2.29</v>
      </c>
      <c r="G98" s="5">
        <f t="shared" si="6"/>
        <v>8.8105726872247381E-3</v>
      </c>
      <c r="H98">
        <v>48971.140625</v>
      </c>
      <c r="I98" s="5">
        <f t="shared" si="7"/>
        <v>5.3229153415501607E-3</v>
      </c>
    </row>
    <row r="99" spans="2:9" x14ac:dyDescent="0.35">
      <c r="B99">
        <v>67.730002999999996</v>
      </c>
      <c r="C99" s="5">
        <f t="shared" si="4"/>
        <v>-1.5838375472246424E-2</v>
      </c>
      <c r="D99">
        <v>16.09</v>
      </c>
      <c r="E99" s="5">
        <f t="shared" si="5"/>
        <v>-6.2111801242248355E-4</v>
      </c>
      <c r="F99">
        <v>2.2599999999999998</v>
      </c>
      <c r="G99" s="5">
        <f t="shared" si="6"/>
        <v>-1.3100436681222849E-2</v>
      </c>
      <c r="H99">
        <v>48848.738280999998</v>
      </c>
      <c r="I99" s="5">
        <f t="shared" si="7"/>
        <v>-2.4994791307253461E-3</v>
      </c>
    </row>
    <row r="100" spans="2:9" x14ac:dyDescent="0.35">
      <c r="B100">
        <v>68.120002999999997</v>
      </c>
      <c r="C100" s="5">
        <f t="shared" si="4"/>
        <v>5.7581571345863836E-3</v>
      </c>
      <c r="D100">
        <v>15.5</v>
      </c>
      <c r="E100" s="5">
        <f t="shared" si="5"/>
        <v>-3.666873834679929E-2</v>
      </c>
      <c r="F100">
        <v>2.2599999999999998</v>
      </c>
      <c r="G100" s="5">
        <f t="shared" si="6"/>
        <v>0</v>
      </c>
      <c r="H100">
        <v>48895.800780999998</v>
      </c>
      <c r="I100" s="5">
        <f t="shared" si="7"/>
        <v>9.634332770127596E-4</v>
      </c>
    </row>
    <row r="101" spans="2:9" x14ac:dyDescent="0.35">
      <c r="B101">
        <v>69.089995999999999</v>
      </c>
      <c r="C101" s="5">
        <f t="shared" si="4"/>
        <v>1.4239473829735561E-2</v>
      </c>
      <c r="D101">
        <v>16</v>
      </c>
      <c r="E101" s="5">
        <f t="shared" si="5"/>
        <v>3.2258064516129004E-2</v>
      </c>
      <c r="F101">
        <v>2.29</v>
      </c>
      <c r="G101" s="5">
        <f t="shared" si="6"/>
        <v>1.3274336283185972E-2</v>
      </c>
      <c r="H101">
        <v>49254.980469000002</v>
      </c>
      <c r="I101" s="5">
        <f t="shared" si="7"/>
        <v>7.3458187055517321E-3</v>
      </c>
    </row>
    <row r="102" spans="2:9" x14ac:dyDescent="0.35">
      <c r="B102">
        <v>69.519997000000004</v>
      </c>
      <c r="C102" s="5">
        <f t="shared" si="4"/>
        <v>6.2237809363892005E-3</v>
      </c>
      <c r="D102">
        <v>16</v>
      </c>
      <c r="E102" s="5">
        <f t="shared" si="5"/>
        <v>0</v>
      </c>
      <c r="F102">
        <v>2.29</v>
      </c>
      <c r="G102" s="5">
        <f t="shared" si="6"/>
        <v>0</v>
      </c>
      <c r="H102">
        <v>49693.210937999997</v>
      </c>
      <c r="I102" s="5">
        <f t="shared" si="7"/>
        <v>8.897180850082842E-3</v>
      </c>
    </row>
    <row r="103" spans="2:9" x14ac:dyDescent="0.35">
      <c r="B103">
        <v>70.120002999999997</v>
      </c>
      <c r="C103" s="5">
        <f t="shared" si="4"/>
        <v>8.6306965749725073E-3</v>
      </c>
      <c r="D103">
        <v>16</v>
      </c>
      <c r="E103" s="5">
        <f t="shared" si="5"/>
        <v>0</v>
      </c>
      <c r="F103">
        <v>2.29</v>
      </c>
      <c r="G103" s="5">
        <f t="shared" si="6"/>
        <v>0</v>
      </c>
      <c r="H103">
        <v>49611.929687999997</v>
      </c>
      <c r="I103" s="5">
        <f t="shared" si="7"/>
        <v>-1.6356610584373765E-3</v>
      </c>
    </row>
    <row r="104" spans="2:9" x14ac:dyDescent="0.35">
      <c r="B104">
        <v>70.300003000000004</v>
      </c>
      <c r="C104" s="5">
        <f t="shared" si="4"/>
        <v>2.567027842254932E-3</v>
      </c>
      <c r="D104">
        <v>15.45</v>
      </c>
      <c r="E104" s="5">
        <f t="shared" si="5"/>
        <v>-3.4375000000000044E-2</v>
      </c>
      <c r="F104">
        <v>2.29</v>
      </c>
      <c r="G104" s="5">
        <f t="shared" si="6"/>
        <v>0</v>
      </c>
      <c r="H104">
        <v>49398.570312999997</v>
      </c>
      <c r="I104" s="5">
        <f t="shared" si="7"/>
        <v>-4.300565939316936E-3</v>
      </c>
    </row>
    <row r="105" spans="2:9" x14ac:dyDescent="0.35">
      <c r="B105">
        <v>70.709998999999996</v>
      </c>
      <c r="C105" s="5">
        <f t="shared" si="4"/>
        <v>5.8320907895266227E-3</v>
      </c>
      <c r="D105">
        <v>15.45</v>
      </c>
      <c r="E105" s="5">
        <f t="shared" si="5"/>
        <v>0</v>
      </c>
      <c r="F105">
        <v>2.2799999999999998</v>
      </c>
      <c r="G105" s="5">
        <f t="shared" si="6"/>
        <v>-4.366812227074357E-3</v>
      </c>
      <c r="H105">
        <v>49661.828125</v>
      </c>
      <c r="I105" s="5">
        <f t="shared" si="7"/>
        <v>5.3292597403515884E-3</v>
      </c>
    </row>
    <row r="106" spans="2:9" x14ac:dyDescent="0.35">
      <c r="B106">
        <v>70.540001000000004</v>
      </c>
      <c r="C106" s="5">
        <f t="shared" si="4"/>
        <v>-2.4041578617473025E-3</v>
      </c>
      <c r="D106">
        <v>15.45</v>
      </c>
      <c r="E106" s="5">
        <f t="shared" si="5"/>
        <v>0</v>
      </c>
      <c r="F106">
        <v>2.35</v>
      </c>
      <c r="G106" s="5">
        <f t="shared" si="6"/>
        <v>3.0701754385965119E-2</v>
      </c>
      <c r="H106">
        <v>49590.789062999997</v>
      </c>
      <c r="I106" s="5">
        <f t="shared" si="7"/>
        <v>-1.4304560400232313E-3</v>
      </c>
    </row>
    <row r="107" spans="2:9" x14ac:dyDescent="0.35">
      <c r="B107">
        <v>70.379997000000003</v>
      </c>
      <c r="C107" s="5">
        <f t="shared" si="4"/>
        <v>-2.2682732879462097E-3</v>
      </c>
      <c r="D107">
        <v>15.51</v>
      </c>
      <c r="E107" s="5">
        <f t="shared" si="5"/>
        <v>3.8834951456310218E-3</v>
      </c>
      <c r="F107">
        <v>2.3199999999999998</v>
      </c>
      <c r="G107" s="5">
        <f t="shared" si="6"/>
        <v>-1.276595744680864E-2</v>
      </c>
      <c r="H107">
        <v>49510.78125</v>
      </c>
      <c r="I107" s="5">
        <f t="shared" si="7"/>
        <v>-1.6133603540439134E-3</v>
      </c>
    </row>
    <row r="108" spans="2:9" x14ac:dyDescent="0.35">
      <c r="B108">
        <v>69.379997000000003</v>
      </c>
      <c r="C108" s="5">
        <f t="shared" si="4"/>
        <v>-1.4208582589169461E-2</v>
      </c>
      <c r="D108">
        <v>15.51</v>
      </c>
      <c r="E108" s="5">
        <f t="shared" si="5"/>
        <v>0</v>
      </c>
      <c r="F108">
        <v>2.2599999999999998</v>
      </c>
      <c r="G108" s="5">
        <f t="shared" si="6"/>
        <v>-2.5862068965517238E-2</v>
      </c>
      <c r="H108">
        <v>49344.289062999997</v>
      </c>
      <c r="I108" s="5">
        <f t="shared" si="7"/>
        <v>-3.3627461089599242E-3</v>
      </c>
    </row>
    <row r="109" spans="2:9" x14ac:dyDescent="0.35">
      <c r="B109">
        <v>70.309997999999993</v>
      </c>
      <c r="C109" s="5">
        <f t="shared" si="4"/>
        <v>1.3404454312674341E-2</v>
      </c>
      <c r="D109">
        <v>15.51</v>
      </c>
      <c r="E109" s="5">
        <f t="shared" si="5"/>
        <v>0</v>
      </c>
      <c r="F109">
        <v>2.2999999999999998</v>
      </c>
      <c r="G109" s="5">
        <f t="shared" si="6"/>
        <v>1.7699115044247815E-2</v>
      </c>
      <c r="H109">
        <v>49417.21875</v>
      </c>
      <c r="I109" s="5">
        <f t="shared" si="7"/>
        <v>1.4779762437531208E-3</v>
      </c>
    </row>
    <row r="110" spans="2:9" x14ac:dyDescent="0.35">
      <c r="B110">
        <v>69.870002999999997</v>
      </c>
      <c r="C110" s="5">
        <f t="shared" si="4"/>
        <v>-6.2579293488245202E-3</v>
      </c>
      <c r="D110">
        <v>15.51</v>
      </c>
      <c r="E110" s="5">
        <f t="shared" si="5"/>
        <v>0</v>
      </c>
      <c r="F110">
        <v>2.2999999999999998</v>
      </c>
      <c r="G110" s="5">
        <f t="shared" si="6"/>
        <v>0</v>
      </c>
      <c r="H110">
        <v>49651.550780999998</v>
      </c>
      <c r="I110" s="5">
        <f t="shared" si="7"/>
        <v>4.7419105511679049E-3</v>
      </c>
    </row>
    <row r="111" spans="2:9" x14ac:dyDescent="0.35">
      <c r="B111">
        <v>67.680000000000007</v>
      </c>
      <c r="C111" s="5">
        <f t="shared" si="4"/>
        <v>-3.1343966022156722E-2</v>
      </c>
      <c r="D111">
        <v>15.51</v>
      </c>
      <c r="E111" s="5">
        <f t="shared" si="5"/>
        <v>0</v>
      </c>
      <c r="F111">
        <v>2.36</v>
      </c>
      <c r="G111" s="5">
        <f t="shared" si="6"/>
        <v>2.6086956521739202E-2</v>
      </c>
      <c r="H111">
        <v>49606.070312999997</v>
      </c>
      <c r="I111" s="5">
        <f t="shared" si="7"/>
        <v>-9.1599290021382451E-4</v>
      </c>
    </row>
    <row r="112" spans="2:9" x14ac:dyDescent="0.35">
      <c r="B112">
        <v>67.870002999999997</v>
      </c>
      <c r="C112" s="5">
        <f t="shared" si="4"/>
        <v>2.8073729314419538E-3</v>
      </c>
      <c r="D112">
        <v>15.5</v>
      </c>
      <c r="E112" s="5">
        <f t="shared" si="5"/>
        <v>-6.447453255963298E-4</v>
      </c>
      <c r="F112">
        <v>2.35</v>
      </c>
      <c r="G112" s="5">
        <f t="shared" si="6"/>
        <v>-4.237288135593098E-3</v>
      </c>
      <c r="H112">
        <v>49646.910155999998</v>
      </c>
      <c r="I112" s="5">
        <f t="shared" si="7"/>
        <v>8.2328317365831793E-4</v>
      </c>
    </row>
    <row r="113" spans="2:9" x14ac:dyDescent="0.35">
      <c r="B113">
        <v>66.540001000000004</v>
      </c>
      <c r="C113" s="5">
        <f t="shared" si="4"/>
        <v>-1.9596315621203009E-2</v>
      </c>
      <c r="D113">
        <v>15.5</v>
      </c>
      <c r="E113" s="5">
        <f t="shared" si="5"/>
        <v>0</v>
      </c>
      <c r="F113">
        <v>2.2799999999999998</v>
      </c>
      <c r="G113" s="5">
        <f t="shared" si="6"/>
        <v>-2.9787234042553346E-2</v>
      </c>
      <c r="H113">
        <v>49504.160155999998</v>
      </c>
      <c r="I113" s="5">
        <f t="shared" si="7"/>
        <v>-2.8753048185969909E-3</v>
      </c>
    </row>
    <row r="114" spans="2:9" x14ac:dyDescent="0.35">
      <c r="B114">
        <v>67.080001999999993</v>
      </c>
      <c r="C114" s="5">
        <f t="shared" si="4"/>
        <v>8.1154342032545568E-3</v>
      </c>
      <c r="D114">
        <v>15.5</v>
      </c>
      <c r="E114" s="5">
        <f t="shared" si="5"/>
        <v>0</v>
      </c>
      <c r="F114">
        <v>2.25</v>
      </c>
      <c r="G114" s="5">
        <f t="shared" si="6"/>
        <v>-1.3157894736842035E-2</v>
      </c>
      <c r="H114">
        <v>49841.46875</v>
      </c>
      <c r="I114" s="5">
        <f t="shared" si="7"/>
        <v>6.8137423791669871E-3</v>
      </c>
    </row>
    <row r="115" spans="2:9" x14ac:dyDescent="0.35">
      <c r="B115">
        <v>67.419998000000007</v>
      </c>
      <c r="C115" s="5">
        <f t="shared" si="4"/>
        <v>5.0685150546061486E-3</v>
      </c>
      <c r="D115">
        <v>15.5</v>
      </c>
      <c r="E115" s="5">
        <f t="shared" si="5"/>
        <v>0</v>
      </c>
      <c r="F115">
        <v>2.27</v>
      </c>
      <c r="G115" s="5">
        <f t="shared" si="6"/>
        <v>8.8888888888889461E-3</v>
      </c>
      <c r="H115">
        <v>49376.5</v>
      </c>
      <c r="I115" s="5">
        <f t="shared" si="7"/>
        <v>-9.3289536135510165E-3</v>
      </c>
    </row>
    <row r="116" spans="2:9" x14ac:dyDescent="0.35">
      <c r="B116">
        <v>66.330001999999993</v>
      </c>
      <c r="C116" s="5">
        <f t="shared" si="4"/>
        <v>-1.6167250553760226E-2</v>
      </c>
      <c r="D116">
        <v>15.51</v>
      </c>
      <c r="E116" s="5">
        <f t="shared" si="5"/>
        <v>6.4516129032266001E-4</v>
      </c>
      <c r="F116">
        <v>2.21</v>
      </c>
      <c r="G116" s="5">
        <f t="shared" si="6"/>
        <v>-2.6431718061673992E-2</v>
      </c>
      <c r="H116">
        <v>49005.351562999997</v>
      </c>
      <c r="I116" s="5">
        <f t="shared" si="7"/>
        <v>-7.5167020141161389E-3</v>
      </c>
    </row>
    <row r="117" spans="2:9" x14ac:dyDescent="0.35">
      <c r="B117">
        <v>64.239998</v>
      </c>
      <c r="C117" s="5">
        <f t="shared" si="4"/>
        <v>-3.15091804158244E-2</v>
      </c>
      <c r="D117">
        <v>15.51</v>
      </c>
      <c r="E117" s="5">
        <f t="shared" si="5"/>
        <v>0</v>
      </c>
      <c r="F117">
        <v>2.16</v>
      </c>
      <c r="G117" s="5">
        <f t="shared" si="6"/>
        <v>-2.2624434389140191E-2</v>
      </c>
      <c r="H117">
        <v>48683.261719000002</v>
      </c>
      <c r="I117" s="5">
        <f t="shared" si="7"/>
        <v>-6.5725442982675908E-3</v>
      </c>
    </row>
    <row r="118" spans="2:9" x14ac:dyDescent="0.35">
      <c r="B118">
        <v>64.059997999999993</v>
      </c>
      <c r="C118" s="5">
        <f t="shared" si="4"/>
        <v>-2.8019926152551555E-3</v>
      </c>
      <c r="D118">
        <v>15.51</v>
      </c>
      <c r="E118" s="5">
        <f t="shared" si="5"/>
        <v>0</v>
      </c>
      <c r="F118">
        <v>2.1800000000000002</v>
      </c>
      <c r="G118" s="5">
        <f t="shared" si="6"/>
        <v>9.2592592592593004E-3</v>
      </c>
      <c r="H118">
        <v>48052.851562999997</v>
      </c>
      <c r="I118" s="5">
        <f t="shared" si="7"/>
        <v>-1.2949217733987051E-2</v>
      </c>
    </row>
    <row r="119" spans="2:9" x14ac:dyDescent="0.35">
      <c r="B119">
        <v>64.949996999999996</v>
      </c>
      <c r="C119" s="5">
        <f t="shared" si="4"/>
        <v>1.3893209924858319E-2</v>
      </c>
      <c r="D119">
        <v>14.8</v>
      </c>
      <c r="E119" s="5">
        <f t="shared" si="5"/>
        <v>-4.5776918117343635E-2</v>
      </c>
      <c r="F119">
        <v>2.2200000000000002</v>
      </c>
      <c r="G119" s="5">
        <f t="shared" si="6"/>
        <v>1.8348623853211121E-2</v>
      </c>
      <c r="H119">
        <v>48093.101562999997</v>
      </c>
      <c r="I119" s="5">
        <f t="shared" si="7"/>
        <v>8.3761938554749449E-4</v>
      </c>
    </row>
    <row r="120" spans="2:9" x14ac:dyDescent="0.35">
      <c r="B120">
        <v>65.279999000000004</v>
      </c>
      <c r="C120" s="5">
        <f t="shared" si="4"/>
        <v>5.0808624363756216E-3</v>
      </c>
      <c r="D120">
        <v>14.8</v>
      </c>
      <c r="E120" s="5">
        <f t="shared" si="5"/>
        <v>0</v>
      </c>
      <c r="F120">
        <v>2.2200000000000002</v>
      </c>
      <c r="G120" s="5">
        <f t="shared" si="6"/>
        <v>0</v>
      </c>
      <c r="H120">
        <v>48505.21875</v>
      </c>
      <c r="I120" s="5">
        <f t="shared" si="7"/>
        <v>8.5691538621219809E-3</v>
      </c>
    </row>
    <row r="121" spans="2:9" x14ac:dyDescent="0.35">
      <c r="B121">
        <v>62.68</v>
      </c>
      <c r="C121" s="5">
        <f t="shared" si="4"/>
        <v>-3.9828416664038357E-2</v>
      </c>
      <c r="D121">
        <v>14.8</v>
      </c>
      <c r="E121" s="5">
        <f t="shared" si="5"/>
        <v>0</v>
      </c>
      <c r="F121">
        <v>2.15</v>
      </c>
      <c r="G121" s="5">
        <f t="shared" si="6"/>
        <v>-3.1531531531531654E-2</v>
      </c>
      <c r="H121">
        <v>48136.179687999997</v>
      </c>
      <c r="I121" s="5">
        <f t="shared" si="7"/>
        <v>-7.6082341552166088E-3</v>
      </c>
    </row>
    <row r="122" spans="2:9" x14ac:dyDescent="0.35">
      <c r="B122">
        <v>62.57</v>
      </c>
      <c r="C122" s="5">
        <f t="shared" si="4"/>
        <v>-1.7549457562220372E-3</v>
      </c>
      <c r="D122">
        <v>14.8</v>
      </c>
      <c r="E122" s="5">
        <f t="shared" si="5"/>
        <v>0</v>
      </c>
      <c r="F122">
        <v>2.14</v>
      </c>
      <c r="G122" s="5">
        <f t="shared" si="6"/>
        <v>-4.6511627906975495E-3</v>
      </c>
      <c r="H122">
        <v>47558.230469000002</v>
      </c>
      <c r="I122" s="5">
        <f t="shared" si="7"/>
        <v>-1.2006545237823962E-2</v>
      </c>
    </row>
    <row r="123" spans="2:9" x14ac:dyDescent="0.35">
      <c r="B123">
        <v>62.57</v>
      </c>
      <c r="C123" s="5">
        <f t="shared" si="4"/>
        <v>0</v>
      </c>
      <c r="D123">
        <v>14.8</v>
      </c>
      <c r="E123" s="5">
        <f t="shared" si="5"/>
        <v>0</v>
      </c>
      <c r="F123">
        <v>2.09</v>
      </c>
      <c r="G123" s="5">
        <f t="shared" si="6"/>
        <v>-2.336448598130858E-2</v>
      </c>
      <c r="H123">
        <v>47444.050780999998</v>
      </c>
      <c r="I123" s="5">
        <f t="shared" si="7"/>
        <v>-2.4008397047999841E-3</v>
      </c>
    </row>
    <row r="124" spans="2:9" x14ac:dyDescent="0.35">
      <c r="B124">
        <v>62.23</v>
      </c>
      <c r="C124" s="5">
        <f t="shared" si="4"/>
        <v>-5.4339140163017774E-3</v>
      </c>
      <c r="D124">
        <v>14.5</v>
      </c>
      <c r="E124" s="5">
        <f t="shared" si="5"/>
        <v>-2.0270270270270285E-2</v>
      </c>
      <c r="F124">
        <v>2.09</v>
      </c>
      <c r="G124" s="5">
        <f t="shared" si="6"/>
        <v>0</v>
      </c>
      <c r="H124">
        <v>47739.089844000002</v>
      </c>
      <c r="I124" s="5">
        <f t="shared" si="7"/>
        <v>6.2186735353162437E-3</v>
      </c>
    </row>
    <row r="125" spans="2:9" x14ac:dyDescent="0.35">
      <c r="B125">
        <v>62.709999000000003</v>
      </c>
      <c r="C125" s="5">
        <f t="shared" si="4"/>
        <v>7.7133054796723055E-3</v>
      </c>
      <c r="D125">
        <v>14.55</v>
      </c>
      <c r="E125" s="5">
        <f t="shared" si="5"/>
        <v>3.4482758620690834E-3</v>
      </c>
      <c r="F125">
        <v>2.13</v>
      </c>
      <c r="G125" s="5">
        <f t="shared" si="6"/>
        <v>1.9138755980861344E-2</v>
      </c>
      <c r="H125">
        <v>48191.570312999997</v>
      </c>
      <c r="I125" s="5">
        <f t="shared" si="7"/>
        <v>9.47819638955405E-3</v>
      </c>
    </row>
    <row r="126" spans="2:9" x14ac:dyDescent="0.35">
      <c r="B126">
        <v>62.419998</v>
      </c>
      <c r="C126" s="5">
        <f t="shared" si="4"/>
        <v>-4.6244778284879606E-3</v>
      </c>
      <c r="D126">
        <v>14.55</v>
      </c>
      <c r="E126" s="5">
        <f t="shared" si="5"/>
        <v>0</v>
      </c>
      <c r="F126">
        <v>2.08</v>
      </c>
      <c r="G126" s="5">
        <f t="shared" si="6"/>
        <v>-2.3474178403755763E-2</v>
      </c>
      <c r="H126">
        <v>47887.949219000002</v>
      </c>
      <c r="I126" s="5">
        <f t="shared" si="7"/>
        <v>-6.3002946786752112E-3</v>
      </c>
    </row>
    <row r="127" spans="2:9" x14ac:dyDescent="0.35">
      <c r="B127">
        <v>60.669998</v>
      </c>
      <c r="C127" s="5">
        <f t="shared" si="4"/>
        <v>-2.8035886832293744E-2</v>
      </c>
      <c r="D127">
        <v>14.55</v>
      </c>
      <c r="E127" s="5">
        <f t="shared" si="5"/>
        <v>0</v>
      </c>
      <c r="F127">
        <v>2.0299999999999998</v>
      </c>
      <c r="G127" s="5">
        <f t="shared" si="6"/>
        <v>-2.4038461538461675E-2</v>
      </c>
      <c r="H127">
        <v>47024.460937999997</v>
      </c>
      <c r="I127" s="5">
        <f t="shared" si="7"/>
        <v>-1.8031431604037196E-2</v>
      </c>
    </row>
    <row r="128" spans="2:9" x14ac:dyDescent="0.35">
      <c r="B128">
        <v>61.360000999999997</v>
      </c>
      <c r="C128" s="5">
        <f t="shared" si="4"/>
        <v>1.1373051306182713E-2</v>
      </c>
      <c r="D128">
        <v>14.35</v>
      </c>
      <c r="E128" s="5">
        <f t="shared" si="5"/>
        <v>-1.3745704467354014E-2</v>
      </c>
      <c r="F128">
        <v>2.02</v>
      </c>
      <c r="G128" s="5">
        <f t="shared" si="6"/>
        <v>-4.9261083743841194E-3</v>
      </c>
      <c r="H128">
        <v>47437.449219000002</v>
      </c>
      <c r="I128" s="5">
        <f t="shared" si="7"/>
        <v>8.7824139344099272E-3</v>
      </c>
    </row>
    <row r="129" spans="2:9" x14ac:dyDescent="0.35">
      <c r="B129">
        <v>59.130001</v>
      </c>
      <c r="C129" s="5">
        <f t="shared" si="4"/>
        <v>-3.634289380145217E-2</v>
      </c>
      <c r="D129">
        <v>14.35</v>
      </c>
      <c r="E129" s="5">
        <f t="shared" si="5"/>
        <v>0</v>
      </c>
      <c r="F129">
        <v>1.96</v>
      </c>
      <c r="G129" s="5">
        <f t="shared" si="6"/>
        <v>-2.9702970297029729E-2</v>
      </c>
      <c r="H129">
        <v>46962.738280999998</v>
      </c>
      <c r="I129" s="5">
        <f t="shared" si="7"/>
        <v>-1.0007092409384244E-2</v>
      </c>
    </row>
    <row r="130" spans="2:9" x14ac:dyDescent="0.35">
      <c r="B130">
        <v>58.459999000000003</v>
      </c>
      <c r="C130" s="5">
        <f t="shared" si="4"/>
        <v>-1.1330999301014666E-2</v>
      </c>
      <c r="D130">
        <v>14.35</v>
      </c>
      <c r="E130" s="5">
        <f t="shared" si="5"/>
        <v>0</v>
      </c>
      <c r="F130">
        <v>1.91</v>
      </c>
      <c r="G130" s="5">
        <f t="shared" si="6"/>
        <v>-2.5510204081632626E-2</v>
      </c>
      <c r="H130">
        <v>46449.03125</v>
      </c>
      <c r="I130" s="5">
        <f t="shared" si="7"/>
        <v>-1.0938608986687415E-2</v>
      </c>
    </row>
    <row r="131" spans="2:9" x14ac:dyDescent="0.35">
      <c r="B131">
        <v>57.450001</v>
      </c>
      <c r="C131" s="5">
        <f t="shared" si="4"/>
        <v>-1.7276736525431713E-2</v>
      </c>
      <c r="D131">
        <v>13.8</v>
      </c>
      <c r="E131" s="5">
        <f t="shared" si="5"/>
        <v>-3.8327526132404088E-2</v>
      </c>
      <c r="F131">
        <v>1.97</v>
      </c>
      <c r="G131" s="5">
        <f t="shared" si="6"/>
        <v>3.1413612565444948E-2</v>
      </c>
      <c r="H131">
        <v>45959.039062999997</v>
      </c>
      <c r="I131" s="5">
        <f t="shared" si="7"/>
        <v>-1.0549029200689786E-2</v>
      </c>
    </row>
    <row r="132" spans="2:9" x14ac:dyDescent="0.35">
      <c r="B132">
        <v>56.66</v>
      </c>
      <c r="C132" s="5">
        <f t="shared" si="4"/>
        <v>-1.3751105069606639E-2</v>
      </c>
      <c r="D132">
        <v>13.8</v>
      </c>
      <c r="E132" s="5">
        <f t="shared" si="5"/>
        <v>0</v>
      </c>
      <c r="F132">
        <v>2.04</v>
      </c>
      <c r="G132" s="5">
        <f t="shared" si="6"/>
        <v>3.5532994923857864E-2</v>
      </c>
      <c r="H132">
        <v>46275.710937999997</v>
      </c>
      <c r="I132" s="5">
        <f t="shared" si="7"/>
        <v>6.8903067047574318E-3</v>
      </c>
    </row>
    <row r="133" spans="2:9" x14ac:dyDescent="0.35">
      <c r="B133">
        <v>55.139999000000003</v>
      </c>
      <c r="C133" s="5">
        <f t="shared" ref="C133:C196" si="8">(B133/B132)-1</f>
        <v>-2.6826703141546004E-2</v>
      </c>
      <c r="D133">
        <v>13.8</v>
      </c>
      <c r="E133" s="5">
        <f t="shared" ref="E133:E196" si="9">(D133/D132)-1</f>
        <v>0</v>
      </c>
      <c r="F133">
        <v>2.0699999999999998</v>
      </c>
      <c r="G133" s="5">
        <f t="shared" ref="G133:G196" si="10">(F133/F132)-1</f>
        <v>1.4705882352941124E-2</v>
      </c>
      <c r="H133">
        <v>45803.328125</v>
      </c>
      <c r="I133" s="5">
        <f t="shared" ref="I133:I196" si="11">(H133/H132)-1</f>
        <v>-1.0208007687507847E-2</v>
      </c>
    </row>
    <row r="134" spans="2:9" x14ac:dyDescent="0.35">
      <c r="B134">
        <v>54.139999000000003</v>
      </c>
      <c r="C134" s="5">
        <f t="shared" si="8"/>
        <v>-1.8135655026036535E-2</v>
      </c>
      <c r="D134">
        <v>13.8</v>
      </c>
      <c r="E134" s="5">
        <f t="shared" si="9"/>
        <v>0</v>
      </c>
      <c r="F134">
        <v>2.04</v>
      </c>
      <c r="G134" s="5">
        <f t="shared" si="10"/>
        <v>-1.4492753623188359E-2</v>
      </c>
      <c r="H134">
        <v>43879.128905999998</v>
      </c>
      <c r="I134" s="5">
        <f t="shared" si="11"/>
        <v>-4.2010030663028441E-2</v>
      </c>
    </row>
    <row r="135" spans="2:9" x14ac:dyDescent="0.35">
      <c r="B135">
        <v>57.419998</v>
      </c>
      <c r="C135" s="5">
        <f t="shared" si="8"/>
        <v>6.0583654609967619E-2</v>
      </c>
      <c r="D135">
        <v>13.8</v>
      </c>
      <c r="E135" s="5">
        <f t="shared" si="9"/>
        <v>0</v>
      </c>
      <c r="F135">
        <v>2.1800000000000002</v>
      </c>
      <c r="G135" s="5">
        <f t="shared" si="10"/>
        <v>6.8627450980392135E-2</v>
      </c>
      <c r="H135">
        <v>43538.121094000002</v>
      </c>
      <c r="I135" s="5">
        <f t="shared" si="11"/>
        <v>-7.7715264751613278E-3</v>
      </c>
    </row>
    <row r="136" spans="2:9" x14ac:dyDescent="0.35">
      <c r="B136">
        <v>58.560001</v>
      </c>
      <c r="C136" s="5">
        <f t="shared" si="8"/>
        <v>1.9853762447013645E-2</v>
      </c>
      <c r="D136">
        <v>13.8</v>
      </c>
      <c r="E136" s="5">
        <f t="shared" si="9"/>
        <v>0</v>
      </c>
      <c r="F136">
        <v>2.19</v>
      </c>
      <c r="G136" s="5">
        <f t="shared" si="10"/>
        <v>4.5871559633026138E-3</v>
      </c>
      <c r="H136">
        <v>43942.550780999998</v>
      </c>
      <c r="I136" s="5">
        <f t="shared" si="11"/>
        <v>9.2890937146052899E-3</v>
      </c>
    </row>
    <row r="137" spans="2:9" x14ac:dyDescent="0.35">
      <c r="B137">
        <v>61.84</v>
      </c>
      <c r="C137" s="5">
        <f t="shared" si="8"/>
        <v>5.6010910928775415E-2</v>
      </c>
      <c r="D137">
        <v>15.1</v>
      </c>
      <c r="E137" s="5">
        <f t="shared" si="9"/>
        <v>9.4202898550724612E-2</v>
      </c>
      <c r="F137">
        <v>2.2200000000000002</v>
      </c>
      <c r="G137" s="5">
        <f t="shared" si="10"/>
        <v>1.3698630136986356E-2</v>
      </c>
      <c r="H137">
        <v>45446.828125</v>
      </c>
      <c r="I137" s="5">
        <f t="shared" si="11"/>
        <v>3.4232818014980237E-2</v>
      </c>
    </row>
    <row r="138" spans="2:9" x14ac:dyDescent="0.35">
      <c r="B138">
        <v>63.099997999999999</v>
      </c>
      <c r="C138" s="5">
        <f t="shared" si="8"/>
        <v>2.0375129366106082E-2</v>
      </c>
      <c r="D138">
        <v>15.45</v>
      </c>
      <c r="E138" s="5">
        <f t="shared" si="9"/>
        <v>2.3178807947019875E-2</v>
      </c>
      <c r="F138">
        <v>2.2799999999999998</v>
      </c>
      <c r="G138" s="5">
        <f t="shared" si="10"/>
        <v>2.7027027027026751E-2</v>
      </c>
      <c r="H138">
        <v>46817.359375</v>
      </c>
      <c r="I138" s="5">
        <f t="shared" si="11"/>
        <v>3.0156807560483667E-2</v>
      </c>
    </row>
    <row r="139" spans="2:9" x14ac:dyDescent="0.35">
      <c r="B139">
        <v>63.619999</v>
      </c>
      <c r="C139" s="5">
        <f t="shared" si="8"/>
        <v>8.2409035892521132E-3</v>
      </c>
      <c r="D139">
        <v>15.45</v>
      </c>
      <c r="E139" s="5">
        <f t="shared" si="9"/>
        <v>0</v>
      </c>
      <c r="F139">
        <v>2.27</v>
      </c>
      <c r="G139" s="5">
        <f t="shared" si="10"/>
        <v>-4.3859649122806044E-3</v>
      </c>
      <c r="H139">
        <v>46328.351562999997</v>
      </c>
      <c r="I139" s="5">
        <f t="shared" si="11"/>
        <v>-1.0445010537290744E-2</v>
      </c>
    </row>
    <row r="140" spans="2:9" x14ac:dyDescent="0.35">
      <c r="B140">
        <v>63.68</v>
      </c>
      <c r="C140" s="5">
        <f t="shared" si="8"/>
        <v>9.4311538734848099E-4</v>
      </c>
      <c r="D140">
        <v>15.45</v>
      </c>
      <c r="E140" s="5">
        <f t="shared" si="9"/>
        <v>0</v>
      </c>
      <c r="F140">
        <v>2.31</v>
      </c>
      <c r="G140" s="5">
        <f t="shared" si="10"/>
        <v>1.7621145374449254E-2</v>
      </c>
      <c r="H140">
        <v>46917.398437999997</v>
      </c>
      <c r="I140" s="5">
        <f t="shared" si="11"/>
        <v>1.2714608984068398E-2</v>
      </c>
    </row>
    <row r="141" spans="2:9" x14ac:dyDescent="0.35">
      <c r="B141">
        <v>60.66</v>
      </c>
      <c r="C141" s="5">
        <f t="shared" si="8"/>
        <v>-4.7424623115577935E-2</v>
      </c>
      <c r="D141">
        <v>15.01</v>
      </c>
      <c r="E141" s="5">
        <f t="shared" si="9"/>
        <v>-2.8478964401294493E-2</v>
      </c>
      <c r="F141">
        <v>2.11</v>
      </c>
      <c r="G141" s="5">
        <f t="shared" si="10"/>
        <v>-8.6580086580086646E-2</v>
      </c>
      <c r="H141">
        <v>44190.25</v>
      </c>
      <c r="I141" s="5">
        <f t="shared" si="11"/>
        <v>-5.8126591174995412E-2</v>
      </c>
    </row>
    <row r="142" spans="2:9" x14ac:dyDescent="0.35">
      <c r="B142">
        <v>61.099997999999999</v>
      </c>
      <c r="C142" s="5">
        <f t="shared" si="8"/>
        <v>7.253511374876398E-3</v>
      </c>
      <c r="D142">
        <v>15.01</v>
      </c>
      <c r="E142" s="5">
        <f t="shared" si="9"/>
        <v>0</v>
      </c>
      <c r="F142">
        <v>2.02</v>
      </c>
      <c r="G142" s="5">
        <f t="shared" si="10"/>
        <v>-4.2654028436018843E-2</v>
      </c>
      <c r="H142">
        <v>44263.738280999998</v>
      </c>
      <c r="I142" s="5">
        <f t="shared" si="11"/>
        <v>1.6629976295676752E-3</v>
      </c>
    </row>
    <row r="143" spans="2:9" x14ac:dyDescent="0.35">
      <c r="B143">
        <v>59.75</v>
      </c>
      <c r="C143" s="5">
        <f t="shared" si="8"/>
        <v>-2.2094894340258353E-2</v>
      </c>
      <c r="D143">
        <v>15.01</v>
      </c>
      <c r="E143" s="5">
        <f t="shared" si="9"/>
        <v>0</v>
      </c>
      <c r="F143">
        <v>2.0499999999999998</v>
      </c>
      <c r="G143" s="5">
        <f t="shared" si="10"/>
        <v>1.4851485148514865E-2</v>
      </c>
      <c r="H143">
        <v>43310.011719000002</v>
      </c>
      <c r="I143" s="5">
        <f t="shared" si="11"/>
        <v>-2.1546453124800302E-2</v>
      </c>
    </row>
    <row r="144" spans="2:9" x14ac:dyDescent="0.35">
      <c r="B144">
        <v>59.349997999999999</v>
      </c>
      <c r="C144" s="5">
        <f t="shared" si="8"/>
        <v>-6.6945941422594801E-3</v>
      </c>
      <c r="D144">
        <v>15.01</v>
      </c>
      <c r="E144" s="5">
        <f t="shared" si="9"/>
        <v>0</v>
      </c>
      <c r="F144">
        <v>2</v>
      </c>
      <c r="G144" s="5">
        <f t="shared" si="10"/>
        <v>-2.4390243902438935E-2</v>
      </c>
      <c r="H144">
        <v>42421.328125</v>
      </c>
      <c r="I144" s="5">
        <f t="shared" si="11"/>
        <v>-2.0519126149534994E-2</v>
      </c>
    </row>
    <row r="145" spans="2:9" x14ac:dyDescent="0.35">
      <c r="B145">
        <v>58.25</v>
      </c>
      <c r="C145" s="5">
        <f t="shared" si="8"/>
        <v>-1.8534086555487272E-2</v>
      </c>
      <c r="D145">
        <v>15.01</v>
      </c>
      <c r="E145" s="5">
        <f t="shared" si="9"/>
        <v>0</v>
      </c>
      <c r="F145">
        <v>2.06</v>
      </c>
      <c r="G145" s="5">
        <f t="shared" si="10"/>
        <v>3.0000000000000027E-2</v>
      </c>
      <c r="H145">
        <v>42343.960937999997</v>
      </c>
      <c r="I145" s="5">
        <f t="shared" si="11"/>
        <v>-1.8237804052723128E-3</v>
      </c>
    </row>
    <row r="146" spans="2:9" x14ac:dyDescent="0.35">
      <c r="B146">
        <v>57.59</v>
      </c>
      <c r="C146" s="5">
        <f t="shared" si="8"/>
        <v>-1.1330472103004197E-2</v>
      </c>
      <c r="D146">
        <v>13.5</v>
      </c>
      <c r="E146" s="5">
        <f t="shared" si="9"/>
        <v>-0.10059960026648895</v>
      </c>
      <c r="F146">
        <v>2.0699999999999998</v>
      </c>
      <c r="G146" s="5">
        <f t="shared" si="10"/>
        <v>4.8543689320388328E-3</v>
      </c>
      <c r="H146">
        <v>41450.648437999997</v>
      </c>
      <c r="I146" s="5">
        <f t="shared" si="11"/>
        <v>-2.1096573872906865E-2</v>
      </c>
    </row>
    <row r="147" spans="2:9" x14ac:dyDescent="0.35">
      <c r="B147">
        <v>60.290000999999997</v>
      </c>
      <c r="C147" s="5">
        <f t="shared" si="8"/>
        <v>4.6883156798054992E-2</v>
      </c>
      <c r="D147">
        <v>13.65</v>
      </c>
      <c r="E147" s="5">
        <f t="shared" si="9"/>
        <v>1.1111111111111072E-2</v>
      </c>
      <c r="F147">
        <v>2.16</v>
      </c>
      <c r="G147" s="5">
        <f t="shared" si="10"/>
        <v>4.347826086956541E-2</v>
      </c>
      <c r="H147">
        <v>42319.269530999998</v>
      </c>
      <c r="I147" s="5">
        <f t="shared" si="11"/>
        <v>2.0955548965639226E-2</v>
      </c>
    </row>
    <row r="148" spans="2:9" x14ac:dyDescent="0.35">
      <c r="B148">
        <v>59.119999</v>
      </c>
      <c r="C148" s="5">
        <f t="shared" si="8"/>
        <v>-1.9406236201588323E-2</v>
      </c>
      <c r="D148">
        <v>13.65</v>
      </c>
      <c r="E148" s="5">
        <f t="shared" si="9"/>
        <v>0</v>
      </c>
      <c r="F148">
        <v>2.13</v>
      </c>
      <c r="G148" s="5">
        <f t="shared" si="10"/>
        <v>-1.3888888888888951E-2</v>
      </c>
      <c r="H148">
        <v>41797.371094000002</v>
      </c>
      <c r="I148" s="5">
        <f t="shared" si="11"/>
        <v>-1.2332406555781716E-2</v>
      </c>
    </row>
    <row r="149" spans="2:9" x14ac:dyDescent="0.35">
      <c r="B149">
        <v>58.02</v>
      </c>
      <c r="C149" s="5">
        <f t="shared" si="8"/>
        <v>-1.8606208027845184E-2</v>
      </c>
      <c r="D149">
        <v>13.65</v>
      </c>
      <c r="E149" s="5">
        <f t="shared" si="9"/>
        <v>0</v>
      </c>
      <c r="F149">
        <v>2.09</v>
      </c>
      <c r="G149" s="5">
        <f t="shared" si="10"/>
        <v>-1.8779342723004744E-2</v>
      </c>
      <c r="H149">
        <v>41499.929687999997</v>
      </c>
      <c r="I149" s="5">
        <f t="shared" si="11"/>
        <v>-7.1162706700159672E-3</v>
      </c>
    </row>
    <row r="150" spans="2:9" x14ac:dyDescent="0.35">
      <c r="B150">
        <v>58.5</v>
      </c>
      <c r="C150" s="5">
        <f t="shared" si="8"/>
        <v>8.2730093071354815E-3</v>
      </c>
      <c r="D150">
        <v>13.65</v>
      </c>
      <c r="E150" s="5">
        <f t="shared" si="9"/>
        <v>0</v>
      </c>
      <c r="F150">
        <v>2.08</v>
      </c>
      <c r="G150" s="5">
        <f t="shared" si="10"/>
        <v>-4.7846889952152249E-3</v>
      </c>
      <c r="H150">
        <v>41271.121094000002</v>
      </c>
      <c r="I150" s="5">
        <f t="shared" si="11"/>
        <v>-5.5134694376640647E-3</v>
      </c>
    </row>
    <row r="151" spans="2:9" x14ac:dyDescent="0.35">
      <c r="B151">
        <v>58.93</v>
      </c>
      <c r="C151" s="5">
        <f t="shared" si="8"/>
        <v>7.3504273504272355E-3</v>
      </c>
      <c r="D151">
        <v>13.3</v>
      </c>
      <c r="E151" s="5">
        <f t="shared" si="9"/>
        <v>-2.5641025641025661E-2</v>
      </c>
      <c r="F151">
        <v>2.09</v>
      </c>
      <c r="G151" s="5">
        <f t="shared" si="10"/>
        <v>4.8076923076922906E-3</v>
      </c>
      <c r="H151">
        <v>41144.328125</v>
      </c>
      <c r="I151" s="5">
        <f t="shared" si="11"/>
        <v>-3.0721958996755561E-3</v>
      </c>
    </row>
    <row r="152" spans="2:9" x14ac:dyDescent="0.35">
      <c r="B152">
        <v>56.439999</v>
      </c>
      <c r="C152" s="5">
        <f t="shared" si="8"/>
        <v>-4.225353809604615E-2</v>
      </c>
      <c r="D152">
        <v>13.3</v>
      </c>
      <c r="E152" s="5">
        <f t="shared" si="9"/>
        <v>0</v>
      </c>
      <c r="F152">
        <v>2.09</v>
      </c>
      <c r="G152" s="5">
        <f t="shared" si="10"/>
        <v>0</v>
      </c>
      <c r="H152">
        <v>39427.28125</v>
      </c>
      <c r="I152" s="5">
        <f t="shared" si="11"/>
        <v>-4.1732286155784726E-2</v>
      </c>
    </row>
    <row r="153" spans="2:9" x14ac:dyDescent="0.35">
      <c r="B153">
        <v>57.389999000000003</v>
      </c>
      <c r="C153" s="5">
        <f t="shared" si="8"/>
        <v>1.6832034316655475E-2</v>
      </c>
      <c r="D153">
        <v>13.3</v>
      </c>
      <c r="E153" s="5">
        <f t="shared" si="9"/>
        <v>0</v>
      </c>
      <c r="F153">
        <v>2.11</v>
      </c>
      <c r="G153" s="5">
        <f t="shared" si="10"/>
        <v>9.5693779904306719E-3</v>
      </c>
      <c r="H153">
        <v>39807.28125</v>
      </c>
      <c r="I153" s="5">
        <f t="shared" si="11"/>
        <v>9.6379965331745421E-3</v>
      </c>
    </row>
    <row r="154" spans="2:9" x14ac:dyDescent="0.35">
      <c r="B154">
        <v>56.580002</v>
      </c>
      <c r="C154" s="5">
        <f t="shared" si="8"/>
        <v>-1.4113905107403846E-2</v>
      </c>
      <c r="D154">
        <v>13.3</v>
      </c>
      <c r="E154" s="5">
        <f t="shared" si="9"/>
        <v>0</v>
      </c>
      <c r="F154">
        <v>2.2400000000000002</v>
      </c>
      <c r="G154" s="5">
        <f t="shared" si="10"/>
        <v>6.1611374407583019E-2</v>
      </c>
      <c r="H154">
        <v>40989.480469000002</v>
      </c>
      <c r="I154" s="5">
        <f t="shared" si="11"/>
        <v>2.9698064823253878E-2</v>
      </c>
    </row>
    <row r="155" spans="2:9" x14ac:dyDescent="0.35">
      <c r="B155">
        <v>57.09</v>
      </c>
      <c r="C155" s="5">
        <f t="shared" si="8"/>
        <v>9.0137501232325778E-3</v>
      </c>
      <c r="D155">
        <v>13.65</v>
      </c>
      <c r="E155" s="5">
        <f t="shared" si="9"/>
        <v>2.6315789473684292E-2</v>
      </c>
      <c r="F155">
        <v>2.27</v>
      </c>
      <c r="G155" s="5">
        <f t="shared" si="10"/>
        <v>1.3392857142856984E-2</v>
      </c>
      <c r="H155">
        <v>41913.449219000002</v>
      </c>
      <c r="I155" s="5">
        <f t="shared" si="11"/>
        <v>2.2541606759294952E-2</v>
      </c>
    </row>
    <row r="156" spans="2:9" x14ac:dyDescent="0.35">
      <c r="B156">
        <v>55.650002000000001</v>
      </c>
      <c r="C156" s="5">
        <f t="shared" si="8"/>
        <v>-2.5223296549308105E-2</v>
      </c>
      <c r="D156">
        <v>13.65</v>
      </c>
      <c r="E156" s="5">
        <f t="shared" si="9"/>
        <v>0</v>
      </c>
      <c r="F156">
        <v>2.39</v>
      </c>
      <c r="G156" s="5">
        <f t="shared" si="10"/>
        <v>5.2863436123347984E-2</v>
      </c>
      <c r="H156">
        <v>41732.78125</v>
      </c>
      <c r="I156" s="5">
        <f t="shared" si="11"/>
        <v>-4.3105011008758298E-3</v>
      </c>
    </row>
    <row r="157" spans="2:9" x14ac:dyDescent="0.35">
      <c r="B157">
        <v>56</v>
      </c>
      <c r="C157" s="5">
        <f t="shared" si="8"/>
        <v>6.2892720111671352E-3</v>
      </c>
      <c r="D157">
        <v>13.65</v>
      </c>
      <c r="E157" s="5">
        <f t="shared" si="9"/>
        <v>0</v>
      </c>
      <c r="F157">
        <v>2.35</v>
      </c>
      <c r="G157" s="5">
        <f t="shared" si="10"/>
        <v>-1.6736401673640211E-2</v>
      </c>
      <c r="H157">
        <v>42081.78125</v>
      </c>
      <c r="I157" s="5">
        <f t="shared" si="11"/>
        <v>8.3627304374782607E-3</v>
      </c>
    </row>
    <row r="158" spans="2:9" x14ac:dyDescent="0.35">
      <c r="B158">
        <v>54.75</v>
      </c>
      <c r="C158" s="5">
        <f t="shared" si="8"/>
        <v>-2.2321428571428603E-2</v>
      </c>
      <c r="D158">
        <v>13.24</v>
      </c>
      <c r="E158" s="5">
        <f t="shared" si="9"/>
        <v>-3.0036630036630041E-2</v>
      </c>
      <c r="F158">
        <v>2.2799999999999998</v>
      </c>
      <c r="G158" s="5">
        <f t="shared" si="10"/>
        <v>-2.9787234042553346E-2</v>
      </c>
      <c r="H158">
        <v>41865.070312999997</v>
      </c>
      <c r="I158" s="5">
        <f t="shared" si="11"/>
        <v>-5.1497567489494633E-3</v>
      </c>
    </row>
    <row r="159" spans="2:9" x14ac:dyDescent="0.35">
      <c r="B159">
        <v>55.560001</v>
      </c>
      <c r="C159" s="5">
        <f t="shared" si="8"/>
        <v>1.4794538812785474E-2</v>
      </c>
      <c r="D159">
        <v>13.24</v>
      </c>
      <c r="E159" s="5">
        <f t="shared" si="9"/>
        <v>0</v>
      </c>
      <c r="F159">
        <v>2.33</v>
      </c>
      <c r="G159" s="5">
        <f t="shared" si="10"/>
        <v>2.1929824561403688E-2</v>
      </c>
      <c r="H159">
        <v>41895.269530999998</v>
      </c>
      <c r="I159" s="5">
        <f t="shared" si="11"/>
        <v>7.2134640582754983E-4</v>
      </c>
    </row>
    <row r="160" spans="2:9" x14ac:dyDescent="0.35">
      <c r="B160">
        <v>55.619999</v>
      </c>
      <c r="C160" s="5">
        <f t="shared" si="8"/>
        <v>1.079877590354883E-3</v>
      </c>
      <c r="D160">
        <v>13.24</v>
      </c>
      <c r="E160" s="5">
        <f t="shared" si="9"/>
        <v>0</v>
      </c>
      <c r="F160">
        <v>2.38</v>
      </c>
      <c r="G160" s="5">
        <f t="shared" si="10"/>
        <v>2.1459227467811148E-2</v>
      </c>
      <c r="H160">
        <v>41987</v>
      </c>
      <c r="I160" s="5">
        <f t="shared" si="11"/>
        <v>2.1895185310152332E-3</v>
      </c>
    </row>
    <row r="161" spans="2:9" x14ac:dyDescent="0.35">
      <c r="B161">
        <v>55.380001</v>
      </c>
      <c r="C161" s="5">
        <f t="shared" si="8"/>
        <v>-4.3149587255476574E-3</v>
      </c>
      <c r="D161">
        <v>13.24</v>
      </c>
      <c r="E161" s="5">
        <f t="shared" si="9"/>
        <v>0</v>
      </c>
      <c r="F161">
        <v>2.37</v>
      </c>
      <c r="G161" s="5">
        <f t="shared" si="10"/>
        <v>-4.2016806722687816E-3</v>
      </c>
      <c r="H161">
        <v>41870.128905999998</v>
      </c>
      <c r="I161" s="5">
        <f t="shared" si="11"/>
        <v>-2.7835066568223654E-3</v>
      </c>
    </row>
    <row r="162" spans="2:9" x14ac:dyDescent="0.35">
      <c r="B162">
        <v>53.68</v>
      </c>
      <c r="C162" s="5">
        <f t="shared" si="8"/>
        <v>-3.069702003075081E-2</v>
      </c>
      <c r="D162">
        <v>13.15</v>
      </c>
      <c r="E162" s="5">
        <f t="shared" si="9"/>
        <v>-6.7975830815709681E-3</v>
      </c>
      <c r="F162">
        <v>2.39</v>
      </c>
      <c r="G162" s="5">
        <f t="shared" si="10"/>
        <v>8.4388185654007408E-3</v>
      </c>
      <c r="H162">
        <v>41356.039062999997</v>
      </c>
      <c r="I162" s="5">
        <f t="shared" si="11"/>
        <v>-1.2278200627329205E-2</v>
      </c>
    </row>
    <row r="163" spans="2:9" x14ac:dyDescent="0.35">
      <c r="B163">
        <v>52.380001</v>
      </c>
      <c r="C163" s="5">
        <f t="shared" si="8"/>
        <v>-2.4217567064083401E-2</v>
      </c>
      <c r="D163">
        <v>13.15</v>
      </c>
      <c r="E163" s="5">
        <f t="shared" si="9"/>
        <v>0</v>
      </c>
      <c r="F163">
        <v>2.41</v>
      </c>
      <c r="G163" s="5">
        <f t="shared" si="10"/>
        <v>8.3682008368199945E-3</v>
      </c>
      <c r="H163">
        <v>40897.851562999997</v>
      </c>
      <c r="I163" s="5">
        <f t="shared" si="11"/>
        <v>-1.1079095348130785E-2</v>
      </c>
    </row>
    <row r="164" spans="2:9" x14ac:dyDescent="0.35">
      <c r="B164">
        <v>54.110000999999997</v>
      </c>
      <c r="C164" s="5">
        <f t="shared" si="8"/>
        <v>3.302787260351514E-2</v>
      </c>
      <c r="D164">
        <v>13.15</v>
      </c>
      <c r="E164" s="5">
        <f t="shared" si="9"/>
        <v>0</v>
      </c>
      <c r="F164">
        <v>2.36</v>
      </c>
      <c r="G164" s="5">
        <f t="shared" si="10"/>
        <v>-2.0746887966805128E-2</v>
      </c>
      <c r="H164">
        <v>41512.511719000002</v>
      </c>
      <c r="I164" s="5">
        <f t="shared" si="11"/>
        <v>1.5029155139192785E-2</v>
      </c>
    </row>
    <row r="165" spans="2:9" x14ac:dyDescent="0.35">
      <c r="B165">
        <v>54.290000999999997</v>
      </c>
      <c r="C165" s="5">
        <f t="shared" si="8"/>
        <v>3.3265569520133376E-3</v>
      </c>
      <c r="D165">
        <v>14.2</v>
      </c>
      <c r="E165" s="5">
        <f t="shared" si="9"/>
        <v>7.9847908745247054E-2</v>
      </c>
      <c r="F165">
        <v>2.39</v>
      </c>
      <c r="G165" s="5">
        <f t="shared" si="10"/>
        <v>1.2711864406779849E-2</v>
      </c>
      <c r="H165">
        <v>41312.171875</v>
      </c>
      <c r="I165" s="5">
        <f t="shared" si="11"/>
        <v>-4.826011139873021E-3</v>
      </c>
    </row>
    <row r="166" spans="2:9" x14ac:dyDescent="0.35">
      <c r="B166">
        <v>51.860000999999997</v>
      </c>
      <c r="C166" s="5">
        <f t="shared" si="8"/>
        <v>-4.4759623415737249E-2</v>
      </c>
      <c r="D166">
        <v>14.2</v>
      </c>
      <c r="E166" s="5">
        <f t="shared" si="9"/>
        <v>0</v>
      </c>
      <c r="F166">
        <v>2.36</v>
      </c>
      <c r="G166" s="5">
        <f t="shared" si="10"/>
        <v>-1.2552301255230214E-2</v>
      </c>
      <c r="H166">
        <v>40340.511719000002</v>
      </c>
      <c r="I166" s="5">
        <f t="shared" si="11"/>
        <v>-2.3519948526066203E-2</v>
      </c>
    </row>
    <row r="167" spans="2:9" x14ac:dyDescent="0.35">
      <c r="B167">
        <v>52.240001999999997</v>
      </c>
      <c r="C167" s="5">
        <f t="shared" si="8"/>
        <v>7.327439118252288E-3</v>
      </c>
      <c r="D167">
        <v>14.2</v>
      </c>
      <c r="E167" s="5">
        <f t="shared" si="9"/>
        <v>0</v>
      </c>
      <c r="F167">
        <v>2.41</v>
      </c>
      <c r="G167" s="5">
        <f t="shared" si="10"/>
        <v>2.1186440677966267E-2</v>
      </c>
      <c r="H167">
        <v>40917.570312999997</v>
      </c>
      <c r="I167" s="5">
        <f t="shared" si="11"/>
        <v>1.4304691968699101E-2</v>
      </c>
    </row>
    <row r="168" spans="2:9" x14ac:dyDescent="0.35">
      <c r="B168">
        <v>50.619999</v>
      </c>
      <c r="C168" s="5">
        <f t="shared" si="8"/>
        <v>-3.1010775994993245E-2</v>
      </c>
      <c r="D168">
        <v>14.2</v>
      </c>
      <c r="E168" s="5">
        <f t="shared" si="9"/>
        <v>0</v>
      </c>
      <c r="F168">
        <v>2.37</v>
      </c>
      <c r="G168" s="5">
        <f t="shared" si="10"/>
        <v>-1.6597510373444035E-2</v>
      </c>
      <c r="H168">
        <v>41388.28125</v>
      </c>
      <c r="I168" s="5">
        <f t="shared" si="11"/>
        <v>1.1503882889411177E-2</v>
      </c>
    </row>
    <row r="169" spans="2:9" x14ac:dyDescent="0.35">
      <c r="B169">
        <v>49.82</v>
      </c>
      <c r="C169" s="5">
        <f t="shared" si="8"/>
        <v>-1.5804010584828387E-2</v>
      </c>
      <c r="D169">
        <v>14.4</v>
      </c>
      <c r="E169" s="5">
        <f t="shared" si="9"/>
        <v>1.4084507042253502E-2</v>
      </c>
      <c r="F169">
        <v>2.4</v>
      </c>
      <c r="G169" s="5">
        <f t="shared" si="10"/>
        <v>1.2658227848101111E-2</v>
      </c>
      <c r="H169">
        <v>41683.269530999998</v>
      </c>
      <c r="I169" s="5">
        <f t="shared" si="11"/>
        <v>7.127338272835404E-3</v>
      </c>
    </row>
    <row r="170" spans="2:9" x14ac:dyDescent="0.35">
      <c r="B170">
        <v>49.919998</v>
      </c>
      <c r="C170" s="5">
        <f t="shared" si="8"/>
        <v>2.0071858691288469E-3</v>
      </c>
      <c r="D170">
        <v>14.4</v>
      </c>
      <c r="E170" s="5">
        <f t="shared" si="9"/>
        <v>0</v>
      </c>
      <c r="F170">
        <v>2.33</v>
      </c>
      <c r="G170" s="5">
        <f t="shared" si="10"/>
        <v>-2.9166666666666563E-2</v>
      </c>
      <c r="H170">
        <v>41468.558594000002</v>
      </c>
      <c r="I170" s="5">
        <f t="shared" si="11"/>
        <v>-5.151009971526177E-3</v>
      </c>
    </row>
    <row r="171" spans="2:9" x14ac:dyDescent="0.35">
      <c r="B171">
        <v>48.990001999999997</v>
      </c>
      <c r="C171" s="5">
        <f t="shared" si="8"/>
        <v>-1.8629728310485927E-2</v>
      </c>
      <c r="D171">
        <v>14.4</v>
      </c>
      <c r="E171" s="5">
        <f t="shared" si="9"/>
        <v>0</v>
      </c>
      <c r="F171">
        <v>2.33</v>
      </c>
      <c r="G171" s="5">
        <f t="shared" si="10"/>
        <v>0</v>
      </c>
      <c r="H171">
        <v>41380.109375</v>
      </c>
      <c r="I171" s="5">
        <f t="shared" si="11"/>
        <v>-2.1329224356690935E-3</v>
      </c>
    </row>
    <row r="172" spans="2:9" x14ac:dyDescent="0.35">
      <c r="B172">
        <v>49.98</v>
      </c>
      <c r="C172" s="5">
        <f t="shared" si="8"/>
        <v>2.0208164106627402E-2</v>
      </c>
      <c r="D172">
        <v>14.4</v>
      </c>
      <c r="E172" s="5">
        <f t="shared" si="9"/>
        <v>0</v>
      </c>
      <c r="F172">
        <v>2.42</v>
      </c>
      <c r="G172" s="5">
        <f t="shared" si="10"/>
        <v>3.8626609442059978E-2</v>
      </c>
      <c r="H172">
        <v>41573.609375</v>
      </c>
      <c r="I172" s="5">
        <f t="shared" si="11"/>
        <v>4.6761597038431635E-3</v>
      </c>
    </row>
    <row r="173" spans="2:9" x14ac:dyDescent="0.35">
      <c r="B173">
        <v>49.860000999999997</v>
      </c>
      <c r="C173" s="5">
        <f t="shared" si="8"/>
        <v>-2.4009403761504622E-3</v>
      </c>
      <c r="D173">
        <v>14.4</v>
      </c>
      <c r="E173" s="5">
        <f t="shared" si="9"/>
        <v>0</v>
      </c>
      <c r="F173">
        <v>2.4</v>
      </c>
      <c r="G173" s="5">
        <f t="shared" si="10"/>
        <v>-8.2644628099173278E-3</v>
      </c>
      <c r="H173">
        <v>41417.851562999997</v>
      </c>
      <c r="I173" s="5">
        <f t="shared" si="11"/>
        <v>-3.7465549501618511E-3</v>
      </c>
    </row>
    <row r="174" spans="2:9" x14ac:dyDescent="0.35">
      <c r="B174">
        <v>49.779998999999997</v>
      </c>
      <c r="C174" s="5">
        <f t="shared" si="8"/>
        <v>-1.604532659355562E-3</v>
      </c>
      <c r="D174">
        <v>14.4</v>
      </c>
      <c r="E174" s="5">
        <f t="shared" si="9"/>
        <v>0</v>
      </c>
      <c r="F174">
        <v>2.37</v>
      </c>
      <c r="G174" s="5">
        <f t="shared" si="10"/>
        <v>-1.2499999999999956E-2</v>
      </c>
      <c r="H174">
        <v>41459.148437999997</v>
      </c>
      <c r="I174" s="5">
        <f t="shared" si="11"/>
        <v>9.9707912027224843E-4</v>
      </c>
    </row>
    <row r="175" spans="2:9" x14ac:dyDescent="0.35">
      <c r="B175">
        <v>49.34</v>
      </c>
      <c r="C175" s="5">
        <f t="shared" si="8"/>
        <v>-8.8388712101017397E-3</v>
      </c>
      <c r="D175">
        <v>14.4</v>
      </c>
      <c r="E175" s="5">
        <f t="shared" si="9"/>
        <v>0</v>
      </c>
      <c r="F175">
        <v>2.3199999999999998</v>
      </c>
      <c r="G175" s="5">
        <f t="shared" si="10"/>
        <v>-2.1097046413502185E-2</v>
      </c>
      <c r="H175">
        <v>41640.269530999998</v>
      </c>
      <c r="I175" s="5">
        <f t="shared" si="11"/>
        <v>4.3686640904083696E-3</v>
      </c>
    </row>
    <row r="176" spans="2:9" x14ac:dyDescent="0.35">
      <c r="B176">
        <v>49.720001000000003</v>
      </c>
      <c r="C176" s="5">
        <f t="shared" si="8"/>
        <v>7.701682205107474E-3</v>
      </c>
      <c r="D176">
        <v>14.4</v>
      </c>
      <c r="E176" s="5">
        <f t="shared" si="9"/>
        <v>0</v>
      </c>
      <c r="F176">
        <v>2.39</v>
      </c>
      <c r="G176" s="5">
        <f t="shared" si="10"/>
        <v>3.0172413793103647E-2</v>
      </c>
      <c r="H176">
        <v>42271.140625</v>
      </c>
      <c r="I176" s="5">
        <f t="shared" si="11"/>
        <v>1.5150504574191981E-2</v>
      </c>
    </row>
    <row r="177" spans="2:9" x14ac:dyDescent="0.35">
      <c r="B177">
        <v>48.330002</v>
      </c>
      <c r="C177" s="5">
        <f t="shared" si="8"/>
        <v>-2.7956536042708535E-2</v>
      </c>
      <c r="D177">
        <v>14.4</v>
      </c>
      <c r="E177" s="5">
        <f t="shared" si="9"/>
        <v>0</v>
      </c>
      <c r="F177">
        <v>2.36</v>
      </c>
      <c r="G177" s="5">
        <f t="shared" si="10"/>
        <v>-1.2552301255230214E-2</v>
      </c>
      <c r="H177">
        <v>42044.320312999997</v>
      </c>
      <c r="I177" s="5">
        <f t="shared" si="11"/>
        <v>-5.365843188670838E-3</v>
      </c>
    </row>
    <row r="178" spans="2:9" x14ac:dyDescent="0.35">
      <c r="B178">
        <v>48.049999</v>
      </c>
      <c r="C178" s="5">
        <f t="shared" si="8"/>
        <v>-5.7935648337030798E-3</v>
      </c>
      <c r="D178">
        <v>14.4</v>
      </c>
      <c r="E178" s="5">
        <f t="shared" si="9"/>
        <v>0</v>
      </c>
      <c r="F178">
        <v>2.41</v>
      </c>
      <c r="G178" s="5">
        <f t="shared" si="10"/>
        <v>2.1186440677966267E-2</v>
      </c>
      <c r="H178">
        <v>42455.128905999998</v>
      </c>
      <c r="I178" s="5">
        <f t="shared" si="11"/>
        <v>9.7708463340999696E-3</v>
      </c>
    </row>
    <row r="179" spans="2:9" x14ac:dyDescent="0.35">
      <c r="B179">
        <v>48.900002000000001</v>
      </c>
      <c r="C179" s="5">
        <f t="shared" si="8"/>
        <v>1.7689969150675777E-2</v>
      </c>
      <c r="D179">
        <v>14.4</v>
      </c>
      <c r="E179" s="5">
        <f t="shared" si="9"/>
        <v>0</v>
      </c>
      <c r="F179">
        <v>2.31</v>
      </c>
      <c r="G179" s="5">
        <f t="shared" si="10"/>
        <v>-4.1493775933610033E-2</v>
      </c>
      <c r="H179">
        <v>42834.199219000002</v>
      </c>
      <c r="I179" s="5">
        <f t="shared" si="11"/>
        <v>8.928728348447601E-3</v>
      </c>
    </row>
    <row r="180" spans="2:9" x14ac:dyDescent="0.35">
      <c r="B180">
        <v>49.189999</v>
      </c>
      <c r="C180" s="5">
        <f t="shared" si="8"/>
        <v>5.9304087554024054E-3</v>
      </c>
      <c r="D180">
        <v>14.4</v>
      </c>
      <c r="E180" s="5">
        <f t="shared" si="9"/>
        <v>0</v>
      </c>
      <c r="F180">
        <v>2.37</v>
      </c>
      <c r="G180" s="5">
        <f t="shared" si="10"/>
        <v>2.5974025974025983E-2</v>
      </c>
      <c r="H180">
        <v>43542.871094000002</v>
      </c>
      <c r="I180" s="5">
        <f t="shared" si="11"/>
        <v>1.6544534225485297E-2</v>
      </c>
    </row>
    <row r="181" spans="2:9" x14ac:dyDescent="0.35">
      <c r="B181">
        <v>49.209999000000003</v>
      </c>
      <c r="C181" s="5">
        <f t="shared" si="8"/>
        <v>4.0658671288040793E-4</v>
      </c>
      <c r="D181">
        <v>14.9</v>
      </c>
      <c r="E181" s="5">
        <f t="shared" si="9"/>
        <v>3.4722222222222321E-2</v>
      </c>
      <c r="F181">
        <v>2.2999999999999998</v>
      </c>
      <c r="G181" s="5">
        <f t="shared" si="10"/>
        <v>-2.9535864978903037E-2</v>
      </c>
      <c r="H181">
        <v>43648.070312999997</v>
      </c>
      <c r="I181" s="5">
        <f t="shared" si="11"/>
        <v>2.4159917882513593E-3</v>
      </c>
    </row>
    <row r="182" spans="2:9" x14ac:dyDescent="0.35">
      <c r="B182">
        <v>47.889999000000003</v>
      </c>
      <c r="C182" s="5">
        <f t="shared" si="8"/>
        <v>-2.6823816842589276E-2</v>
      </c>
      <c r="D182">
        <v>14.9</v>
      </c>
      <c r="E182" s="5">
        <f t="shared" si="9"/>
        <v>0</v>
      </c>
      <c r="F182">
        <v>2.29</v>
      </c>
      <c r="G182" s="5">
        <f t="shared" si="10"/>
        <v>-4.3478260869563856E-3</v>
      </c>
      <c r="H182">
        <v>43668.949219000002</v>
      </c>
      <c r="I182" s="5">
        <f t="shared" si="11"/>
        <v>4.7834659929479884E-4</v>
      </c>
    </row>
    <row r="183" spans="2:9" x14ac:dyDescent="0.35">
      <c r="B183">
        <v>47.02</v>
      </c>
      <c r="C183" s="5">
        <f t="shared" si="8"/>
        <v>-1.8166611362844254E-2</v>
      </c>
      <c r="D183">
        <v>14.9</v>
      </c>
      <c r="E183" s="5">
        <f t="shared" si="9"/>
        <v>0</v>
      </c>
      <c r="F183">
        <v>2.27</v>
      </c>
      <c r="G183" s="5">
        <f t="shared" si="10"/>
        <v>-8.733624454148492E-3</v>
      </c>
      <c r="H183">
        <v>43556.109375</v>
      </c>
      <c r="I183" s="5">
        <f t="shared" si="11"/>
        <v>-2.5839834944071383E-3</v>
      </c>
    </row>
    <row r="184" spans="2:9" x14ac:dyDescent="0.35">
      <c r="B184">
        <v>48.34</v>
      </c>
      <c r="C184" s="5">
        <f t="shared" si="8"/>
        <v>2.8073160357294791E-2</v>
      </c>
      <c r="D184">
        <v>14.9</v>
      </c>
      <c r="E184" s="5">
        <f t="shared" si="9"/>
        <v>0</v>
      </c>
      <c r="F184">
        <v>2.27</v>
      </c>
      <c r="G184" s="5">
        <f t="shared" si="10"/>
        <v>0</v>
      </c>
      <c r="H184">
        <v>43397.980469000002</v>
      </c>
      <c r="I184" s="5">
        <f t="shared" si="11"/>
        <v>-3.6304644347036064E-3</v>
      </c>
    </row>
    <row r="185" spans="2:9" x14ac:dyDescent="0.35">
      <c r="B185">
        <v>49.18</v>
      </c>
      <c r="C185" s="5">
        <f t="shared" si="8"/>
        <v>1.737691352916837E-2</v>
      </c>
      <c r="D185">
        <v>14.9</v>
      </c>
      <c r="E185" s="5">
        <f t="shared" si="9"/>
        <v>0</v>
      </c>
      <c r="F185">
        <v>2.27</v>
      </c>
      <c r="G185" s="5">
        <f t="shared" si="10"/>
        <v>0</v>
      </c>
      <c r="H185">
        <v>43603.621094000002</v>
      </c>
      <c r="I185" s="5">
        <f t="shared" si="11"/>
        <v>4.738483744580968E-3</v>
      </c>
    </row>
    <row r="186" spans="2:9" x14ac:dyDescent="0.35">
      <c r="B186">
        <v>48.75</v>
      </c>
      <c r="C186" s="5">
        <f t="shared" si="8"/>
        <v>-8.743391622610841E-3</v>
      </c>
      <c r="D186">
        <v>14.85</v>
      </c>
      <c r="E186" s="5">
        <f t="shared" si="9"/>
        <v>-3.3557046979866278E-3</v>
      </c>
      <c r="F186">
        <v>2.4</v>
      </c>
      <c r="G186" s="5">
        <f t="shared" si="10"/>
        <v>5.7268722466960353E-2</v>
      </c>
      <c r="H186">
        <v>43819.53125</v>
      </c>
      <c r="I186" s="5">
        <f t="shared" si="11"/>
        <v>4.9516565501415144E-3</v>
      </c>
    </row>
    <row r="187" spans="2:9" x14ac:dyDescent="0.35">
      <c r="B187">
        <v>47.830002</v>
      </c>
      <c r="C187" s="5">
        <f t="shared" si="8"/>
        <v>-1.8871753846153805E-2</v>
      </c>
      <c r="D187">
        <v>15.3</v>
      </c>
      <c r="E187" s="5">
        <f t="shared" si="9"/>
        <v>3.0303030303030276E-2</v>
      </c>
      <c r="F187">
        <v>2.33</v>
      </c>
      <c r="G187" s="5">
        <f t="shared" si="10"/>
        <v>-2.9166666666666563E-2</v>
      </c>
      <c r="H187">
        <v>43932.078125</v>
      </c>
      <c r="I187" s="5">
        <f t="shared" si="11"/>
        <v>2.5684180498850573E-3</v>
      </c>
    </row>
    <row r="188" spans="2:9" x14ac:dyDescent="0.35">
      <c r="B188">
        <v>47.700001</v>
      </c>
      <c r="C188" s="5">
        <f t="shared" si="8"/>
        <v>-2.7179802334108549E-3</v>
      </c>
      <c r="D188">
        <v>15.3</v>
      </c>
      <c r="E188" s="5">
        <f t="shared" si="9"/>
        <v>0</v>
      </c>
      <c r="F188">
        <v>2.3199999999999998</v>
      </c>
      <c r="G188" s="5">
        <f t="shared" si="10"/>
        <v>-4.2918454935623185E-3</v>
      </c>
      <c r="H188">
        <v>44241.539062999997</v>
      </c>
      <c r="I188" s="5">
        <f t="shared" si="11"/>
        <v>7.0440769298343309E-3</v>
      </c>
    </row>
    <row r="189" spans="2:9" x14ac:dyDescent="0.35">
      <c r="B189">
        <v>48.330002</v>
      </c>
      <c r="C189" s="5">
        <f t="shared" si="8"/>
        <v>1.3207567857283609E-2</v>
      </c>
      <c r="D189">
        <v>15.3</v>
      </c>
      <c r="E189" s="5">
        <f t="shared" si="9"/>
        <v>0</v>
      </c>
      <c r="F189">
        <v>2.31</v>
      </c>
      <c r="G189" s="5">
        <f t="shared" si="10"/>
        <v>-4.3103448275860767E-3</v>
      </c>
      <c r="H189">
        <v>44028.960937999997</v>
      </c>
      <c r="I189" s="5">
        <f t="shared" si="11"/>
        <v>-4.8049441656469183E-3</v>
      </c>
    </row>
    <row r="190" spans="2:9" x14ac:dyDescent="0.35">
      <c r="B190">
        <v>46.119999</v>
      </c>
      <c r="C190" s="5">
        <f t="shared" si="8"/>
        <v>-4.5727351718297116E-2</v>
      </c>
      <c r="D190">
        <v>15.1</v>
      </c>
      <c r="E190" s="5">
        <f t="shared" si="9"/>
        <v>-1.3071895424836666E-2</v>
      </c>
      <c r="F190">
        <v>2.1800000000000002</v>
      </c>
      <c r="G190" s="5">
        <f t="shared" si="10"/>
        <v>-5.6277056277056259E-2</v>
      </c>
      <c r="H190">
        <v>43768.078125</v>
      </c>
      <c r="I190" s="5">
        <f t="shared" si="11"/>
        <v>-5.925254819603043E-3</v>
      </c>
    </row>
    <row r="191" spans="2:9" x14ac:dyDescent="0.35">
      <c r="B191">
        <v>45.259998000000003</v>
      </c>
      <c r="C191" s="5">
        <f t="shared" si="8"/>
        <v>-1.8647029892606803E-2</v>
      </c>
      <c r="D191">
        <v>15.1</v>
      </c>
      <c r="E191" s="5">
        <f t="shared" si="9"/>
        <v>0</v>
      </c>
      <c r="F191">
        <v>2.1800000000000002</v>
      </c>
      <c r="G191" s="5">
        <f t="shared" si="10"/>
        <v>0</v>
      </c>
      <c r="H191">
        <v>43679.671875</v>
      </c>
      <c r="I191" s="5">
        <f t="shared" si="11"/>
        <v>-2.0198796425905385E-3</v>
      </c>
    </row>
    <row r="192" spans="2:9" x14ac:dyDescent="0.35">
      <c r="B192">
        <v>46.459999000000003</v>
      </c>
      <c r="C192" s="5">
        <f t="shared" si="8"/>
        <v>2.651350095066296E-2</v>
      </c>
      <c r="D192">
        <v>15.1</v>
      </c>
      <c r="E192" s="5">
        <f t="shared" si="9"/>
        <v>0</v>
      </c>
      <c r="F192">
        <v>2.2000000000000002</v>
      </c>
      <c r="G192" s="5">
        <f t="shared" si="10"/>
        <v>9.1743119266054496E-3</v>
      </c>
      <c r="H192">
        <v>43566.109375</v>
      </c>
      <c r="I192" s="5">
        <f t="shared" si="11"/>
        <v>-2.5998936146999219E-3</v>
      </c>
    </row>
    <row r="193" spans="2:9" x14ac:dyDescent="0.35">
      <c r="B193">
        <v>47.18</v>
      </c>
      <c r="C193" s="5">
        <f t="shared" si="8"/>
        <v>1.549722375155449E-2</v>
      </c>
      <c r="D193">
        <v>15.1</v>
      </c>
      <c r="E193" s="5">
        <f t="shared" si="9"/>
        <v>0</v>
      </c>
      <c r="F193">
        <v>2.21</v>
      </c>
      <c r="G193" s="5">
        <f t="shared" si="10"/>
        <v>4.5454545454544082E-3</v>
      </c>
      <c r="H193">
        <v>43638.621094000002</v>
      </c>
      <c r="I193" s="5">
        <f t="shared" si="11"/>
        <v>1.6644065775037742E-3</v>
      </c>
    </row>
    <row r="194" spans="2:9" x14ac:dyDescent="0.35">
      <c r="B194">
        <v>47.16</v>
      </c>
      <c r="C194" s="5">
        <f t="shared" si="8"/>
        <v>-4.2390843577788662E-4</v>
      </c>
      <c r="D194">
        <v>16</v>
      </c>
      <c r="E194" s="5">
        <f t="shared" si="9"/>
        <v>5.9602649006622599E-2</v>
      </c>
      <c r="F194">
        <v>2.14</v>
      </c>
      <c r="G194" s="5">
        <f t="shared" si="10"/>
        <v>-3.1674208144796268E-2</v>
      </c>
      <c r="H194">
        <v>43626.148437999997</v>
      </c>
      <c r="I194" s="5">
        <f t="shared" si="11"/>
        <v>-2.858169137182065E-4</v>
      </c>
    </row>
    <row r="195" spans="2:9" x14ac:dyDescent="0.35">
      <c r="B195">
        <v>46.689999</v>
      </c>
      <c r="C195" s="5">
        <f t="shared" si="8"/>
        <v>-9.9660941475826492E-3</v>
      </c>
      <c r="D195">
        <v>16</v>
      </c>
      <c r="E195" s="5">
        <f t="shared" si="9"/>
        <v>0</v>
      </c>
      <c r="F195">
        <v>2.13</v>
      </c>
      <c r="G195" s="5">
        <f t="shared" si="10"/>
        <v>-4.6728971962617383E-3</v>
      </c>
      <c r="H195">
        <v>43700.101562999997</v>
      </c>
      <c r="I195" s="5">
        <f t="shared" si="11"/>
        <v>1.6951559477018652E-3</v>
      </c>
    </row>
    <row r="196" spans="2:9" x14ac:dyDescent="0.35">
      <c r="B196">
        <v>46.169998</v>
      </c>
      <c r="C196" s="5">
        <f t="shared" si="8"/>
        <v>-1.113731015500774E-2</v>
      </c>
      <c r="D196">
        <v>16</v>
      </c>
      <c r="E196" s="5">
        <f t="shared" si="9"/>
        <v>0</v>
      </c>
      <c r="F196">
        <v>2.12</v>
      </c>
      <c r="G196" s="5">
        <f t="shared" si="10"/>
        <v>-4.6948356807510194E-3</v>
      </c>
      <c r="H196">
        <v>43631.359375</v>
      </c>
      <c r="I196" s="5">
        <f t="shared" si="11"/>
        <v>-1.5730441244145021E-3</v>
      </c>
    </row>
    <row r="197" spans="2:9" x14ac:dyDescent="0.35">
      <c r="B197">
        <v>47.810001</v>
      </c>
      <c r="C197" s="5">
        <f t="shared" ref="C197:C253" si="12">(B197/B196)-1</f>
        <v>3.5520967533938297E-2</v>
      </c>
      <c r="D197">
        <v>16</v>
      </c>
      <c r="E197" s="5">
        <f t="shared" ref="E197:E253" si="13">(D197/D196)-1</f>
        <v>0</v>
      </c>
      <c r="F197">
        <v>2.15</v>
      </c>
      <c r="G197" s="5">
        <f t="shared" ref="G197:G253" si="14">(F197/F196)-1</f>
        <v>1.4150943396226356E-2</v>
      </c>
      <c r="H197">
        <v>43987.941405999998</v>
      </c>
      <c r="I197" s="5">
        <f t="shared" ref="I197:I253" si="15">(H197/H196)-1</f>
        <v>8.1726087866131891E-3</v>
      </c>
    </row>
    <row r="198" spans="2:9" x14ac:dyDescent="0.35">
      <c r="B198">
        <v>48.900002000000001</v>
      </c>
      <c r="C198" s="5">
        <f t="shared" si="12"/>
        <v>2.2798598142677262E-2</v>
      </c>
      <c r="D198">
        <v>16</v>
      </c>
      <c r="E198" s="5">
        <f t="shared" si="13"/>
        <v>0</v>
      </c>
      <c r="F198">
        <v>2.15</v>
      </c>
      <c r="G198" s="5">
        <f t="shared" si="14"/>
        <v>0</v>
      </c>
      <c r="H198">
        <v>43738.269530999998</v>
      </c>
      <c r="I198" s="5">
        <f t="shared" si="15"/>
        <v>-5.675916331150388E-3</v>
      </c>
    </row>
    <row r="199" spans="2:9" x14ac:dyDescent="0.35">
      <c r="B199">
        <v>49.790000999999997</v>
      </c>
      <c r="C199" s="5">
        <f t="shared" si="12"/>
        <v>1.8200387803664952E-2</v>
      </c>
      <c r="D199">
        <v>15.23</v>
      </c>
      <c r="E199" s="5">
        <f t="shared" si="13"/>
        <v>-4.8124999999999973E-2</v>
      </c>
      <c r="F199">
        <v>2.12</v>
      </c>
      <c r="G199" s="5">
        <f t="shared" si="14"/>
        <v>-1.3953488372092981E-2</v>
      </c>
      <c r="H199">
        <v>44337.101562999997</v>
      </c>
      <c r="I199" s="5">
        <f t="shared" si="15"/>
        <v>1.3691260272095773E-2</v>
      </c>
    </row>
    <row r="200" spans="2:9" x14ac:dyDescent="0.35">
      <c r="B200">
        <v>48.77</v>
      </c>
      <c r="C200" s="5">
        <f t="shared" si="12"/>
        <v>-2.0486061046674719E-2</v>
      </c>
      <c r="D200">
        <v>15.25</v>
      </c>
      <c r="E200" s="5">
        <f t="shared" si="13"/>
        <v>1.3131976362441566E-3</v>
      </c>
      <c r="F200">
        <v>2.14</v>
      </c>
      <c r="G200" s="5">
        <f t="shared" si="14"/>
        <v>9.4339622641510523E-3</v>
      </c>
      <c r="H200">
        <v>43855.789062999997</v>
      </c>
      <c r="I200" s="5">
        <f t="shared" si="15"/>
        <v>-1.0855750218946691E-2</v>
      </c>
    </row>
    <row r="201" spans="2:9" x14ac:dyDescent="0.35">
      <c r="B201">
        <v>47.869999</v>
      </c>
      <c r="C201" s="5">
        <f t="shared" si="12"/>
        <v>-1.8453988107443142E-2</v>
      </c>
      <c r="D201">
        <v>15.25</v>
      </c>
      <c r="E201" s="5">
        <f t="shared" si="13"/>
        <v>0</v>
      </c>
      <c r="F201">
        <v>2.1800000000000002</v>
      </c>
      <c r="G201" s="5">
        <f t="shared" si="14"/>
        <v>1.8691588785046731E-2</v>
      </c>
      <c r="H201">
        <v>43624.550780999998</v>
      </c>
      <c r="I201" s="5">
        <f t="shared" si="15"/>
        <v>-5.272696876296501E-3</v>
      </c>
    </row>
    <row r="202" spans="2:9" x14ac:dyDescent="0.35">
      <c r="B202">
        <v>47.169998</v>
      </c>
      <c r="C202" s="5">
        <f t="shared" si="12"/>
        <v>-1.4622958316752865E-2</v>
      </c>
      <c r="D202">
        <v>15.8</v>
      </c>
      <c r="E202" s="5">
        <f t="shared" si="13"/>
        <v>3.6065573770491799E-2</v>
      </c>
      <c r="F202">
        <v>2.08</v>
      </c>
      <c r="G202" s="5">
        <f t="shared" si="14"/>
        <v>-4.5871559633027581E-2</v>
      </c>
      <c r="H202">
        <v>43180.449219000002</v>
      </c>
      <c r="I202" s="5">
        <f t="shared" si="15"/>
        <v>-1.0180083325773026E-2</v>
      </c>
    </row>
    <row r="203" spans="2:9" x14ac:dyDescent="0.35">
      <c r="B203">
        <v>47.360000999999997</v>
      </c>
      <c r="C203" s="5">
        <f t="shared" si="12"/>
        <v>4.0280476585985436E-3</v>
      </c>
      <c r="D203">
        <v>15.5</v>
      </c>
      <c r="E203" s="5">
        <f t="shared" si="13"/>
        <v>-1.8987341772151889E-2</v>
      </c>
      <c r="F203">
        <v>2.1</v>
      </c>
      <c r="G203" s="5">
        <f t="shared" si="14"/>
        <v>9.6153846153845812E-3</v>
      </c>
      <c r="H203">
        <v>43285.171875</v>
      </c>
      <c r="I203" s="5">
        <f t="shared" si="15"/>
        <v>2.4252331296710228E-3</v>
      </c>
    </row>
    <row r="204" spans="2:9" x14ac:dyDescent="0.35">
      <c r="B204">
        <v>48.34</v>
      </c>
      <c r="C204" s="5">
        <f t="shared" si="12"/>
        <v>2.069254601578252E-2</v>
      </c>
      <c r="D204">
        <v>15.5</v>
      </c>
      <c r="E204" s="5">
        <f t="shared" si="13"/>
        <v>0</v>
      </c>
      <c r="F204">
        <v>2.11</v>
      </c>
      <c r="G204" s="5">
        <f t="shared" si="14"/>
        <v>4.761904761904745E-3</v>
      </c>
      <c r="H204">
        <v>43113.789062999997</v>
      </c>
      <c r="I204" s="5">
        <f t="shared" si="15"/>
        <v>-3.9593885059513445E-3</v>
      </c>
    </row>
    <row r="205" spans="2:9" x14ac:dyDescent="0.35">
      <c r="B205">
        <v>48.09</v>
      </c>
      <c r="C205" s="5">
        <f t="shared" si="12"/>
        <v>-5.171700455109618E-3</v>
      </c>
      <c r="D205">
        <v>15</v>
      </c>
      <c r="E205" s="5">
        <f t="shared" si="13"/>
        <v>-3.2258064516129004E-2</v>
      </c>
      <c r="F205">
        <v>2.02</v>
      </c>
      <c r="G205" s="5">
        <f t="shared" si="14"/>
        <v>-4.2654028436018843E-2</v>
      </c>
      <c r="H205">
        <v>42284.058594000002</v>
      </c>
      <c r="I205" s="5">
        <f t="shared" si="15"/>
        <v>-1.9245129853642684E-2</v>
      </c>
    </row>
    <row r="206" spans="2:9" x14ac:dyDescent="0.35">
      <c r="B206">
        <v>47.529998999999997</v>
      </c>
      <c r="C206" s="5">
        <f t="shared" si="12"/>
        <v>-1.1644853399875421E-2</v>
      </c>
      <c r="D206">
        <v>15</v>
      </c>
      <c r="E206" s="5">
        <f t="shared" si="13"/>
        <v>0</v>
      </c>
      <c r="F206">
        <v>2.0499999999999998</v>
      </c>
      <c r="G206" s="5">
        <f t="shared" si="14"/>
        <v>1.4851485148514865E-2</v>
      </c>
      <c r="H206">
        <v>42725.21875</v>
      </c>
      <c r="I206" s="5">
        <f t="shared" si="15"/>
        <v>1.0433250039592945E-2</v>
      </c>
    </row>
    <row r="207" spans="2:9" x14ac:dyDescent="0.35">
      <c r="B207">
        <v>48.419998</v>
      </c>
      <c r="C207" s="5">
        <f t="shared" si="12"/>
        <v>1.8724995134125733E-2</v>
      </c>
      <c r="D207">
        <v>15</v>
      </c>
      <c r="E207" s="5">
        <f t="shared" si="13"/>
        <v>0</v>
      </c>
      <c r="F207">
        <v>2.06</v>
      </c>
      <c r="G207" s="5">
        <f t="shared" si="14"/>
        <v>4.8780487804878092E-3</v>
      </c>
      <c r="H207">
        <v>42988.71875</v>
      </c>
      <c r="I207" s="5">
        <f t="shared" si="15"/>
        <v>6.1673177507137744E-3</v>
      </c>
    </row>
    <row r="208" spans="2:9" x14ac:dyDescent="0.35">
      <c r="B208">
        <v>47.59</v>
      </c>
      <c r="C208" s="5">
        <f t="shared" si="12"/>
        <v>-1.714163639577182E-2</v>
      </c>
      <c r="D208">
        <v>14.35</v>
      </c>
      <c r="E208" s="5">
        <f t="shared" si="13"/>
        <v>-4.3333333333333335E-2</v>
      </c>
      <c r="F208">
        <v>2.0699999999999998</v>
      </c>
      <c r="G208" s="5">
        <f t="shared" si="14"/>
        <v>4.8543689320388328E-3</v>
      </c>
      <c r="H208">
        <v>42981.308594000002</v>
      </c>
      <c r="I208" s="5">
        <f t="shared" si="15"/>
        <v>-1.7237443253637075E-4</v>
      </c>
    </row>
    <row r="209" spans="2:9" x14ac:dyDescent="0.35">
      <c r="B209">
        <v>48.450001</v>
      </c>
      <c r="C209" s="5">
        <f t="shared" si="12"/>
        <v>1.8071044337045539E-2</v>
      </c>
      <c r="D209">
        <v>14.35</v>
      </c>
      <c r="E209" s="5">
        <f t="shared" si="13"/>
        <v>0</v>
      </c>
      <c r="F209">
        <v>2.12</v>
      </c>
      <c r="G209" s="5">
        <f t="shared" si="14"/>
        <v>2.4154589371980784E-2</v>
      </c>
      <c r="H209">
        <v>42949.5</v>
      </c>
      <c r="I209" s="5">
        <f t="shared" si="15"/>
        <v>-7.4005643477415006E-4</v>
      </c>
    </row>
    <row r="210" spans="2:9" x14ac:dyDescent="0.35">
      <c r="B210">
        <v>49.25</v>
      </c>
      <c r="C210" s="5">
        <f t="shared" si="12"/>
        <v>1.6511846924420093E-2</v>
      </c>
      <c r="D210">
        <v>14.05</v>
      </c>
      <c r="E210" s="5">
        <f t="shared" si="13"/>
        <v>-2.0905923344947674E-2</v>
      </c>
      <c r="F210">
        <v>2.0699999999999998</v>
      </c>
      <c r="G210" s="5">
        <f t="shared" si="14"/>
        <v>-2.358490566037752E-2</v>
      </c>
      <c r="H210">
        <v>43178</v>
      </c>
      <c r="I210" s="5">
        <f t="shared" si="15"/>
        <v>5.3202016321494128E-3</v>
      </c>
    </row>
    <row r="211" spans="2:9" x14ac:dyDescent="0.35">
      <c r="B211">
        <v>49.220001000000003</v>
      </c>
      <c r="C211" s="5">
        <f t="shared" si="12"/>
        <v>-6.0911675126895659E-4</v>
      </c>
      <c r="D211">
        <v>14.4</v>
      </c>
      <c r="E211" s="5">
        <f t="shared" si="13"/>
        <v>2.4911032028469782E-2</v>
      </c>
      <c r="F211">
        <v>2.02</v>
      </c>
      <c r="G211" s="5">
        <f t="shared" si="14"/>
        <v>-2.4154589371980562E-2</v>
      </c>
      <c r="H211">
        <v>43577.640625</v>
      </c>
      <c r="I211" s="5">
        <f t="shared" si="15"/>
        <v>9.2556539209782684E-3</v>
      </c>
    </row>
    <row r="212" spans="2:9" x14ac:dyDescent="0.35">
      <c r="B212">
        <v>45.09</v>
      </c>
      <c r="C212" s="5">
        <f t="shared" si="12"/>
        <v>-8.390899870156443E-2</v>
      </c>
      <c r="D212">
        <v>14.45</v>
      </c>
      <c r="E212" s="5">
        <f t="shared" si="13"/>
        <v>3.4722222222220989E-3</v>
      </c>
      <c r="F212">
        <v>2.0299999999999998</v>
      </c>
      <c r="G212" s="5">
        <f t="shared" si="14"/>
        <v>4.9504950495049549E-3</v>
      </c>
      <c r="H212">
        <v>43738.660155999998</v>
      </c>
      <c r="I212" s="5">
        <f t="shared" si="15"/>
        <v>3.6950034166747248E-3</v>
      </c>
    </row>
    <row r="213" spans="2:9" x14ac:dyDescent="0.35">
      <c r="B213">
        <v>44.290000999999997</v>
      </c>
      <c r="C213" s="5">
        <f t="shared" si="12"/>
        <v>-1.7742271013528654E-2</v>
      </c>
      <c r="D213">
        <v>14.45</v>
      </c>
      <c r="E213" s="5">
        <f t="shared" si="13"/>
        <v>0</v>
      </c>
      <c r="F213">
        <v>2.09</v>
      </c>
      <c r="G213" s="5">
        <f t="shared" si="14"/>
        <v>2.9556650246305383E-2</v>
      </c>
      <c r="H213">
        <v>43664.328125</v>
      </c>
      <c r="I213" s="5">
        <f t="shared" si="15"/>
        <v>-1.6994583449717604E-3</v>
      </c>
    </row>
    <row r="214" spans="2:9" x14ac:dyDescent="0.35">
      <c r="B214">
        <v>45.98</v>
      </c>
      <c r="C214" s="5">
        <f t="shared" si="12"/>
        <v>3.8157574211840739E-2</v>
      </c>
      <c r="D214">
        <v>14.45</v>
      </c>
      <c r="E214" s="5">
        <f t="shared" si="13"/>
        <v>0</v>
      </c>
      <c r="F214">
        <v>2.17</v>
      </c>
      <c r="G214" s="5">
        <f t="shared" si="14"/>
        <v>3.8277511961722466E-2</v>
      </c>
      <c r="H214">
        <v>43623.328125</v>
      </c>
      <c r="I214" s="5">
        <f t="shared" si="15"/>
        <v>-9.3898158429528422E-4</v>
      </c>
    </row>
    <row r="215" spans="2:9" x14ac:dyDescent="0.35">
      <c r="B215">
        <v>45.349997999999999</v>
      </c>
      <c r="C215" s="5">
        <f t="shared" si="12"/>
        <v>-1.3701652892561977E-2</v>
      </c>
      <c r="D215">
        <v>14</v>
      </c>
      <c r="E215" s="5">
        <f t="shared" si="13"/>
        <v>-3.1141868512110649E-2</v>
      </c>
      <c r="F215">
        <v>2.27</v>
      </c>
      <c r="G215" s="5">
        <f t="shared" si="14"/>
        <v>4.6082949308755783E-2</v>
      </c>
      <c r="H215">
        <v>43311.179687999997</v>
      </c>
      <c r="I215" s="5">
        <f t="shared" si="15"/>
        <v>-7.1555392588470434E-3</v>
      </c>
    </row>
    <row r="216" spans="2:9" x14ac:dyDescent="0.35">
      <c r="B216">
        <v>45.150002000000001</v>
      </c>
      <c r="C216" s="5">
        <f t="shared" si="12"/>
        <v>-4.4100553212813587E-3</v>
      </c>
      <c r="D216">
        <v>14</v>
      </c>
      <c r="E216" s="5">
        <f t="shared" si="13"/>
        <v>0</v>
      </c>
      <c r="F216">
        <v>2.3199999999999998</v>
      </c>
      <c r="G216" s="5">
        <f t="shared" si="14"/>
        <v>2.2026431718061623E-2</v>
      </c>
      <c r="H216">
        <v>42823.808594000002</v>
      </c>
      <c r="I216" s="5">
        <f t="shared" si="15"/>
        <v>-1.12527780935745E-2</v>
      </c>
    </row>
    <row r="217" spans="2:9" x14ac:dyDescent="0.35">
      <c r="B217">
        <v>44.200001</v>
      </c>
      <c r="C217" s="5">
        <f t="shared" si="12"/>
        <v>-2.1040995745692292E-2</v>
      </c>
      <c r="D217">
        <v>13.75</v>
      </c>
      <c r="E217" s="5">
        <f t="shared" si="13"/>
        <v>-1.7857142857142905E-2</v>
      </c>
      <c r="F217">
        <v>2.14</v>
      </c>
      <c r="G217" s="5">
        <f t="shared" si="14"/>
        <v>-7.7586206896551602E-2</v>
      </c>
      <c r="H217">
        <v>42619.230469000002</v>
      </c>
      <c r="I217" s="5">
        <f t="shared" si="15"/>
        <v>-4.7772052910927121E-3</v>
      </c>
    </row>
    <row r="218" spans="2:9" x14ac:dyDescent="0.35">
      <c r="B218">
        <v>43.619999</v>
      </c>
      <c r="C218" s="5">
        <f t="shared" si="12"/>
        <v>-1.3122216897687444E-2</v>
      </c>
      <c r="D218">
        <v>13.75</v>
      </c>
      <c r="E218" s="5">
        <f t="shared" si="13"/>
        <v>0</v>
      </c>
      <c r="F218">
        <v>2.09</v>
      </c>
      <c r="G218" s="5">
        <f t="shared" si="14"/>
        <v>-2.336448598130858E-2</v>
      </c>
      <c r="H218">
        <v>42418.488280999998</v>
      </c>
      <c r="I218" s="5">
        <f t="shared" si="15"/>
        <v>-4.7101316891683398E-3</v>
      </c>
    </row>
    <row r="219" spans="2:9" x14ac:dyDescent="0.35">
      <c r="B219">
        <v>42.290000999999997</v>
      </c>
      <c r="C219" s="5">
        <f t="shared" si="12"/>
        <v>-3.0490555490384152E-2</v>
      </c>
      <c r="D219">
        <v>13.75</v>
      </c>
      <c r="E219" s="5">
        <f t="shared" si="13"/>
        <v>0</v>
      </c>
      <c r="F219">
        <v>2.1</v>
      </c>
      <c r="G219" s="5">
        <f t="shared" si="14"/>
        <v>4.784688995215447E-3</v>
      </c>
      <c r="H219">
        <v>42128.910155999998</v>
      </c>
      <c r="I219" s="5">
        <f t="shared" si="15"/>
        <v>-6.8266960171163849E-3</v>
      </c>
    </row>
    <row r="220" spans="2:9" x14ac:dyDescent="0.35">
      <c r="B220">
        <v>40.599997999999999</v>
      </c>
      <c r="C220" s="5">
        <f t="shared" si="12"/>
        <v>-3.9962235990488537E-2</v>
      </c>
      <c r="D220">
        <v>13.75</v>
      </c>
      <c r="E220" s="5">
        <f t="shared" si="13"/>
        <v>0</v>
      </c>
      <c r="F220">
        <v>2.0699999999999998</v>
      </c>
      <c r="G220" s="5">
        <f t="shared" si="14"/>
        <v>-1.4285714285714457E-2</v>
      </c>
      <c r="H220">
        <v>41908.148437999997</v>
      </c>
      <c r="I220" s="5">
        <f t="shared" si="15"/>
        <v>-5.2401478505506027E-3</v>
      </c>
    </row>
    <row r="221" spans="2:9" x14ac:dyDescent="0.35">
      <c r="B221">
        <v>40.419998</v>
      </c>
      <c r="C221" s="5">
        <f t="shared" si="12"/>
        <v>-4.4334977553447397E-3</v>
      </c>
      <c r="D221">
        <v>13.75</v>
      </c>
      <c r="E221" s="5">
        <f t="shared" si="13"/>
        <v>0</v>
      </c>
      <c r="F221">
        <v>2.02</v>
      </c>
      <c r="G221" s="5">
        <f t="shared" si="14"/>
        <v>-2.4154589371980562E-2</v>
      </c>
      <c r="H221">
        <v>41641.839844000002</v>
      </c>
      <c r="I221" s="5">
        <f t="shared" si="15"/>
        <v>-6.3545779025283577E-3</v>
      </c>
    </row>
    <row r="222" spans="2:9" x14ac:dyDescent="0.35">
      <c r="B222">
        <v>40.169998</v>
      </c>
      <c r="C222" s="5">
        <f t="shared" si="12"/>
        <v>-6.185057208562994E-3</v>
      </c>
      <c r="D222">
        <v>13.7</v>
      </c>
      <c r="E222" s="5">
        <f t="shared" si="13"/>
        <v>-3.6363636363636598E-3</v>
      </c>
      <c r="F222">
        <v>2.0299999999999998</v>
      </c>
      <c r="G222" s="5">
        <f t="shared" si="14"/>
        <v>4.9504950495049549E-3</v>
      </c>
      <c r="H222">
        <v>41586.699219000002</v>
      </c>
      <c r="I222" s="5">
        <f t="shared" si="15"/>
        <v>-1.3241639948323725E-3</v>
      </c>
    </row>
    <row r="223" spans="2:9" x14ac:dyDescent="0.35">
      <c r="B223">
        <v>41</v>
      </c>
      <c r="C223" s="5">
        <f t="shared" si="12"/>
        <v>2.0662236527868361E-2</v>
      </c>
      <c r="D223">
        <v>13.7</v>
      </c>
      <c r="E223" s="5">
        <f t="shared" si="13"/>
        <v>0</v>
      </c>
      <c r="F223">
        <v>2.0699999999999998</v>
      </c>
      <c r="G223" s="5">
        <f t="shared" si="14"/>
        <v>1.9704433497536922E-2</v>
      </c>
      <c r="H223">
        <v>41876.171875</v>
      </c>
      <c r="I223" s="5">
        <f t="shared" si="15"/>
        <v>6.9607028553915207E-3</v>
      </c>
    </row>
    <row r="224" spans="2:9" x14ac:dyDescent="0.35">
      <c r="B224">
        <v>42.139999000000003</v>
      </c>
      <c r="C224" s="5">
        <f t="shared" si="12"/>
        <v>2.7804853658536688E-2</v>
      </c>
      <c r="D224">
        <v>14</v>
      </c>
      <c r="E224" s="5">
        <f t="shared" si="13"/>
        <v>2.1897810218978186E-2</v>
      </c>
      <c r="F224">
        <v>2.1</v>
      </c>
      <c r="G224" s="5">
        <f t="shared" si="14"/>
        <v>1.449275362318847E-2</v>
      </c>
      <c r="H224">
        <v>41740.621094000002</v>
      </c>
      <c r="I224" s="5">
        <f t="shared" si="15"/>
        <v>-3.236942990028191E-3</v>
      </c>
    </row>
    <row r="225" spans="2:9" x14ac:dyDescent="0.35">
      <c r="B225">
        <v>42.380001</v>
      </c>
      <c r="C225" s="5">
        <f t="shared" si="12"/>
        <v>5.6953489723623463E-3</v>
      </c>
      <c r="D225">
        <v>14</v>
      </c>
      <c r="E225" s="5">
        <f t="shared" si="13"/>
        <v>0</v>
      </c>
      <c r="F225">
        <v>2.12</v>
      </c>
      <c r="G225" s="5">
        <f t="shared" si="14"/>
        <v>9.52380952380949E-3</v>
      </c>
      <c r="H225">
        <v>41932.558594000002</v>
      </c>
      <c r="I225" s="5">
        <f t="shared" si="15"/>
        <v>4.5983383804413247E-3</v>
      </c>
    </row>
    <row r="226" spans="2:9" x14ac:dyDescent="0.35">
      <c r="B226">
        <v>42.549999</v>
      </c>
      <c r="C226" s="5">
        <f t="shared" si="12"/>
        <v>4.0112788104935682E-3</v>
      </c>
      <c r="D226">
        <v>14</v>
      </c>
      <c r="E226" s="5">
        <f t="shared" si="13"/>
        <v>0</v>
      </c>
      <c r="F226">
        <v>2.0699999999999998</v>
      </c>
      <c r="G226" s="5">
        <f t="shared" si="14"/>
        <v>-2.358490566037752E-2</v>
      </c>
      <c r="H226">
        <v>41777.808594000002</v>
      </c>
      <c r="I226" s="5">
        <f t="shared" si="15"/>
        <v>-3.6904497409356862E-3</v>
      </c>
    </row>
    <row r="227" spans="2:9" x14ac:dyDescent="0.35">
      <c r="B227">
        <v>42.540000999999997</v>
      </c>
      <c r="C227" s="5">
        <f t="shared" si="12"/>
        <v>-2.3497062831900895E-4</v>
      </c>
      <c r="D227">
        <v>14</v>
      </c>
      <c r="E227" s="5">
        <f t="shared" si="13"/>
        <v>0</v>
      </c>
      <c r="F227">
        <v>2.16</v>
      </c>
      <c r="G227" s="5">
        <f t="shared" si="14"/>
        <v>4.347826086956541E-2</v>
      </c>
      <c r="H227">
        <v>42210.460937999997</v>
      </c>
      <c r="I227" s="5">
        <f t="shared" si="15"/>
        <v>1.0356032510095092E-2</v>
      </c>
    </row>
    <row r="228" spans="2:9" x14ac:dyDescent="0.35">
      <c r="B228">
        <v>41.91</v>
      </c>
      <c r="C228" s="5">
        <f t="shared" si="12"/>
        <v>-1.4809614132355153E-2</v>
      </c>
      <c r="D228">
        <v>13.53</v>
      </c>
      <c r="E228" s="5">
        <f t="shared" si="13"/>
        <v>-3.3571428571428585E-2</v>
      </c>
      <c r="F228">
        <v>2.14</v>
      </c>
      <c r="G228" s="5">
        <f t="shared" si="14"/>
        <v>-9.2592592592593004E-3</v>
      </c>
      <c r="H228">
        <v>42378.609375</v>
      </c>
      <c r="I228" s="5">
        <f t="shared" si="15"/>
        <v>3.9835726325516685E-3</v>
      </c>
    </row>
    <row r="229" spans="2:9" x14ac:dyDescent="0.35">
      <c r="B229">
        <v>41.549999</v>
      </c>
      <c r="C229" s="5">
        <f t="shared" si="12"/>
        <v>-8.5898592221426151E-3</v>
      </c>
      <c r="D229">
        <v>14</v>
      </c>
      <c r="E229" s="5">
        <f t="shared" si="13"/>
        <v>3.4737620103473921E-2</v>
      </c>
      <c r="F229">
        <v>2.13</v>
      </c>
      <c r="G229" s="5">
        <f t="shared" si="14"/>
        <v>-4.6728971962617383E-3</v>
      </c>
      <c r="H229">
        <v>43156.210937999997</v>
      </c>
      <c r="I229" s="5">
        <f t="shared" si="15"/>
        <v>1.8348916457337161E-2</v>
      </c>
    </row>
    <row r="230" spans="2:9" x14ac:dyDescent="0.35">
      <c r="B230">
        <v>41.790000999999997</v>
      </c>
      <c r="C230" s="5">
        <f t="shared" si="12"/>
        <v>5.7762215589944876E-3</v>
      </c>
      <c r="D230">
        <v>14.45</v>
      </c>
      <c r="E230" s="5">
        <f t="shared" si="13"/>
        <v>3.2142857142857029E-2</v>
      </c>
      <c r="F230">
        <v>2.17</v>
      </c>
      <c r="G230" s="5">
        <f t="shared" si="14"/>
        <v>1.8779342723004744E-2</v>
      </c>
      <c r="H230">
        <v>43251.191405999998</v>
      </c>
      <c r="I230" s="5">
        <f t="shared" si="15"/>
        <v>2.2008528074082268E-3</v>
      </c>
    </row>
    <row r="231" spans="2:9" x14ac:dyDescent="0.35">
      <c r="B231">
        <v>40.659999999999997</v>
      </c>
      <c r="C231" s="5">
        <f t="shared" si="12"/>
        <v>-2.7039984995453792E-2</v>
      </c>
      <c r="D231">
        <v>14.1</v>
      </c>
      <c r="E231" s="5">
        <f t="shared" si="13"/>
        <v>-2.4221453287197159E-2</v>
      </c>
      <c r="F231">
        <v>2.1</v>
      </c>
      <c r="G231" s="5">
        <f t="shared" si="14"/>
        <v>-3.2258064516129004E-2</v>
      </c>
      <c r="H231">
        <v>42259.121094000002</v>
      </c>
      <c r="I231" s="5">
        <f t="shared" si="15"/>
        <v>-2.2937410040047346E-2</v>
      </c>
    </row>
    <row r="232" spans="2:9" x14ac:dyDescent="0.35">
      <c r="B232">
        <v>40.310001</v>
      </c>
      <c r="C232" s="5">
        <f t="shared" si="12"/>
        <v>-8.6079439252335632E-3</v>
      </c>
      <c r="D232">
        <v>14.1</v>
      </c>
      <c r="E232" s="5">
        <f t="shared" si="13"/>
        <v>0</v>
      </c>
      <c r="F232">
        <v>2.1</v>
      </c>
      <c r="G232" s="5">
        <f t="shared" si="14"/>
        <v>0</v>
      </c>
      <c r="H232">
        <v>42703.378905999998</v>
      </c>
      <c r="I232" s="5">
        <f t="shared" si="15"/>
        <v>1.0512708274547533E-2</v>
      </c>
    </row>
    <row r="233" spans="2:9" x14ac:dyDescent="0.35">
      <c r="B233">
        <v>40.669998</v>
      </c>
      <c r="C233" s="5">
        <f t="shared" si="12"/>
        <v>8.930711760587684E-3</v>
      </c>
      <c r="D233">
        <v>14.1</v>
      </c>
      <c r="E233" s="5">
        <f t="shared" si="13"/>
        <v>0</v>
      </c>
      <c r="F233">
        <v>2.11</v>
      </c>
      <c r="G233" s="5">
        <f t="shared" si="14"/>
        <v>4.761904761904745E-3</v>
      </c>
      <c r="H233">
        <v>42826.160155999998</v>
      </c>
      <c r="I233" s="5">
        <f t="shared" si="15"/>
        <v>2.875211590873672E-3</v>
      </c>
    </row>
    <row r="234" spans="2:9" x14ac:dyDescent="0.35">
      <c r="B234">
        <v>42.439999</v>
      </c>
      <c r="C234" s="5">
        <f t="shared" si="12"/>
        <v>4.3521049595330652E-2</v>
      </c>
      <c r="D234">
        <v>14.1</v>
      </c>
      <c r="E234" s="5">
        <f t="shared" si="13"/>
        <v>0</v>
      </c>
      <c r="F234">
        <v>2.09</v>
      </c>
      <c r="G234" s="5">
        <f t="shared" si="14"/>
        <v>-9.4786729857819774E-3</v>
      </c>
      <c r="H234">
        <v>42947.550780999998</v>
      </c>
      <c r="I234" s="5">
        <f t="shared" si="15"/>
        <v>2.834497058756158E-3</v>
      </c>
    </row>
    <row r="235" spans="2:9" x14ac:dyDescent="0.35">
      <c r="B235">
        <v>41.459999000000003</v>
      </c>
      <c r="C235" s="5">
        <f t="shared" si="12"/>
        <v>-2.3091423729769578E-2</v>
      </c>
      <c r="D235">
        <v>14.1</v>
      </c>
      <c r="E235" s="5">
        <f t="shared" si="13"/>
        <v>0</v>
      </c>
      <c r="F235">
        <v>2.0699999999999998</v>
      </c>
      <c r="G235" s="5">
        <f t="shared" si="14"/>
        <v>-9.5693779904306719E-3</v>
      </c>
      <c r="H235">
        <v>42942.230469000002</v>
      </c>
      <c r="I235" s="5">
        <f t="shared" si="15"/>
        <v>-1.2387928771828705E-4</v>
      </c>
    </row>
    <row r="236" spans="2:9" x14ac:dyDescent="0.35">
      <c r="B236">
        <v>42.990001999999997</v>
      </c>
      <c r="C236" s="5">
        <f t="shared" si="12"/>
        <v>3.6903112322795639E-2</v>
      </c>
      <c r="D236">
        <v>14.1</v>
      </c>
      <c r="E236" s="5">
        <f t="shared" si="13"/>
        <v>0</v>
      </c>
      <c r="F236">
        <v>2.1</v>
      </c>
      <c r="G236" s="5">
        <f t="shared" si="14"/>
        <v>1.449275362318847E-2</v>
      </c>
      <c r="H236">
        <v>43281.28125</v>
      </c>
      <c r="I236" s="5">
        <f t="shared" si="15"/>
        <v>7.8955093225714368E-3</v>
      </c>
    </row>
    <row r="237" spans="2:9" x14ac:dyDescent="0.35">
      <c r="B237">
        <v>43.470001000000003</v>
      </c>
      <c r="C237" s="5">
        <f t="shared" si="12"/>
        <v>1.116536351870856E-2</v>
      </c>
      <c r="D237">
        <v>14.1</v>
      </c>
      <c r="E237" s="5">
        <f t="shared" si="13"/>
        <v>0</v>
      </c>
      <c r="F237">
        <v>2.12</v>
      </c>
      <c r="G237" s="5">
        <f t="shared" si="14"/>
        <v>9.52380952380949E-3</v>
      </c>
      <c r="H237">
        <v>43672.058594000002</v>
      </c>
      <c r="I237" s="5">
        <f t="shared" si="15"/>
        <v>9.0287841005169955E-3</v>
      </c>
    </row>
    <row r="238" spans="2:9" x14ac:dyDescent="0.35">
      <c r="B238">
        <v>42.16</v>
      </c>
      <c r="C238" s="5">
        <f t="shared" si="12"/>
        <v>-3.0135748099016757E-2</v>
      </c>
      <c r="D238">
        <v>14.1</v>
      </c>
      <c r="E238" s="5">
        <f t="shared" si="13"/>
        <v>0</v>
      </c>
      <c r="F238">
        <v>2.14</v>
      </c>
      <c r="G238" s="5">
        <f t="shared" si="14"/>
        <v>9.4339622641510523E-3</v>
      </c>
      <c r="H238">
        <v>43324.589844000002</v>
      </c>
      <c r="I238" s="5">
        <f t="shared" si="15"/>
        <v>-7.9563171782275344E-3</v>
      </c>
    </row>
    <row r="239" spans="2:9" x14ac:dyDescent="0.35">
      <c r="B239">
        <v>42.02</v>
      </c>
      <c r="C239" s="5">
        <f t="shared" si="12"/>
        <v>-3.3206831119543256E-3</v>
      </c>
      <c r="D239">
        <v>14.1</v>
      </c>
      <c r="E239" s="5">
        <f t="shared" si="13"/>
        <v>0</v>
      </c>
      <c r="F239">
        <v>2.15</v>
      </c>
      <c r="G239" s="5">
        <f t="shared" si="14"/>
        <v>4.6728971962615162E-3</v>
      </c>
      <c r="H239">
        <v>43339.75</v>
      </c>
      <c r="I239" s="5">
        <f t="shared" si="15"/>
        <v>3.4992035826730827E-4</v>
      </c>
    </row>
    <row r="240" spans="2:9" x14ac:dyDescent="0.35">
      <c r="B240">
        <v>42.299999</v>
      </c>
      <c r="C240" s="5">
        <f t="shared" si="12"/>
        <v>6.6634697762968376E-3</v>
      </c>
      <c r="D240">
        <v>14.1</v>
      </c>
      <c r="E240" s="5">
        <f t="shared" si="13"/>
        <v>0</v>
      </c>
      <c r="F240">
        <v>2.13</v>
      </c>
      <c r="G240" s="5">
        <f t="shared" si="14"/>
        <v>-9.302325581395321E-3</v>
      </c>
      <c r="H240">
        <v>43937.390625</v>
      </c>
      <c r="I240" s="5">
        <f t="shared" si="15"/>
        <v>1.3789664799635393E-2</v>
      </c>
    </row>
    <row r="241" spans="2:9" x14ac:dyDescent="0.35">
      <c r="B241">
        <v>41.91</v>
      </c>
      <c r="C241" s="5">
        <f t="shared" si="12"/>
        <v>-9.2198347333295461E-3</v>
      </c>
      <c r="D241">
        <v>14.1</v>
      </c>
      <c r="E241" s="5">
        <f t="shared" si="13"/>
        <v>0</v>
      </c>
      <c r="F241">
        <v>2.14</v>
      </c>
      <c r="G241" s="5">
        <f t="shared" si="14"/>
        <v>4.6948356807512415E-3</v>
      </c>
      <c r="H241">
        <v>44989.859375</v>
      </c>
      <c r="I241" s="5">
        <f t="shared" si="15"/>
        <v>2.3953829188052778E-2</v>
      </c>
    </row>
    <row r="242" spans="2:9" x14ac:dyDescent="0.35">
      <c r="B242">
        <v>41.66</v>
      </c>
      <c r="C242" s="5">
        <f t="shared" si="12"/>
        <v>-5.965163445478372E-3</v>
      </c>
      <c r="D242">
        <v>14.1</v>
      </c>
      <c r="E242" s="5">
        <f t="shared" si="13"/>
        <v>0</v>
      </c>
      <c r="F242">
        <v>2.12</v>
      </c>
      <c r="G242" s="5">
        <f t="shared" si="14"/>
        <v>-9.3457943925233655E-3</v>
      </c>
      <c r="H242">
        <v>45436.28125</v>
      </c>
      <c r="I242" s="5">
        <f t="shared" si="15"/>
        <v>9.9227221689888179E-3</v>
      </c>
    </row>
    <row r="243" spans="2:9" x14ac:dyDescent="0.35">
      <c r="B243">
        <v>41.48</v>
      </c>
      <c r="C243" s="5">
        <f t="shared" si="12"/>
        <v>-4.3206913106096367E-3</v>
      </c>
      <c r="D243">
        <v>14.8</v>
      </c>
      <c r="E243" s="5">
        <f t="shared" si="13"/>
        <v>4.9645390070922168E-2</v>
      </c>
      <c r="F243">
        <v>2.09</v>
      </c>
      <c r="G243" s="5">
        <f t="shared" si="14"/>
        <v>-1.4150943396226578E-2</v>
      </c>
      <c r="H243">
        <v>45151.628905999998</v>
      </c>
      <c r="I243" s="5">
        <f t="shared" si="15"/>
        <v>-6.2648688706231637E-3</v>
      </c>
    </row>
    <row r="244" spans="2:9" x14ac:dyDescent="0.35">
      <c r="B244">
        <v>41.959999000000003</v>
      </c>
      <c r="C244" s="5">
        <f t="shared" si="12"/>
        <v>1.157181774349092E-2</v>
      </c>
      <c r="D244">
        <v>14.8</v>
      </c>
      <c r="E244" s="5">
        <f t="shared" si="13"/>
        <v>0</v>
      </c>
      <c r="F244">
        <v>2.0699999999999998</v>
      </c>
      <c r="G244" s="5">
        <f t="shared" si="14"/>
        <v>-9.5693779904306719E-3</v>
      </c>
      <c r="H244">
        <v>44909.140625</v>
      </c>
      <c r="I244" s="5">
        <f t="shared" si="15"/>
        <v>-5.3705322903151442E-3</v>
      </c>
    </row>
    <row r="245" spans="2:9" x14ac:dyDescent="0.35">
      <c r="B245">
        <v>40.889999000000003</v>
      </c>
      <c r="C245" s="5">
        <f t="shared" si="12"/>
        <v>-2.5500477252156317E-2</v>
      </c>
      <c r="D245">
        <v>14.6</v>
      </c>
      <c r="E245" s="5">
        <f t="shared" si="13"/>
        <v>-1.3513513513513598E-2</v>
      </c>
      <c r="F245">
        <v>2.08</v>
      </c>
      <c r="G245" s="5">
        <f t="shared" si="14"/>
        <v>4.8309178743961567E-3</v>
      </c>
      <c r="H245">
        <v>44580.058594000002</v>
      </c>
      <c r="I245" s="5">
        <f t="shared" si="15"/>
        <v>-7.3277294203399901E-3</v>
      </c>
    </row>
    <row r="246" spans="2:9" x14ac:dyDescent="0.35">
      <c r="B246">
        <v>40.060001</v>
      </c>
      <c r="C246" s="5">
        <f t="shared" si="12"/>
        <v>-2.029831304226748E-2</v>
      </c>
      <c r="D246">
        <v>14.6</v>
      </c>
      <c r="E246" s="5">
        <f t="shared" si="13"/>
        <v>0</v>
      </c>
      <c r="F246">
        <v>2.06</v>
      </c>
      <c r="G246" s="5">
        <f t="shared" si="14"/>
        <v>-9.6153846153845812E-3</v>
      </c>
      <c r="H246">
        <v>44686.058594000002</v>
      </c>
      <c r="I246" s="5">
        <f t="shared" si="15"/>
        <v>2.3777447437960397E-3</v>
      </c>
    </row>
    <row r="247" spans="2:9" x14ac:dyDescent="0.35">
      <c r="B247">
        <v>39.419998</v>
      </c>
      <c r="C247" s="5">
        <f t="shared" si="12"/>
        <v>-1.5976110434944846E-2</v>
      </c>
      <c r="D247">
        <v>14.6</v>
      </c>
      <c r="E247" s="5">
        <f t="shared" si="13"/>
        <v>0</v>
      </c>
      <c r="F247">
        <v>2.04</v>
      </c>
      <c r="G247" s="5">
        <f t="shared" si="14"/>
        <v>-9.7087378640776656E-3</v>
      </c>
      <c r="H247">
        <v>44625.78125</v>
      </c>
      <c r="I247" s="5">
        <f t="shared" si="15"/>
        <v>-1.348907151280887E-3</v>
      </c>
    </row>
    <row r="248" spans="2:9" x14ac:dyDescent="0.35">
      <c r="B248">
        <v>40.380001</v>
      </c>
      <c r="C248" s="5">
        <f t="shared" si="12"/>
        <v>2.4353197582607677E-2</v>
      </c>
      <c r="D248">
        <v>14.6</v>
      </c>
      <c r="E248" s="5">
        <f t="shared" si="13"/>
        <v>0</v>
      </c>
      <c r="F248">
        <v>2.1</v>
      </c>
      <c r="G248" s="5">
        <f t="shared" si="14"/>
        <v>2.941176470588247E-2</v>
      </c>
      <c r="H248">
        <v>45009.359375</v>
      </c>
      <c r="I248" s="5">
        <f t="shared" si="15"/>
        <v>8.5954377549413152E-3</v>
      </c>
    </row>
    <row r="249" spans="2:9" x14ac:dyDescent="0.35">
      <c r="B249">
        <v>40.68</v>
      </c>
      <c r="C249" s="5">
        <f t="shared" si="12"/>
        <v>7.4293955564785907E-3</v>
      </c>
      <c r="D249">
        <v>14.9</v>
      </c>
      <c r="E249" s="5">
        <f t="shared" si="13"/>
        <v>2.0547945205479534E-2</v>
      </c>
      <c r="F249">
        <v>2.08</v>
      </c>
      <c r="G249" s="5">
        <f t="shared" si="14"/>
        <v>-9.52380952380949E-3</v>
      </c>
      <c r="H249">
        <v>45525.289062999997</v>
      </c>
      <c r="I249" s="5">
        <f t="shared" si="15"/>
        <v>1.1462720091203193E-2</v>
      </c>
    </row>
    <row r="250" spans="2:9" x14ac:dyDescent="0.35">
      <c r="B250">
        <v>39.720001000000003</v>
      </c>
      <c r="C250" s="5">
        <f t="shared" si="12"/>
        <v>-2.3598795476892698E-2</v>
      </c>
      <c r="D250">
        <v>15.57</v>
      </c>
      <c r="E250" s="5">
        <f t="shared" si="13"/>
        <v>4.4966442953020103E-2</v>
      </c>
      <c r="F250">
        <v>2.08</v>
      </c>
      <c r="G250" s="5">
        <f t="shared" si="14"/>
        <v>0</v>
      </c>
      <c r="H250">
        <v>45381.21875</v>
      </c>
      <c r="I250" s="5">
        <f t="shared" si="15"/>
        <v>-3.1646215974735492E-3</v>
      </c>
    </row>
    <row r="251" spans="2:9" x14ac:dyDescent="0.35">
      <c r="B251">
        <v>39.900002000000001</v>
      </c>
      <c r="C251" s="5">
        <f t="shared" si="12"/>
        <v>4.5317471165218226E-3</v>
      </c>
      <c r="D251">
        <v>15.57</v>
      </c>
      <c r="E251" s="5">
        <f t="shared" si="13"/>
        <v>0</v>
      </c>
      <c r="F251">
        <v>2.0499999999999998</v>
      </c>
      <c r="G251" s="5">
        <f t="shared" si="14"/>
        <v>-1.4423076923077094E-2</v>
      </c>
      <c r="H251">
        <v>45148.320312999997</v>
      </c>
      <c r="I251" s="5">
        <f t="shared" si="15"/>
        <v>-5.1320445641404033E-3</v>
      </c>
    </row>
    <row r="252" spans="2:9" x14ac:dyDescent="0.35">
      <c r="B252">
        <v>39.200001</v>
      </c>
      <c r="C252" s="5">
        <f t="shared" si="12"/>
        <v>-1.7543883832386808E-2</v>
      </c>
      <c r="D252">
        <v>15.57</v>
      </c>
      <c r="E252" s="5">
        <f t="shared" si="13"/>
        <v>0</v>
      </c>
      <c r="F252">
        <v>2.04</v>
      </c>
      <c r="G252" s="5">
        <f t="shared" si="14"/>
        <v>-4.8780487804876982E-3</v>
      </c>
      <c r="H252">
        <v>45045.328125</v>
      </c>
      <c r="I252" s="5">
        <f t="shared" si="15"/>
        <v>-2.281196449524181E-3</v>
      </c>
    </row>
    <row r="253" spans="2:9" x14ac:dyDescent="0.35">
      <c r="B253">
        <v>39.090000000000003</v>
      </c>
      <c r="C253" s="5">
        <f t="shared" si="12"/>
        <v>-2.8061478875981427E-3</v>
      </c>
      <c r="D253">
        <v>14.7</v>
      </c>
      <c r="E253" s="5">
        <f t="shared" si="13"/>
        <v>-5.5876685934489467E-2</v>
      </c>
      <c r="F253">
        <v>2.0299999999999998</v>
      </c>
      <c r="G253" s="5">
        <f t="shared" si="14"/>
        <v>-4.9019607843138191E-3</v>
      </c>
      <c r="H253">
        <v>45026.679687999997</v>
      </c>
      <c r="I253" s="5">
        <f t="shared" si="15"/>
        <v>-4.1399269971464925E-4</v>
      </c>
    </row>
    <row r="254" spans="2:9" x14ac:dyDescent="0.35">
      <c r="B254" t="s">
        <v>12</v>
      </c>
      <c r="D254" t="s">
        <v>13</v>
      </c>
      <c r="F254" t="s">
        <v>14</v>
      </c>
      <c r="H254" t="s">
        <v>0</v>
      </c>
    </row>
    <row r="255" spans="2:9" x14ac:dyDescent="0.35">
      <c r="B255" t="s">
        <v>40</v>
      </c>
      <c r="C255" s="10">
        <f>_xlfn.STDEV.P(C4:C253)</f>
        <v>1.9604839134270521E-2</v>
      </c>
      <c r="E255" s="5">
        <f>_xlfn.STDEV.P(E4:E253)</f>
        <v>2.0113944178259183E-2</v>
      </c>
      <c r="G255" s="5">
        <f>_xlfn.STDEV.P(G4:G253)</f>
        <v>2.3027680615255456E-2</v>
      </c>
    </row>
    <row r="256" spans="2:9" x14ac:dyDescent="0.35">
      <c r="B256" t="s">
        <v>8</v>
      </c>
      <c r="C256">
        <f>_xlfn.VAR.P(C4:C253)</f>
        <v>3.8434971748062491E-4</v>
      </c>
      <c r="D256">
        <f>C255*C255</f>
        <v>3.8434971748062491E-4</v>
      </c>
      <c r="E256">
        <f>_xlfn.VAR.P(E4:E253)</f>
        <v>4.0457075040612649E-4</v>
      </c>
      <c r="F256">
        <f>E255*E255</f>
        <v>4.0457075040612649E-4</v>
      </c>
      <c r="G256">
        <f>_xlfn.VAR.P(G4:G253)</f>
        <v>5.3027407451821187E-4</v>
      </c>
      <c r="H256">
        <f>G255*G255</f>
        <v>5.3027407451821187E-4</v>
      </c>
    </row>
    <row r="257" spans="2:7" x14ac:dyDescent="0.35">
      <c r="B257" t="s">
        <v>9</v>
      </c>
      <c r="C257">
        <f>_xlfn.COVARIANCE.P(C4:C253,$I$4:$I$253)</f>
        <v>8.9867844919080798E-5</v>
      </c>
      <c r="E257">
        <f>_xlfn.COVARIANCE.P(E4:E253,$I$4:$I$253)</f>
        <v>4.5787335378815486E-5</v>
      </c>
      <c r="G257">
        <f>_xlfn.COVARIANCE.P(G4:G253,$I$4:$I$253)</f>
        <v>8.6197945249776985E-5</v>
      </c>
    </row>
    <row r="258" spans="2:7" x14ac:dyDescent="0.35">
      <c r="B258" t="s">
        <v>10</v>
      </c>
      <c r="C258">
        <f>C257/C256</f>
        <v>0.23381790289363499</v>
      </c>
      <c r="E258">
        <f>E257/E256</f>
        <v>0.11317510060441117</v>
      </c>
      <c r="G258">
        <f>G257/G256</f>
        <v>0.1625535725616859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 de la Beta</vt:lpstr>
      <vt:lpstr>Calculo de 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VERONICA ROJAS</cp:lastModifiedBy>
  <dcterms:created xsi:type="dcterms:W3CDTF">2019-04-26T23:58:51Z</dcterms:created>
  <dcterms:modified xsi:type="dcterms:W3CDTF">2019-04-27T02:53:54Z</dcterms:modified>
</cp:coreProperties>
</file>