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8\Subidas\"/>
    </mc:Choice>
  </mc:AlternateContent>
  <bookViews>
    <workbookView xWindow="960" yWindow="720" windowWidth="8415" windowHeight="4335"/>
  </bookViews>
  <sheets>
    <sheet name="Información" sheetId="15" r:id="rId1"/>
  </sheets>
  <definedNames>
    <definedName name="Fecha">OFFSET(Información!$C$33,,,COUNTA(Información!$C$19:$C$593))</definedName>
    <definedName name="Histograma">OFFSET(Información!$J$33,,,COUNT(Información!$J$33:$J$348)+8)</definedName>
    <definedName name="MACD">OFFSET(Información!$H$33,,,COUNT(Información!$H$33:$H$348))</definedName>
    <definedName name="Media_12">OFFSET(Información!$F$7,12,,COUNT(Información!$F$19:$F$348))</definedName>
    <definedName name="Media_26">OFFSET(Información!$G$12,1,,COUNT(Información!$G$33:$G$348)+14)</definedName>
    <definedName name="Señal">OFFSET(Información!$I$33,,,COUNT(Información!$I$33:$I$348)+8)</definedName>
  </definedNames>
  <calcPr calcId="152511"/>
</workbook>
</file>

<file path=xl/calcChain.xml><?xml version="1.0" encoding="utf-8"?>
<calcChain xmlns="http://schemas.openxmlformats.org/spreadsheetml/2006/main">
  <c r="AE49" i="15" l="1"/>
  <c r="G6" i="15" l="1"/>
  <c r="F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J107" i="15"/>
  <c r="K107" i="15" s="1"/>
  <c r="J108" i="15"/>
  <c r="K108" i="15" s="1"/>
  <c r="J109" i="15"/>
  <c r="K109" i="15" s="1"/>
  <c r="J110" i="15"/>
  <c r="K110" i="15" s="1"/>
  <c r="J111" i="15"/>
  <c r="K111" i="15" s="1"/>
  <c r="J112" i="15"/>
  <c r="K112" i="15" s="1"/>
  <c r="J113" i="15"/>
  <c r="K113" i="15" s="1"/>
  <c r="J114" i="15"/>
  <c r="K114" i="15" s="1"/>
  <c r="J115" i="15"/>
  <c r="K115" i="15" s="1"/>
  <c r="J116" i="15"/>
  <c r="K116" i="15" s="1"/>
  <c r="J117" i="15"/>
  <c r="K117" i="15" s="1"/>
  <c r="J118" i="15"/>
  <c r="K118" i="15" s="1"/>
  <c r="J119" i="15"/>
  <c r="K119" i="15" s="1"/>
  <c r="J120" i="15"/>
  <c r="K120" i="15" s="1"/>
  <c r="J121" i="15"/>
  <c r="K121" i="15" s="1"/>
  <c r="J122" i="15"/>
  <c r="K122" i="15" s="1"/>
  <c r="J123" i="15"/>
  <c r="K123" i="15" s="1"/>
  <c r="J124" i="15"/>
  <c r="K124" i="15" s="1"/>
  <c r="J125" i="15"/>
  <c r="K125" i="15" s="1"/>
  <c r="J126" i="15"/>
  <c r="K126" i="15" s="1"/>
  <c r="J127" i="15"/>
  <c r="K127" i="15" s="1"/>
  <c r="J128" i="15"/>
  <c r="K128" i="15" s="1"/>
  <c r="J129" i="15"/>
  <c r="K129" i="15" s="1"/>
  <c r="J130" i="15"/>
  <c r="K130" i="15" s="1"/>
  <c r="J131" i="15"/>
  <c r="K131" i="15" s="1"/>
  <c r="J132" i="15"/>
  <c r="K132" i="15" s="1"/>
  <c r="J133" i="15"/>
  <c r="K133" i="15" s="1"/>
  <c r="J134" i="15"/>
  <c r="K134" i="15" s="1"/>
  <c r="J135" i="15"/>
  <c r="K135" i="15" s="1"/>
  <c r="J136" i="15"/>
  <c r="K136" i="15" s="1"/>
  <c r="J137" i="15"/>
  <c r="K137" i="15" s="1"/>
  <c r="J138" i="15"/>
  <c r="K138" i="15" s="1"/>
  <c r="J139" i="15"/>
  <c r="K139" i="15" s="1"/>
  <c r="J140" i="15"/>
  <c r="K140" i="15" s="1"/>
  <c r="J141" i="15"/>
  <c r="K141" i="15" s="1"/>
  <c r="J142" i="15"/>
  <c r="K142" i="15" s="1"/>
  <c r="J143" i="15"/>
  <c r="K143" i="15" s="1"/>
  <c r="J144" i="15"/>
  <c r="K144" i="15" s="1"/>
  <c r="J145" i="15"/>
  <c r="K145" i="15" s="1"/>
  <c r="J146" i="15"/>
  <c r="K146" i="15" s="1"/>
  <c r="J147" i="15"/>
  <c r="K147" i="15" s="1"/>
  <c r="J148" i="15"/>
  <c r="K148" i="15" s="1"/>
  <c r="J149" i="15"/>
  <c r="K149" i="15" s="1"/>
  <c r="J150" i="15"/>
  <c r="K150" i="15" s="1"/>
  <c r="J151" i="15"/>
  <c r="K151" i="15" s="1"/>
  <c r="J152" i="15"/>
  <c r="K152" i="15" s="1"/>
  <c r="J153" i="15"/>
  <c r="K153" i="15" s="1"/>
  <c r="J154" i="15"/>
  <c r="K154" i="15" s="1"/>
  <c r="J155" i="15"/>
  <c r="K155" i="15" s="1"/>
  <c r="J156" i="15"/>
  <c r="K156" i="15" s="1"/>
  <c r="J157" i="15"/>
  <c r="K157" i="15" s="1"/>
  <c r="J158" i="15"/>
  <c r="K158" i="15" s="1"/>
  <c r="J159" i="15"/>
  <c r="K159" i="15" s="1"/>
  <c r="J160" i="15"/>
  <c r="K160" i="15" s="1"/>
  <c r="J161" i="15"/>
  <c r="K161" i="15" s="1"/>
  <c r="J162" i="15"/>
  <c r="K162" i="15" s="1"/>
  <c r="J163" i="15"/>
  <c r="K163" i="15" s="1"/>
  <c r="J164" i="15"/>
  <c r="K164" i="15" s="1"/>
  <c r="J165" i="15"/>
  <c r="K165" i="15" s="1"/>
  <c r="J166" i="15"/>
  <c r="K166" i="15" s="1"/>
  <c r="J167" i="15"/>
  <c r="K167" i="15" s="1"/>
  <c r="J168" i="15"/>
  <c r="K168" i="15" s="1"/>
  <c r="J169" i="15"/>
  <c r="K169" i="15" s="1"/>
  <c r="J170" i="15"/>
  <c r="K170" i="15" s="1"/>
  <c r="J171" i="15"/>
  <c r="K171" i="15" s="1"/>
  <c r="J172" i="15"/>
  <c r="K172" i="15" s="1"/>
  <c r="J173" i="15"/>
  <c r="K173" i="15" s="1"/>
  <c r="J174" i="15"/>
  <c r="K174" i="15" s="1"/>
  <c r="J175" i="15"/>
  <c r="K175" i="15" s="1"/>
  <c r="J176" i="15"/>
  <c r="K176" i="15" s="1"/>
  <c r="J177" i="15"/>
  <c r="K177" i="15" s="1"/>
  <c r="J178" i="15"/>
  <c r="K178" i="15" s="1"/>
  <c r="J179" i="15"/>
  <c r="K179" i="15" s="1"/>
  <c r="J180" i="15"/>
  <c r="K180" i="15" s="1"/>
  <c r="J181" i="15"/>
  <c r="K181" i="15" s="1"/>
  <c r="J182" i="15"/>
  <c r="K182" i="15" s="1"/>
  <c r="J183" i="15"/>
  <c r="K183" i="15" s="1"/>
  <c r="J184" i="15"/>
  <c r="K184" i="15" s="1"/>
  <c r="J185" i="15"/>
  <c r="K185" i="15" s="1"/>
  <c r="J186" i="15"/>
  <c r="K186" i="15" s="1"/>
  <c r="J187" i="15"/>
  <c r="K187" i="15" s="1"/>
  <c r="J188" i="15"/>
  <c r="K188" i="15" s="1"/>
  <c r="J189" i="15"/>
  <c r="K189" i="15" s="1"/>
  <c r="J190" i="15"/>
  <c r="K190" i="15" s="1"/>
  <c r="J191" i="15"/>
  <c r="K191" i="15" s="1"/>
  <c r="J192" i="15"/>
  <c r="K192" i="15" s="1"/>
  <c r="J193" i="15"/>
  <c r="K193" i="15" s="1"/>
  <c r="J194" i="15"/>
  <c r="K194" i="15" s="1"/>
  <c r="J195" i="15"/>
  <c r="K195" i="15" s="1"/>
  <c r="J196" i="15"/>
  <c r="K196" i="15" s="1"/>
  <c r="J197" i="15"/>
  <c r="K197" i="15" s="1"/>
  <c r="J198" i="15"/>
  <c r="K198" i="15" s="1"/>
  <c r="J199" i="15"/>
  <c r="K199" i="15" s="1"/>
  <c r="J200" i="15"/>
  <c r="K200" i="15" s="1"/>
  <c r="J201" i="15"/>
  <c r="K201" i="15" s="1"/>
  <c r="J202" i="15"/>
  <c r="K202" i="15" s="1"/>
  <c r="J203" i="15"/>
  <c r="K203" i="15" s="1"/>
  <c r="J204" i="15"/>
  <c r="K204" i="15" s="1"/>
  <c r="J205" i="15"/>
  <c r="K205" i="15" s="1"/>
  <c r="J206" i="15"/>
  <c r="K206" i="15" s="1"/>
  <c r="J207" i="15"/>
  <c r="K207" i="15" s="1"/>
  <c r="J208" i="15"/>
  <c r="K208" i="15" s="1"/>
  <c r="J209" i="15"/>
  <c r="K209" i="15" s="1"/>
  <c r="J210" i="15"/>
  <c r="K210" i="15" s="1"/>
  <c r="J211" i="15"/>
  <c r="K211" i="15" s="1"/>
  <c r="J212" i="15"/>
  <c r="K212" i="15" s="1"/>
  <c r="J213" i="15"/>
  <c r="K213" i="15" s="1"/>
  <c r="J214" i="15"/>
  <c r="K214" i="15" s="1"/>
  <c r="J215" i="15"/>
  <c r="K215" i="15" s="1"/>
  <c r="J216" i="15"/>
  <c r="K216" i="15" s="1"/>
  <c r="J217" i="15"/>
  <c r="K217" i="15" s="1"/>
  <c r="J218" i="15"/>
  <c r="K218" i="15" s="1"/>
  <c r="J219" i="15"/>
  <c r="K219" i="15" s="1"/>
  <c r="J220" i="15"/>
  <c r="K220" i="15" s="1"/>
  <c r="J221" i="15"/>
  <c r="K221" i="15" s="1"/>
  <c r="J222" i="15"/>
  <c r="K222" i="15" s="1"/>
  <c r="J223" i="15"/>
  <c r="K223" i="15" s="1"/>
  <c r="J224" i="15"/>
  <c r="K224" i="15" s="1"/>
  <c r="J225" i="15"/>
  <c r="K225" i="15" s="1"/>
  <c r="J226" i="15"/>
  <c r="K226" i="15" s="1"/>
  <c r="J227" i="15"/>
  <c r="K227" i="15" s="1"/>
  <c r="J228" i="15"/>
  <c r="K228" i="15" s="1"/>
  <c r="J229" i="15"/>
  <c r="K229" i="15" s="1"/>
  <c r="J230" i="15"/>
  <c r="K230" i="15" s="1"/>
  <c r="J231" i="15"/>
  <c r="K231" i="15" s="1"/>
  <c r="J232" i="15"/>
  <c r="K232" i="15" s="1"/>
  <c r="J233" i="15"/>
  <c r="K233" i="15" s="1"/>
  <c r="J234" i="15"/>
  <c r="K234" i="15" s="1"/>
  <c r="J235" i="15"/>
  <c r="K235" i="15" s="1"/>
  <c r="J236" i="15"/>
  <c r="K236" i="15" s="1"/>
  <c r="J237" i="15"/>
  <c r="K237" i="15" s="1"/>
  <c r="J238" i="15"/>
  <c r="K238" i="15" s="1"/>
  <c r="J239" i="15"/>
  <c r="K239" i="15" s="1"/>
  <c r="J240" i="15"/>
  <c r="K240" i="15" s="1"/>
  <c r="J241" i="15"/>
  <c r="K241" i="15" s="1"/>
  <c r="J242" i="15"/>
  <c r="K242" i="15" s="1"/>
  <c r="J243" i="15"/>
  <c r="K243" i="15" s="1"/>
  <c r="J244" i="15"/>
  <c r="K244" i="15" s="1"/>
  <c r="J245" i="15"/>
  <c r="K245" i="15" s="1"/>
  <c r="J246" i="15"/>
  <c r="K246" i="15" s="1"/>
  <c r="J247" i="15"/>
  <c r="K247" i="15" s="1"/>
  <c r="J248" i="15"/>
  <c r="K248" i="15" s="1"/>
  <c r="J249" i="15"/>
  <c r="K249" i="15" s="1"/>
  <c r="J250" i="15"/>
  <c r="K250" i="15" s="1"/>
  <c r="J251" i="15"/>
  <c r="K251" i="15" s="1"/>
  <c r="J252" i="15"/>
  <c r="K252" i="15" s="1"/>
  <c r="J253" i="15"/>
  <c r="K253" i="15" s="1"/>
  <c r="J254" i="15"/>
  <c r="K254" i="15" s="1"/>
  <c r="J255" i="15"/>
  <c r="K255" i="15" s="1"/>
  <c r="J256" i="15"/>
  <c r="K256" i="15" s="1"/>
  <c r="J257" i="15"/>
  <c r="K257" i="15" s="1"/>
  <c r="J258" i="15"/>
  <c r="K258" i="15" s="1"/>
  <c r="J259" i="15"/>
  <c r="K259" i="15" s="1"/>
  <c r="J260" i="15"/>
  <c r="K260" i="15" s="1"/>
  <c r="J261" i="15"/>
  <c r="K261" i="15" s="1"/>
  <c r="J262" i="15"/>
  <c r="K262" i="15" s="1"/>
  <c r="J263" i="15"/>
  <c r="K263" i="15" s="1"/>
  <c r="J264" i="15"/>
  <c r="K264" i="15" s="1"/>
  <c r="J265" i="15"/>
  <c r="K265" i="15" s="1"/>
  <c r="J266" i="15"/>
  <c r="K266" i="15" s="1"/>
  <c r="J267" i="15"/>
  <c r="K267" i="15" s="1"/>
  <c r="J268" i="15"/>
  <c r="K268" i="15" s="1"/>
  <c r="J269" i="15"/>
  <c r="K269" i="15" s="1"/>
  <c r="J270" i="15"/>
  <c r="K270" i="15" s="1"/>
  <c r="J271" i="15"/>
  <c r="K271" i="15" s="1"/>
  <c r="J272" i="15"/>
  <c r="K272" i="15" s="1"/>
  <c r="J273" i="15"/>
  <c r="K273" i="15" s="1"/>
  <c r="J274" i="15"/>
  <c r="K274" i="15" s="1"/>
  <c r="J275" i="15"/>
  <c r="K275" i="15" s="1"/>
  <c r="J276" i="15"/>
  <c r="K276" i="15" s="1"/>
  <c r="J277" i="15"/>
  <c r="K277" i="15" s="1"/>
  <c r="J278" i="15"/>
  <c r="K278" i="15" s="1"/>
  <c r="J279" i="15"/>
  <c r="K279" i="15" s="1"/>
  <c r="J280" i="15"/>
  <c r="K280" i="15" s="1"/>
  <c r="J281" i="15"/>
  <c r="K281" i="15" s="1"/>
  <c r="J282" i="15"/>
  <c r="K282" i="15" s="1"/>
  <c r="J283" i="15"/>
  <c r="K283" i="15" s="1"/>
  <c r="J284" i="15"/>
  <c r="K284" i="15" s="1"/>
  <c r="J285" i="15"/>
  <c r="K285" i="15" s="1"/>
  <c r="J286" i="15"/>
  <c r="K286" i="15" s="1"/>
  <c r="J287" i="15"/>
  <c r="K287" i="15" s="1"/>
  <c r="J288" i="15"/>
  <c r="K288" i="15" s="1"/>
  <c r="J289" i="15"/>
  <c r="K289" i="15" s="1"/>
  <c r="J290" i="15"/>
  <c r="K290" i="15" s="1"/>
  <c r="J291" i="15"/>
  <c r="K291" i="15" s="1"/>
  <c r="J292" i="15"/>
  <c r="K292" i="15" s="1"/>
  <c r="J293" i="15"/>
  <c r="K293" i="15" s="1"/>
  <c r="J294" i="15"/>
  <c r="K294" i="15" s="1"/>
  <c r="J295" i="15"/>
  <c r="K295" i="15" s="1"/>
  <c r="J296" i="15"/>
  <c r="K296" i="15" s="1"/>
  <c r="J297" i="15"/>
  <c r="K297" i="15" s="1"/>
  <c r="J298" i="15"/>
  <c r="K298" i="15" s="1"/>
  <c r="J299" i="15"/>
  <c r="K299" i="15" s="1"/>
  <c r="J300" i="15"/>
  <c r="K300" i="15" s="1"/>
  <c r="J301" i="15"/>
  <c r="K301" i="15" s="1"/>
  <c r="J302" i="15"/>
  <c r="K302" i="15" s="1"/>
  <c r="J303" i="15"/>
  <c r="K303" i="15" s="1"/>
  <c r="J304" i="15"/>
  <c r="K304" i="15" s="1"/>
  <c r="J305" i="15"/>
  <c r="K305" i="15" s="1"/>
  <c r="J306" i="15"/>
  <c r="K306" i="15" s="1"/>
  <c r="J307" i="15"/>
  <c r="K307" i="15" s="1"/>
  <c r="J308" i="15"/>
  <c r="K308" i="15" s="1"/>
  <c r="J309" i="15"/>
  <c r="K309" i="15" s="1"/>
  <c r="J310" i="15"/>
  <c r="K310" i="15" s="1"/>
  <c r="J311" i="15"/>
  <c r="K311" i="15" s="1"/>
  <c r="J312" i="15"/>
  <c r="K312" i="15" s="1"/>
  <c r="J313" i="15"/>
  <c r="K313" i="15" s="1"/>
  <c r="J314" i="15"/>
  <c r="K314" i="15" s="1"/>
  <c r="J315" i="15"/>
  <c r="K315" i="15" s="1"/>
  <c r="J316" i="15"/>
  <c r="K316" i="15" s="1"/>
  <c r="J317" i="15"/>
  <c r="K317" i="15" s="1"/>
  <c r="J318" i="15"/>
  <c r="K318" i="15" s="1"/>
  <c r="J319" i="15"/>
  <c r="K319" i="15" s="1"/>
  <c r="J320" i="15"/>
  <c r="K320" i="15" s="1"/>
  <c r="J321" i="15"/>
  <c r="K321" i="15" s="1"/>
  <c r="J322" i="15"/>
  <c r="K322" i="15" s="1"/>
  <c r="J323" i="15"/>
  <c r="K323" i="15" s="1"/>
  <c r="J324" i="15"/>
  <c r="K324" i="15" s="1"/>
  <c r="J325" i="15"/>
  <c r="K325" i="15" s="1"/>
  <c r="J326" i="15"/>
  <c r="K326" i="15" s="1"/>
  <c r="J327" i="15"/>
  <c r="K327" i="15" s="1"/>
  <c r="J328" i="15"/>
  <c r="K328" i="15" s="1"/>
  <c r="J329" i="15"/>
  <c r="K329" i="15" s="1"/>
  <c r="J330" i="15"/>
  <c r="K330" i="15" s="1"/>
  <c r="J331" i="15"/>
  <c r="K331" i="15" s="1"/>
  <c r="J332" i="15"/>
  <c r="K332" i="15" s="1"/>
  <c r="J333" i="15"/>
  <c r="K333" i="15" s="1"/>
  <c r="J334" i="15"/>
  <c r="K334" i="15" s="1"/>
  <c r="J335" i="15"/>
  <c r="K335" i="15" s="1"/>
  <c r="J336" i="15"/>
  <c r="K336" i="15" s="1"/>
  <c r="J337" i="15"/>
  <c r="K337" i="15" s="1"/>
  <c r="J338" i="15"/>
  <c r="K338" i="15" s="1"/>
  <c r="J339" i="15"/>
  <c r="K339" i="15" s="1"/>
  <c r="J340" i="15"/>
  <c r="K340" i="15" s="1"/>
  <c r="J341" i="15"/>
  <c r="K341" i="15" s="1"/>
  <c r="J342" i="15"/>
  <c r="K342" i="15" s="1"/>
  <c r="J343" i="15"/>
  <c r="K343" i="15" s="1"/>
  <c r="J344" i="15"/>
  <c r="K344" i="15" s="1"/>
  <c r="J345" i="15"/>
  <c r="K345" i="15" s="1"/>
  <c r="J346" i="15"/>
  <c r="K346" i="15" s="1"/>
  <c r="J347" i="15"/>
  <c r="K347" i="15" s="1"/>
  <c r="J348" i="15"/>
  <c r="K348" i="15" s="1"/>
  <c r="I6" i="15"/>
  <c r="G107" i="15" l="1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F19" i="15" l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9" i="15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G33" i="15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H33" i="15" l="1"/>
  <c r="F34" i="15"/>
  <c r="F35" i="15" l="1"/>
  <c r="H35" i="15" s="1"/>
  <c r="H34" i="15"/>
  <c r="F36" i="15" l="1"/>
  <c r="H36" i="15" s="1"/>
  <c r="F37" i="15" l="1"/>
  <c r="H37" i="15" s="1"/>
  <c r="F38" i="15"/>
  <c r="H38" i="15" s="1"/>
  <c r="F39" i="15" l="1"/>
  <c r="H39" i="15" s="1"/>
  <c r="F40" i="15" l="1"/>
  <c r="H40" i="15" s="1"/>
  <c r="F41" i="15" l="1"/>
  <c r="H41" i="15" s="1"/>
  <c r="F42" i="15" l="1"/>
  <c r="H42" i="15" s="1"/>
  <c r="I41" i="15" l="1"/>
  <c r="J41" i="15" s="1"/>
  <c r="K41" i="15" s="1"/>
  <c r="F43" i="15"/>
  <c r="H43" i="15" s="1"/>
  <c r="F44" i="15" l="1"/>
  <c r="H44" i="15" s="1"/>
  <c r="I42" i="15"/>
  <c r="J42" i="15" s="1"/>
  <c r="K42" i="15" s="1"/>
  <c r="F45" i="15" l="1"/>
  <c r="H45" i="15" s="1"/>
  <c r="I43" i="15"/>
  <c r="J43" i="15" s="1"/>
  <c r="K43" i="15" s="1"/>
  <c r="F46" i="15" l="1"/>
  <c r="H46" i="15" s="1"/>
  <c r="I44" i="15"/>
  <c r="J44" i="15" s="1"/>
  <c r="K44" i="15" s="1"/>
  <c r="I45" i="15" l="1"/>
  <c r="J45" i="15" s="1"/>
  <c r="K45" i="15" s="1"/>
  <c r="F47" i="15"/>
  <c r="H47" i="15" s="1"/>
  <c r="I46" i="15" l="1"/>
  <c r="J46" i="15" s="1"/>
  <c r="K46" i="15" s="1"/>
  <c r="F48" i="15"/>
  <c r="H48" i="15" s="1"/>
  <c r="I47" i="15" l="1"/>
  <c r="J47" i="15" s="1"/>
  <c r="K47" i="15" s="1"/>
  <c r="F49" i="15"/>
  <c r="H49" i="15" s="1"/>
  <c r="I48" i="15" l="1"/>
  <c r="J48" i="15" s="1"/>
  <c r="K48" i="15" s="1"/>
  <c r="F50" i="15"/>
  <c r="H50" i="15" s="1"/>
  <c r="I49" i="15" l="1"/>
  <c r="J49" i="15" s="1"/>
  <c r="K49" i="15" s="1"/>
  <c r="F51" i="15"/>
  <c r="H51" i="15" s="1"/>
  <c r="F52" i="15" l="1"/>
  <c r="H52" i="15" s="1"/>
  <c r="I50" i="15"/>
  <c r="J50" i="15" s="1"/>
  <c r="K50" i="15" s="1"/>
  <c r="I51" i="15" l="1"/>
  <c r="F53" i="15"/>
  <c r="H53" i="15" s="1"/>
  <c r="J51" i="15" l="1"/>
  <c r="K51" i="15" s="1"/>
  <c r="F54" i="15"/>
  <c r="H54" i="15" s="1"/>
  <c r="I52" i="15"/>
  <c r="J52" i="15" s="1"/>
  <c r="K52" i="15" s="1"/>
  <c r="I53" i="15" l="1"/>
  <c r="J53" i="15" s="1"/>
  <c r="K53" i="15" s="1"/>
  <c r="F55" i="15"/>
  <c r="H55" i="15" s="1"/>
  <c r="I54" i="15" l="1"/>
  <c r="I55" i="15" s="1"/>
  <c r="F56" i="15"/>
  <c r="H56" i="15" s="1"/>
  <c r="J54" i="15" l="1"/>
  <c r="K54" i="15" s="1"/>
  <c r="J55" i="15"/>
  <c r="K55" i="15" s="1"/>
  <c r="F57" i="15"/>
  <c r="H57" i="15" s="1"/>
  <c r="I56" i="15" l="1"/>
  <c r="J56" i="15" s="1"/>
  <c r="K56" i="15" s="1"/>
  <c r="F58" i="15"/>
  <c r="H58" i="15" s="1"/>
  <c r="I57" i="15" l="1"/>
  <c r="J57" i="15" s="1"/>
  <c r="K57" i="15" s="1"/>
  <c r="F59" i="15"/>
  <c r="H59" i="15" s="1"/>
  <c r="I58" i="15" l="1"/>
  <c r="J58" i="15"/>
  <c r="K58" i="15" s="1"/>
  <c r="F60" i="15"/>
  <c r="H60" i="15" s="1"/>
  <c r="I59" i="15" l="1"/>
  <c r="J59" i="15" s="1"/>
  <c r="K59" i="15" s="1"/>
  <c r="F61" i="15"/>
  <c r="H61" i="15" s="1"/>
  <c r="I60" i="15" l="1"/>
  <c r="J60" i="15" s="1"/>
  <c r="K60" i="15" s="1"/>
  <c r="F62" i="15"/>
  <c r="H62" i="15" s="1"/>
  <c r="I61" i="15" l="1"/>
  <c r="J61" i="15" s="1"/>
  <c r="K61" i="15" s="1"/>
  <c r="F63" i="15"/>
  <c r="H63" i="15" s="1"/>
  <c r="F64" i="15" l="1"/>
  <c r="H64" i="15" s="1"/>
  <c r="I62" i="15"/>
  <c r="J62" i="15" s="1"/>
  <c r="K62" i="15" s="1"/>
  <c r="I63" i="15" l="1"/>
  <c r="F65" i="15"/>
  <c r="H65" i="15" s="1"/>
  <c r="J63" i="15" l="1"/>
  <c r="K63" i="15" s="1"/>
  <c r="I64" i="15"/>
  <c r="J64" i="15" s="1"/>
  <c r="K64" i="15" s="1"/>
  <c r="F66" i="15"/>
  <c r="H66" i="15" s="1"/>
  <c r="I65" i="15" l="1"/>
  <c r="F67" i="15"/>
  <c r="H67" i="15" s="1"/>
  <c r="J65" i="15" l="1"/>
  <c r="K65" i="15" s="1"/>
  <c r="I66" i="15"/>
  <c r="J66" i="15" s="1"/>
  <c r="K66" i="15" s="1"/>
  <c r="F68" i="15"/>
  <c r="H68" i="15" s="1"/>
  <c r="I67" i="15" l="1"/>
  <c r="F69" i="15"/>
  <c r="H69" i="15" s="1"/>
  <c r="J67" i="15" l="1"/>
  <c r="K67" i="15" s="1"/>
  <c r="I68" i="15"/>
  <c r="J68" i="15" s="1"/>
  <c r="K68" i="15" s="1"/>
  <c r="F70" i="15"/>
  <c r="H70" i="15" s="1"/>
  <c r="I69" i="15" l="1"/>
  <c r="F71" i="15"/>
  <c r="H71" i="15" s="1"/>
  <c r="J69" i="15" l="1"/>
  <c r="K69" i="15" s="1"/>
  <c r="F72" i="15"/>
  <c r="H72" i="15" s="1"/>
  <c r="I70" i="15"/>
  <c r="J70" i="15" s="1"/>
  <c r="K70" i="15" s="1"/>
  <c r="I71" i="15" l="1"/>
  <c r="F73" i="15"/>
  <c r="H73" i="15" s="1"/>
  <c r="J71" i="15" l="1"/>
  <c r="K71" i="15" s="1"/>
  <c r="I72" i="15"/>
  <c r="J72" i="15" s="1"/>
  <c r="K72" i="15" s="1"/>
  <c r="F74" i="15"/>
  <c r="H74" i="15" s="1"/>
  <c r="I73" i="15" l="1"/>
  <c r="J73" i="15" s="1"/>
  <c r="K73" i="15" s="1"/>
  <c r="F75" i="15"/>
  <c r="H75" i="15" s="1"/>
  <c r="I74" i="15" l="1"/>
  <c r="J74" i="15" s="1"/>
  <c r="K74" i="15" s="1"/>
  <c r="F76" i="15"/>
  <c r="H76" i="15" s="1"/>
  <c r="F77" i="15" l="1"/>
  <c r="H77" i="15" s="1"/>
  <c r="I75" i="15"/>
  <c r="J75" i="15" s="1"/>
  <c r="K75" i="15" s="1"/>
  <c r="I76" i="15" l="1"/>
  <c r="F78" i="15"/>
  <c r="H78" i="15" s="1"/>
  <c r="J76" i="15" l="1"/>
  <c r="K76" i="15" s="1"/>
  <c r="I77" i="15"/>
  <c r="F79" i="15"/>
  <c r="H79" i="15" s="1"/>
  <c r="I78" i="15" l="1"/>
  <c r="J78" i="15" s="1"/>
  <c r="K78" i="15" s="1"/>
  <c r="J77" i="15"/>
  <c r="K77" i="15" s="1"/>
  <c r="F80" i="15"/>
  <c r="H80" i="15" s="1"/>
  <c r="I79" i="15" l="1"/>
  <c r="I80" i="15" s="1"/>
  <c r="F81" i="15"/>
  <c r="H81" i="15" s="1"/>
  <c r="J79" i="15" l="1"/>
  <c r="K79" i="15" s="1"/>
  <c r="J80" i="15"/>
  <c r="K80" i="15" s="1"/>
  <c r="F82" i="15"/>
  <c r="H82" i="15" s="1"/>
  <c r="I81" i="15" l="1"/>
  <c r="J81" i="15" s="1"/>
  <c r="K81" i="15" s="1"/>
  <c r="F83" i="15"/>
  <c r="H83" i="15" s="1"/>
  <c r="F84" i="15" l="1"/>
  <c r="H84" i="15" s="1"/>
  <c r="I82" i="15"/>
  <c r="J82" i="15" s="1"/>
  <c r="K82" i="15" s="1"/>
  <c r="I83" i="15" l="1"/>
  <c r="F85" i="15"/>
  <c r="H85" i="15" s="1"/>
  <c r="J83" i="15" l="1"/>
  <c r="K83" i="15" s="1"/>
  <c r="I84" i="15"/>
  <c r="J84" i="15" s="1"/>
  <c r="K84" i="15" s="1"/>
  <c r="F86" i="15"/>
  <c r="H86" i="15" s="1"/>
  <c r="I85" i="15" l="1"/>
  <c r="I86" i="15" s="1"/>
  <c r="F87" i="15"/>
  <c r="H87" i="15" s="1"/>
  <c r="J85" i="15" l="1"/>
  <c r="K85" i="15" s="1"/>
  <c r="J86" i="15"/>
  <c r="K86" i="15" s="1"/>
  <c r="F88" i="15"/>
  <c r="H88" i="15" s="1"/>
  <c r="I87" i="15" l="1"/>
  <c r="J87" i="15"/>
  <c r="K87" i="15" s="1"/>
  <c r="F89" i="15"/>
  <c r="H89" i="15" s="1"/>
  <c r="I88" i="15" l="1"/>
  <c r="J88" i="15" s="1"/>
  <c r="K88" i="15" s="1"/>
  <c r="F90" i="15"/>
  <c r="H90" i="15" s="1"/>
  <c r="F91" i="15" l="1"/>
  <c r="H91" i="15" s="1"/>
  <c r="I89" i="15"/>
  <c r="J89" i="15" s="1"/>
  <c r="K89" i="15" s="1"/>
  <c r="I90" i="15" l="1"/>
  <c r="F92" i="15"/>
  <c r="H92" i="15" s="1"/>
  <c r="J90" i="15" l="1"/>
  <c r="K90" i="15" s="1"/>
  <c r="I91" i="15"/>
  <c r="J91" i="15" s="1"/>
  <c r="K91" i="15" s="1"/>
  <c r="F93" i="15"/>
  <c r="H93" i="15" s="1"/>
  <c r="I92" i="15" l="1"/>
  <c r="J92" i="15" s="1"/>
  <c r="K92" i="15" s="1"/>
  <c r="F94" i="15"/>
  <c r="H94" i="15" s="1"/>
  <c r="F95" i="15" l="1"/>
  <c r="H95" i="15" s="1"/>
  <c r="I93" i="15"/>
  <c r="J93" i="15" s="1"/>
  <c r="K93" i="15" s="1"/>
  <c r="I94" i="15" l="1"/>
  <c r="F96" i="15"/>
  <c r="H96" i="15" s="1"/>
  <c r="J94" i="15" l="1"/>
  <c r="K94" i="15" s="1"/>
  <c r="I95" i="15"/>
  <c r="J95" i="15" s="1"/>
  <c r="K95" i="15" s="1"/>
  <c r="F97" i="15"/>
  <c r="H97" i="15" s="1"/>
  <c r="I96" i="15" l="1"/>
  <c r="F98" i="15"/>
  <c r="H98" i="15" s="1"/>
  <c r="J96" i="15" l="1"/>
  <c r="K96" i="15" s="1"/>
  <c r="I97" i="15"/>
  <c r="J97" i="15" s="1"/>
  <c r="K97" i="15" s="1"/>
  <c r="F99" i="15"/>
  <c r="H99" i="15" s="1"/>
  <c r="I98" i="15" l="1"/>
  <c r="J98" i="15" s="1"/>
  <c r="K98" i="15" s="1"/>
  <c r="F100" i="15"/>
  <c r="H100" i="15" s="1"/>
  <c r="I99" i="15" l="1"/>
  <c r="I100" i="15" s="1"/>
  <c r="J99" i="15"/>
  <c r="K99" i="15" s="1"/>
  <c r="F101" i="15"/>
  <c r="H101" i="15" s="1"/>
  <c r="J100" i="15" l="1"/>
  <c r="K100" i="15" s="1"/>
  <c r="F102" i="15"/>
  <c r="H102" i="15" s="1"/>
  <c r="I101" i="15" l="1"/>
  <c r="I102" i="15" s="1"/>
  <c r="F103" i="15"/>
  <c r="H103" i="15" s="1"/>
  <c r="J101" i="15" l="1"/>
  <c r="K101" i="15" s="1"/>
  <c r="J102" i="15"/>
  <c r="K102" i="15" s="1"/>
  <c r="F104" i="15"/>
  <c r="H104" i="15" s="1"/>
  <c r="I103" i="15"/>
  <c r="J103" i="15" l="1"/>
  <c r="K103" i="15" s="1"/>
  <c r="I104" i="15"/>
  <c r="F105" i="15"/>
  <c r="H105" i="15" s="1"/>
  <c r="J104" i="15" l="1"/>
  <c r="K104" i="15" s="1"/>
  <c r="F106" i="15"/>
  <c r="H106" i="15" s="1"/>
  <c r="I105" i="15" l="1"/>
  <c r="I106" i="15" s="1"/>
  <c r="J105" i="15" l="1"/>
  <c r="K105" i="15" s="1"/>
  <c r="J106" i="15"/>
  <c r="K106" i="15" s="1"/>
</calcChain>
</file>

<file path=xl/comments1.xml><?xml version="1.0" encoding="utf-8"?>
<comments xmlns="http://schemas.openxmlformats.org/spreadsheetml/2006/main">
  <authors>
    <author>ARP</author>
  </authors>
  <commentList>
    <comment ref="H7" authorId="0" shapeId="0">
      <text>
        <r>
          <rPr>
            <sz val="11"/>
            <color indexed="81"/>
            <rFont val="Calibri"/>
            <family val="2"/>
            <scheme val="minor"/>
          </rPr>
          <t xml:space="preserve">MACD = Media Exponencial (12)- Media Exponencial (26)
</t>
        </r>
      </text>
    </comment>
    <comment ref="I7" authorId="0" shapeId="0">
      <text>
        <r>
          <rPr>
            <sz val="10"/>
            <color indexed="81"/>
            <rFont val="Calibri"/>
            <family val="2"/>
            <scheme val="minor"/>
          </rPr>
          <t xml:space="preserve">Media exponencia 9 días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<sst xmlns="http://schemas.openxmlformats.org/spreadsheetml/2006/main" count="20" uniqueCount="19">
  <si>
    <t>ESTRATEGIAS</t>
  </si>
  <si>
    <t xml:space="preserve"> --------------------------------</t>
  </si>
  <si>
    <t>MACD</t>
  </si>
  <si>
    <t>MACD &gt; 0 = Tomar posiciones largas</t>
  </si>
  <si>
    <t>MACD &lt; 0 = Tomar posiciones cortas</t>
  </si>
  <si>
    <t>Oscilador de Medias Móviles</t>
  </si>
  <si>
    <t>Bono/Acción:</t>
  </si>
  <si>
    <t>Bonar 24</t>
  </si>
  <si>
    <t>Fecha</t>
  </si>
  <si>
    <t>Cotización</t>
  </si>
  <si>
    <t>Número</t>
  </si>
  <si>
    <t>SEÑAL</t>
  </si>
  <si>
    <t>Histograma</t>
  </si>
  <si>
    <t>MACD &gt; SEÑAL (9) = Señal de compra</t>
  </si>
  <si>
    <t>MACD &lt; SEÑAL(9) = Señal de venta</t>
  </si>
  <si>
    <t>Media 12</t>
  </si>
  <si>
    <t>Media 26</t>
  </si>
  <si>
    <t>Decisión</t>
  </si>
  <si>
    <t>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</si>
</sst>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P_t_s_-;\-* #,##0.00\ _P_t_s_-;_-* &quot;-&quot;??\ _P_t_s_-;_-@_-"/>
    <numFmt numFmtId="165" formatCode="&quot;$&quot;\ #,##0.00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name val="Calibri"/>
      <family val="2"/>
      <scheme val="minor"/>
    </font>
    <font>
      <b/>
      <i/>
      <sz val="16"/>
      <color indexed="12"/>
      <name val="Calibri"/>
      <family val="2"/>
      <scheme val="minor"/>
    </font>
    <font>
      <b/>
      <i/>
      <sz val="12"/>
      <color indexed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4"/>
      <color rgb="FFFA7D00"/>
      <name val="Calibri"/>
      <family val="2"/>
      <scheme val="minor"/>
    </font>
    <font>
      <sz val="12"/>
      <color rgb="FFF56829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rgb="FFF56829"/>
      <name val="Calibri"/>
      <family val="2"/>
      <scheme val="minor"/>
    </font>
    <font>
      <i/>
      <sz val="12"/>
      <name val="Calibri"/>
      <family val="2"/>
      <scheme val="minor"/>
    </font>
    <font>
      <sz val="11"/>
      <color indexed="81"/>
      <name val="Calibri"/>
      <family val="2"/>
      <scheme val="minor"/>
    </font>
    <font>
      <i/>
      <sz val="9"/>
      <color theme="9"/>
      <name val="Calibri"/>
      <family val="2"/>
      <scheme val="minor"/>
    </font>
    <font>
      <i/>
      <sz val="10"/>
      <color theme="9"/>
      <name val="Calibri"/>
      <family val="2"/>
      <scheme val="minor"/>
    </font>
    <font>
      <sz val="10"/>
      <color indexed="81"/>
      <name val="Calibri"/>
      <family val="2"/>
      <scheme val="minor"/>
    </font>
    <font>
      <sz val="16"/>
      <color rgb="FFFA7D00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theme="7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9"/>
      </bottom>
      <diagonal/>
    </border>
    <border>
      <left/>
      <right/>
      <top style="double">
        <color theme="0" tint="-0.34998626667073579"/>
      </top>
      <bottom style="thin">
        <color theme="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9"/>
      </bottom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0" tint="-0.34998626667073579"/>
      </bottom>
      <diagonal/>
    </border>
    <border>
      <left style="thin">
        <color theme="9"/>
      </left>
      <right style="thin">
        <color theme="7"/>
      </right>
      <top style="thin">
        <color theme="9"/>
      </top>
      <bottom style="thin">
        <color theme="9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1" applyNumberFormat="0" applyFill="0" applyAlignment="0" applyProtection="0"/>
    <xf numFmtId="0" fontId="5" fillId="0" borderId="0"/>
  </cellStyleXfs>
  <cellXfs count="66">
    <xf numFmtId="0" fontId="0" fillId="0" borderId="0" xfId="0"/>
    <xf numFmtId="0" fontId="5" fillId="2" borderId="0" xfId="4" applyFont="1" applyFill="1"/>
    <xf numFmtId="0" fontId="5" fillId="0" borderId="0" xfId="4" applyFont="1" applyFill="1" applyBorder="1"/>
    <xf numFmtId="0" fontId="7" fillId="0" borderId="0" xfId="0" applyFont="1" applyFill="1"/>
    <xf numFmtId="2" fontId="7" fillId="0" borderId="0" xfId="0" applyNumberFormat="1" applyFont="1" applyFill="1"/>
    <xf numFmtId="0" fontId="9" fillId="0" borderId="0" xfId="0" applyFont="1" applyFill="1"/>
    <xf numFmtId="14" fontId="10" fillId="0" borderId="0" xfId="0" applyNumberFormat="1" applyFont="1" applyFill="1"/>
    <xf numFmtId="2" fontId="11" fillId="0" borderId="0" xfId="0" applyNumberFormat="1" applyFont="1" applyFill="1"/>
    <xf numFmtId="14" fontId="9" fillId="0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 indent="1"/>
    </xf>
    <xf numFmtId="0" fontId="7" fillId="0" borderId="0" xfId="0" applyFont="1" applyFill="1" applyAlignment="1">
      <alignment horizontal="center"/>
    </xf>
    <xf numFmtId="0" fontId="7" fillId="0" borderId="0" xfId="0" applyNumberFormat="1" applyFont="1" applyFill="1" applyAlignment="1">
      <alignment horizontal="left" indent="1"/>
    </xf>
    <xf numFmtId="4" fontId="7" fillId="0" borderId="0" xfId="0" applyNumberFormat="1" applyFont="1" applyFill="1" applyProtection="1">
      <protection locked="0"/>
    </xf>
    <xf numFmtId="4" fontId="7" fillId="0" borderId="0" xfId="0" applyNumberFormat="1" applyFont="1" applyFill="1"/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Border="1"/>
    <xf numFmtId="2" fontId="7" fillId="0" borderId="0" xfId="0" applyNumberFormat="1" applyFont="1" applyFill="1" applyBorder="1"/>
    <xf numFmtId="0" fontId="9" fillId="0" borderId="0" xfId="0" applyFont="1" applyFill="1" applyBorder="1"/>
    <xf numFmtId="14" fontId="10" fillId="0" borderId="0" xfId="0" applyNumberFormat="1" applyFont="1" applyFill="1" applyBorder="1"/>
    <xf numFmtId="2" fontId="11" fillId="0" borderId="0" xfId="0" applyNumberFormat="1" applyFont="1" applyFill="1" applyBorder="1"/>
    <xf numFmtId="1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6" fillId="0" borderId="0" xfId="0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 applyProtection="1">
      <protection locked="0"/>
    </xf>
    <xf numFmtId="0" fontId="15" fillId="0" borderId="1" xfId="3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/>
    <xf numFmtId="0" fontId="17" fillId="0" borderId="10" xfId="0" applyFont="1" applyFill="1" applyBorder="1" applyAlignment="1"/>
    <xf numFmtId="0" fontId="17" fillId="0" borderId="11" xfId="0" applyFont="1" applyFill="1" applyBorder="1" applyAlignment="1"/>
    <xf numFmtId="0" fontId="7" fillId="0" borderId="13" xfId="0" applyFont="1" applyFill="1" applyBorder="1"/>
    <xf numFmtId="0" fontId="18" fillId="3" borderId="14" xfId="0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 applyProtection="1">
      <alignment horizontal="center"/>
      <protection locked="0"/>
    </xf>
    <xf numFmtId="4" fontId="7" fillId="0" borderId="13" xfId="0" applyNumberFormat="1" applyFont="1" applyFill="1" applyBorder="1" applyProtection="1">
      <protection locked="0"/>
    </xf>
    <xf numFmtId="0" fontId="18" fillId="0" borderId="0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165" fontId="7" fillId="0" borderId="13" xfId="0" applyNumberFormat="1" applyFont="1" applyFill="1" applyBorder="1" applyProtection="1">
      <protection locked="0"/>
    </xf>
    <xf numFmtId="0" fontId="21" fillId="0" borderId="0" xfId="0" applyFont="1" applyFill="1" applyAlignment="1">
      <alignment horizontal="center"/>
    </xf>
    <xf numFmtId="164" fontId="22" fillId="0" borderId="0" xfId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7" fillId="4" borderId="12" xfId="0" applyNumberFormat="1" applyFont="1" applyFill="1" applyBorder="1" applyAlignment="1"/>
    <xf numFmtId="0" fontId="7" fillId="4" borderId="12" xfId="0" applyFont="1" applyFill="1" applyBorder="1"/>
    <xf numFmtId="0" fontId="7" fillId="4" borderId="12" xfId="0" applyNumberFormat="1" applyFont="1" applyFill="1" applyBorder="1" applyAlignment="1">
      <alignment horizontal="left" indent="1"/>
    </xf>
    <xf numFmtId="2" fontId="7" fillId="4" borderId="13" xfId="0" applyNumberFormat="1" applyFont="1" applyFill="1" applyBorder="1" applyAlignment="1"/>
    <xf numFmtId="0" fontId="7" fillId="4" borderId="13" xfId="0" applyFont="1" applyFill="1" applyBorder="1"/>
    <xf numFmtId="0" fontId="7" fillId="4" borderId="13" xfId="0" applyNumberFormat="1" applyFont="1" applyFill="1" applyBorder="1" applyAlignment="1">
      <alignment horizontal="left" indent="1"/>
    </xf>
    <xf numFmtId="0" fontId="7" fillId="4" borderId="13" xfId="0" applyFont="1" applyFill="1" applyBorder="1" applyAlignment="1">
      <alignment horizontal="center"/>
    </xf>
    <xf numFmtId="2" fontId="7" fillId="4" borderId="13" xfId="0" applyNumberFormat="1" applyFont="1" applyFill="1" applyBorder="1"/>
    <xf numFmtId="0" fontId="24" fillId="0" borderId="1" xfId="3" applyFont="1" applyFill="1" applyAlignment="1">
      <alignment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4" fillId="0" borderId="0" xfId="2" applyFont="1" applyFill="1" applyBorder="1" applyAlignment="1" applyProtection="1"/>
    <xf numFmtId="0" fontId="7" fillId="0" borderId="0" xfId="0" applyFont="1" applyFill="1" applyBorder="1" applyAlignment="1"/>
    <xf numFmtId="0" fontId="17" fillId="0" borderId="7" xfId="0" applyFont="1" applyFill="1" applyBorder="1" applyAlignment="1"/>
    <xf numFmtId="0" fontId="17" fillId="0" borderId="0" xfId="0" applyFont="1" applyFill="1" applyBorder="1" applyAlignment="1"/>
    <xf numFmtId="0" fontId="17" fillId="0" borderId="8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0" xfId="0" applyFont="1" applyFill="1" applyAlignment="1"/>
    <xf numFmtId="0" fontId="25" fillId="0" borderId="0" xfId="0" applyFont="1" applyFill="1" applyBorder="1" applyAlignment="1">
      <alignment horizontal="center"/>
    </xf>
  </cellXfs>
  <cellStyles count="5">
    <cellStyle name="Celda vinculada" xfId="3" builtinId="24"/>
    <cellStyle name="Hipervínculo" xfId="2" builtinId="8"/>
    <cellStyle name="Millares" xfId="1" builtinId="3"/>
    <cellStyle name="Normal" xfId="0" builtinId="0"/>
    <cellStyle name="Normal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594442936017E-2"/>
          <c:y val="0.10286379076753913"/>
          <c:w val="0.89642154041089694"/>
          <c:h val="0.723233222070132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Información!$J$7</c:f>
              <c:strCache>
                <c:ptCount val="1"/>
                <c:pt idx="0">
                  <c:v>Histograma</c:v>
                </c:pt>
              </c:strCache>
            </c:strRef>
          </c:tx>
          <c:spPr>
            <a:solidFill>
              <a:schemeClr val="accent3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0"/>
            </a:effectLst>
          </c:spPr>
          <c:invertIfNegative val="0"/>
          <c:val>
            <c:numRef>
              <c:f>[0]!Histograma</c:f>
              <c:numCache>
                <c:formatCode>0.00</c:formatCode>
                <c:ptCount val="54"/>
                <c:pt idx="8">
                  <c:v>-5.6827768992241836</c:v>
                </c:pt>
                <c:pt idx="9">
                  <c:v>-6.0863367791151788</c:v>
                </c:pt>
                <c:pt idx="10">
                  <c:v>-6.3548097413065037</c:v>
                </c:pt>
                <c:pt idx="11">
                  <c:v>-6.3760380533801779</c:v>
                </c:pt>
                <c:pt idx="12">
                  <c:v>-6.2713254696967908</c:v>
                </c:pt>
                <c:pt idx="13">
                  <c:v>-5.9959081968324668</c:v>
                </c:pt>
                <c:pt idx="14">
                  <c:v>-5.780194398735496</c:v>
                </c:pt>
                <c:pt idx="15">
                  <c:v>-4.9554770189147419</c:v>
                </c:pt>
                <c:pt idx="16">
                  <c:v>-4.457453742211154</c:v>
                </c:pt>
                <c:pt idx="17">
                  <c:v>-4.218434362896593</c:v>
                </c:pt>
                <c:pt idx="18">
                  <c:v>-4.4127029223699701</c:v>
                </c:pt>
                <c:pt idx="19">
                  <c:v>-4.2967112046385729</c:v>
                </c:pt>
                <c:pt idx="20">
                  <c:v>-4.0080688249629279</c:v>
                </c:pt>
                <c:pt idx="21">
                  <c:v>-3.8086612575328989</c:v>
                </c:pt>
                <c:pt idx="22">
                  <c:v>-3.9094640289312412</c:v>
                </c:pt>
                <c:pt idx="23">
                  <c:v>-4.0948933881510374</c:v>
                </c:pt>
                <c:pt idx="24">
                  <c:v>-4.473855608911709</c:v>
                </c:pt>
                <c:pt idx="25">
                  <c:v>-4.1782458644005978</c:v>
                </c:pt>
                <c:pt idx="26">
                  <c:v>-3.7593620180308367</c:v>
                </c:pt>
                <c:pt idx="27">
                  <c:v>-3.1872578604076658</c:v>
                </c:pt>
                <c:pt idx="28">
                  <c:v>-2.5865167846537105</c:v>
                </c:pt>
                <c:pt idx="29">
                  <c:v>-1.546699641599151</c:v>
                </c:pt>
                <c:pt idx="30">
                  <c:v>2.7167683820464017</c:v>
                </c:pt>
                <c:pt idx="31">
                  <c:v>4.6229200734667462</c:v>
                </c:pt>
                <c:pt idx="32">
                  <c:v>9.2168748410406032</c:v>
                </c:pt>
                <c:pt idx="33">
                  <c:v>13.702038751512891</c:v>
                </c:pt>
                <c:pt idx="34">
                  <c:v>9.5563689425662375</c:v>
                </c:pt>
                <c:pt idx="35">
                  <c:v>5.7487384813637732</c:v>
                </c:pt>
                <c:pt idx="36">
                  <c:v>2.977660915331807</c:v>
                </c:pt>
                <c:pt idx="37">
                  <c:v>2.9092823106107595</c:v>
                </c:pt>
                <c:pt idx="38">
                  <c:v>7.6589222585022512</c:v>
                </c:pt>
                <c:pt idx="39">
                  <c:v>21.033187758321688</c:v>
                </c:pt>
                <c:pt idx="40">
                  <c:v>28.917152933413682</c:v>
                </c:pt>
                <c:pt idx="41">
                  <c:v>27.520021946088093</c:v>
                </c:pt>
                <c:pt idx="42">
                  <c:v>27.974315565253391</c:v>
                </c:pt>
                <c:pt idx="43">
                  <c:v>26.6743498065929</c:v>
                </c:pt>
                <c:pt idx="44">
                  <c:v>24.767212614861918</c:v>
                </c:pt>
                <c:pt idx="45">
                  <c:v>21.482810007064543</c:v>
                </c:pt>
                <c:pt idx="46">
                  <c:v>16.501109303662872</c:v>
                </c:pt>
                <c:pt idx="47">
                  <c:v>14.18908616284466</c:v>
                </c:pt>
                <c:pt idx="48">
                  <c:v>12.426689861426155</c:v>
                </c:pt>
                <c:pt idx="49">
                  <c:v>10.370859499394783</c:v>
                </c:pt>
                <c:pt idx="50">
                  <c:v>8.1514254271836677</c:v>
                </c:pt>
                <c:pt idx="51">
                  <c:v>4.5870444328854347</c:v>
                </c:pt>
                <c:pt idx="52">
                  <c:v>7.886557033714567</c:v>
                </c:pt>
                <c:pt idx="53">
                  <c:v>15.169648875129695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246528928"/>
        <c:axId val="246529488"/>
      </c:barChart>
      <c:lineChart>
        <c:grouping val="standard"/>
        <c:varyColors val="0"/>
        <c:ser>
          <c:idx val="0"/>
          <c:order val="0"/>
          <c:tx>
            <c:strRef>
              <c:f>Información!$H$7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Información!$C$33:$C$106</c:f>
              <c:numCache>
                <c:formatCode>m/d/yyyy</c:formatCode>
                <c:ptCount val="74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43178</c:v>
                </c:pt>
                <c:pt idx="6">
                  <c:v>43179</c:v>
                </c:pt>
                <c:pt idx="7">
                  <c:v>43180</c:v>
                </c:pt>
                <c:pt idx="8">
                  <c:v>43181</c:v>
                </c:pt>
                <c:pt idx="9">
                  <c:v>43182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43193</c:v>
                </c:pt>
                <c:pt idx="14">
                  <c:v>43194</c:v>
                </c:pt>
                <c:pt idx="15">
                  <c:v>43195</c:v>
                </c:pt>
                <c:pt idx="16">
                  <c:v>43196</c:v>
                </c:pt>
                <c:pt idx="17">
                  <c:v>43199</c:v>
                </c:pt>
                <c:pt idx="18">
                  <c:v>43200</c:v>
                </c:pt>
                <c:pt idx="19">
                  <c:v>43201</c:v>
                </c:pt>
                <c:pt idx="20">
                  <c:v>43202</c:v>
                </c:pt>
                <c:pt idx="21">
                  <c:v>43203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43213</c:v>
                </c:pt>
                <c:pt idx="28">
                  <c:v>43214</c:v>
                </c:pt>
                <c:pt idx="29">
                  <c:v>43215</c:v>
                </c:pt>
                <c:pt idx="30">
                  <c:v>43216</c:v>
                </c:pt>
                <c:pt idx="31">
                  <c:v>43217</c:v>
                </c:pt>
                <c:pt idx="32">
                  <c:v>43222</c:v>
                </c:pt>
                <c:pt idx="33">
                  <c:v>43223</c:v>
                </c:pt>
                <c:pt idx="34">
                  <c:v>43224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43234</c:v>
                </c:pt>
                <c:pt idx="41">
                  <c:v>43235</c:v>
                </c:pt>
                <c:pt idx="42">
                  <c:v>43236</c:v>
                </c:pt>
                <c:pt idx="43">
                  <c:v>43237</c:v>
                </c:pt>
                <c:pt idx="44">
                  <c:v>43238</c:v>
                </c:pt>
                <c:pt idx="45">
                  <c:v>43241</c:v>
                </c:pt>
                <c:pt idx="46">
                  <c:v>43242</c:v>
                </c:pt>
                <c:pt idx="47">
                  <c:v>43243</c:v>
                </c:pt>
                <c:pt idx="48">
                  <c:v>43244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</c:numCache>
            </c:numRef>
          </c:cat>
          <c:val>
            <c:numRef>
              <c:f>[0]!MACD</c:f>
              <c:numCache>
                <c:formatCode>0.00</c:formatCode>
                <c:ptCount val="54"/>
                <c:pt idx="0">
                  <c:v>34.367315274758766</c:v>
                </c:pt>
                <c:pt idx="1">
                  <c:v>32.790664973886123</c:v>
                </c:pt>
                <c:pt idx="2">
                  <c:v>31.101942772645543</c:v>
                </c:pt>
                <c:pt idx="3">
                  <c:v>30.461468765717655</c:v>
                </c:pt>
                <c:pt idx="4">
                  <c:v>28.655268688885371</c:v>
                </c:pt>
                <c:pt idx="5">
                  <c:v>26.434966421408717</c:v>
                </c:pt>
                <c:pt idx="6">
                  <c:v>25.191880981973554</c:v>
                </c:pt>
                <c:pt idx="7">
                  <c:v>24.05052480028462</c:v>
                </c:pt>
                <c:pt idx="8">
                  <c:v>22.738630073317836</c:v>
                </c:pt>
                <c:pt idx="9">
                  <c:v>20.813485998648048</c:v>
                </c:pt>
                <c:pt idx="10">
                  <c:v>18.956310601130099</c:v>
                </c:pt>
                <c:pt idx="11">
                  <c:v>17.341072775711382</c:v>
                </c:pt>
                <c:pt idx="12">
                  <c:v>15.877953991970571</c:v>
                </c:pt>
                <c:pt idx="13">
                  <c:v>14.65439421562678</c:v>
                </c:pt>
                <c:pt idx="14">
                  <c:v>13.425059414039879</c:v>
                </c:pt>
                <c:pt idx="15">
                  <c:v>13.010907539131949</c:v>
                </c:pt>
                <c:pt idx="16">
                  <c:v>12.394567380282751</c:v>
                </c:pt>
                <c:pt idx="17">
                  <c:v>11.578978168873164</c:v>
                </c:pt>
                <c:pt idx="18">
                  <c:v>10.281533878807295</c:v>
                </c:pt>
                <c:pt idx="19">
                  <c:v>9.3233477953790498</c:v>
                </c:pt>
                <c:pt idx="20">
                  <c:v>8.6099729688139632</c:v>
                </c:pt>
                <c:pt idx="21">
                  <c:v>7.8572152218607698</c:v>
                </c:pt>
                <c:pt idx="22">
                  <c:v>6.7790464432296176</c:v>
                </c:pt>
                <c:pt idx="23">
                  <c:v>5.5698937369720625</c:v>
                </c:pt>
                <c:pt idx="24">
                  <c:v>4.0724676139834628</c:v>
                </c:pt>
                <c:pt idx="25">
                  <c:v>3.3235158923944255</c:v>
                </c:pt>
                <c:pt idx="26">
                  <c:v>2.8025592342564778</c:v>
                </c:pt>
                <c:pt idx="27">
                  <c:v>2.5778489267777331</c:v>
                </c:pt>
                <c:pt idx="28">
                  <c:v>2.5319608063682608</c:v>
                </c:pt>
                <c:pt idx="29">
                  <c:v>3.1851030390230335</c:v>
                </c:pt>
                <c:pt idx="30">
                  <c:v>8.127763158180187</c:v>
                </c:pt>
                <c:pt idx="31">
                  <c:v>11.189644867967218</c:v>
                </c:pt>
                <c:pt idx="32">
                  <c:v>18.087818345801224</c:v>
                </c:pt>
                <c:pt idx="33">
                  <c:v>25.998491944151738</c:v>
                </c:pt>
                <c:pt idx="34">
                  <c:v>24.241914370846644</c:v>
                </c:pt>
                <c:pt idx="35">
                  <c:v>21.871468529985123</c:v>
                </c:pt>
                <c:pt idx="36">
                  <c:v>19.844806192786109</c:v>
                </c:pt>
                <c:pt idx="37">
                  <c:v>20.503748165717752</c:v>
                </c:pt>
                <c:pt idx="38">
                  <c:v>27.168118678234805</c:v>
                </c:pt>
                <c:pt idx="39">
                  <c:v>45.800681117634667</c:v>
                </c:pt>
                <c:pt idx="40">
                  <c:v>60.913934526080084</c:v>
                </c:pt>
                <c:pt idx="41">
                  <c:v>66.396809025276525</c:v>
                </c:pt>
                <c:pt idx="42">
                  <c:v>73.844681535755171</c:v>
                </c:pt>
                <c:pt idx="43">
                  <c:v>79.213303228742916</c:v>
                </c:pt>
                <c:pt idx="44">
                  <c:v>83.497969190727417</c:v>
                </c:pt>
                <c:pt idx="45">
                  <c:v>85.584269084696189</c:v>
                </c:pt>
                <c:pt idx="46">
                  <c:v>84.727845707210236</c:v>
                </c:pt>
                <c:pt idx="47">
                  <c:v>85.963094107103188</c:v>
                </c:pt>
                <c:pt idx="48">
                  <c:v>87.307370271041236</c:v>
                </c:pt>
                <c:pt idx="49">
                  <c:v>87.84425478385856</c:v>
                </c:pt>
                <c:pt idx="50">
                  <c:v>87.662677068443372</c:v>
                </c:pt>
                <c:pt idx="51">
                  <c:v>85.245057182366509</c:v>
                </c:pt>
                <c:pt idx="52">
                  <c:v>90.516209041624279</c:v>
                </c:pt>
                <c:pt idx="53">
                  <c:v>101.59171310182182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Información!$I$7</c:f>
              <c:strCache>
                <c:ptCount val="1"/>
                <c:pt idx="0">
                  <c:v>SEÑAL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Información!$C$33:$C$106</c:f>
              <c:numCache>
                <c:formatCode>m/d/yyyy</c:formatCode>
                <c:ptCount val="74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43178</c:v>
                </c:pt>
                <c:pt idx="6">
                  <c:v>43179</c:v>
                </c:pt>
                <c:pt idx="7">
                  <c:v>43180</c:v>
                </c:pt>
                <c:pt idx="8">
                  <c:v>43181</c:v>
                </c:pt>
                <c:pt idx="9">
                  <c:v>43182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43193</c:v>
                </c:pt>
                <c:pt idx="14">
                  <c:v>43194</c:v>
                </c:pt>
                <c:pt idx="15">
                  <c:v>43195</c:v>
                </c:pt>
                <c:pt idx="16">
                  <c:v>43196</c:v>
                </c:pt>
                <c:pt idx="17">
                  <c:v>43199</c:v>
                </c:pt>
                <c:pt idx="18">
                  <c:v>43200</c:v>
                </c:pt>
                <c:pt idx="19">
                  <c:v>43201</c:v>
                </c:pt>
                <c:pt idx="20">
                  <c:v>43202</c:v>
                </c:pt>
                <c:pt idx="21">
                  <c:v>43203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43213</c:v>
                </c:pt>
                <c:pt idx="28">
                  <c:v>43214</c:v>
                </c:pt>
                <c:pt idx="29">
                  <c:v>43215</c:v>
                </c:pt>
                <c:pt idx="30">
                  <c:v>43216</c:v>
                </c:pt>
                <c:pt idx="31">
                  <c:v>43217</c:v>
                </c:pt>
                <c:pt idx="32">
                  <c:v>43222</c:v>
                </c:pt>
                <c:pt idx="33">
                  <c:v>43223</c:v>
                </c:pt>
                <c:pt idx="34">
                  <c:v>43224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43234</c:v>
                </c:pt>
                <c:pt idx="41">
                  <c:v>43235</c:v>
                </c:pt>
                <c:pt idx="42">
                  <c:v>43236</c:v>
                </c:pt>
                <c:pt idx="43">
                  <c:v>43237</c:v>
                </c:pt>
                <c:pt idx="44">
                  <c:v>43238</c:v>
                </c:pt>
                <c:pt idx="45">
                  <c:v>43241</c:v>
                </c:pt>
                <c:pt idx="46">
                  <c:v>43242</c:v>
                </c:pt>
                <c:pt idx="47">
                  <c:v>43243</c:v>
                </c:pt>
                <c:pt idx="48">
                  <c:v>43244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</c:numCache>
            </c:numRef>
          </c:cat>
          <c:val>
            <c:numRef>
              <c:f>[0]!Señal</c:f>
              <c:numCache>
                <c:formatCode>0.00</c:formatCode>
                <c:ptCount val="54"/>
                <c:pt idx="8">
                  <c:v>28.42140697254202</c:v>
                </c:pt>
                <c:pt idx="9">
                  <c:v>26.899822777763227</c:v>
                </c:pt>
                <c:pt idx="10">
                  <c:v>25.311120342436602</c:v>
                </c:pt>
                <c:pt idx="11">
                  <c:v>23.71711082909156</c:v>
                </c:pt>
                <c:pt idx="12">
                  <c:v>22.149279461667362</c:v>
                </c:pt>
                <c:pt idx="13">
                  <c:v>20.650302412459247</c:v>
                </c:pt>
                <c:pt idx="14">
                  <c:v>19.205253812775375</c:v>
                </c:pt>
                <c:pt idx="15">
                  <c:v>17.966384558046691</c:v>
                </c:pt>
                <c:pt idx="16">
                  <c:v>16.852021122493905</c:v>
                </c:pt>
                <c:pt idx="17">
                  <c:v>15.797412531769757</c:v>
                </c:pt>
                <c:pt idx="18">
                  <c:v>14.694236801177265</c:v>
                </c:pt>
                <c:pt idx="19">
                  <c:v>13.620059000017623</c:v>
                </c:pt>
                <c:pt idx="20">
                  <c:v>12.618041793776891</c:v>
                </c:pt>
                <c:pt idx="21">
                  <c:v>11.665876479393669</c:v>
                </c:pt>
                <c:pt idx="22">
                  <c:v>10.688510472160859</c:v>
                </c:pt>
                <c:pt idx="23">
                  <c:v>9.6647871251230999</c:v>
                </c:pt>
                <c:pt idx="24">
                  <c:v>8.5463232228951718</c:v>
                </c:pt>
                <c:pt idx="25">
                  <c:v>7.5017617567950232</c:v>
                </c:pt>
                <c:pt idx="26">
                  <c:v>6.5619212522873145</c:v>
                </c:pt>
                <c:pt idx="27">
                  <c:v>5.7651067871853989</c:v>
                </c:pt>
                <c:pt idx="28">
                  <c:v>5.1184775910219713</c:v>
                </c:pt>
                <c:pt idx="29">
                  <c:v>4.7318026806221845</c:v>
                </c:pt>
                <c:pt idx="30">
                  <c:v>5.4109947761337853</c:v>
                </c:pt>
                <c:pt idx="31">
                  <c:v>6.5667247945004714</c:v>
                </c:pt>
                <c:pt idx="32">
                  <c:v>8.8709435047606213</c:v>
                </c:pt>
                <c:pt idx="33">
                  <c:v>12.296453192638847</c:v>
                </c:pt>
                <c:pt idx="34">
                  <c:v>14.685545428280406</c:v>
                </c:pt>
                <c:pt idx="35">
                  <c:v>16.122730048621349</c:v>
                </c:pt>
                <c:pt idx="36">
                  <c:v>16.867145277454302</c:v>
                </c:pt>
                <c:pt idx="37">
                  <c:v>17.594465855106993</c:v>
                </c:pt>
                <c:pt idx="38">
                  <c:v>19.509196419732554</c:v>
                </c:pt>
                <c:pt idx="39">
                  <c:v>24.767493359312979</c:v>
                </c:pt>
                <c:pt idx="40">
                  <c:v>31.996781592666402</c:v>
                </c:pt>
                <c:pt idx="41">
                  <c:v>38.876787079188432</c:v>
                </c:pt>
                <c:pt idx="42">
                  <c:v>45.87036597050178</c:v>
                </c:pt>
                <c:pt idx="43">
                  <c:v>52.538953422150016</c:v>
                </c:pt>
                <c:pt idx="44">
                  <c:v>58.730756575865499</c:v>
                </c:pt>
                <c:pt idx="45">
                  <c:v>64.101459077631645</c:v>
                </c:pt>
                <c:pt idx="46">
                  <c:v>68.226736403547363</c:v>
                </c:pt>
                <c:pt idx="47">
                  <c:v>71.774007944258528</c:v>
                </c:pt>
                <c:pt idx="48">
                  <c:v>74.880680409615081</c:v>
                </c:pt>
                <c:pt idx="49">
                  <c:v>77.473395284463777</c:v>
                </c:pt>
                <c:pt idx="50">
                  <c:v>79.511251641259705</c:v>
                </c:pt>
                <c:pt idx="51">
                  <c:v>80.658012749481074</c:v>
                </c:pt>
                <c:pt idx="52">
                  <c:v>82.629652007909712</c:v>
                </c:pt>
                <c:pt idx="53">
                  <c:v>86.422064226692129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28928"/>
        <c:axId val="246529488"/>
      </c:lineChart>
      <c:dateAx>
        <c:axId val="24652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529488"/>
        <c:crosses val="autoZero"/>
        <c:auto val="1"/>
        <c:lblOffset val="100"/>
        <c:baseTimeUnit val="days"/>
      </c:dateAx>
      <c:valAx>
        <c:axId val="2465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65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Información!$F$7</c:f>
              <c:strCache>
                <c:ptCount val="1"/>
                <c:pt idx="0">
                  <c:v>Media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[0]!Fecha</c:f>
              <c:numCache>
                <c:formatCode>m/d/yyyy</c:formatCode>
                <c:ptCount val="68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43178</c:v>
                </c:pt>
                <c:pt idx="6">
                  <c:v>43179</c:v>
                </c:pt>
                <c:pt idx="7">
                  <c:v>43180</c:v>
                </c:pt>
                <c:pt idx="8">
                  <c:v>43181</c:v>
                </c:pt>
                <c:pt idx="9">
                  <c:v>43182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43193</c:v>
                </c:pt>
                <c:pt idx="14">
                  <c:v>43194</c:v>
                </c:pt>
                <c:pt idx="15">
                  <c:v>43195</c:v>
                </c:pt>
                <c:pt idx="16">
                  <c:v>43196</c:v>
                </c:pt>
                <c:pt idx="17">
                  <c:v>43199</c:v>
                </c:pt>
                <c:pt idx="18">
                  <c:v>43200</c:v>
                </c:pt>
                <c:pt idx="19">
                  <c:v>43201</c:v>
                </c:pt>
                <c:pt idx="20">
                  <c:v>43202</c:v>
                </c:pt>
                <c:pt idx="21">
                  <c:v>43203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43213</c:v>
                </c:pt>
                <c:pt idx="28">
                  <c:v>43214</c:v>
                </c:pt>
                <c:pt idx="29">
                  <c:v>43215</c:v>
                </c:pt>
                <c:pt idx="30">
                  <c:v>43216</c:v>
                </c:pt>
                <c:pt idx="31">
                  <c:v>43217</c:v>
                </c:pt>
                <c:pt idx="32">
                  <c:v>43222</c:v>
                </c:pt>
                <c:pt idx="33">
                  <c:v>43223</c:v>
                </c:pt>
                <c:pt idx="34">
                  <c:v>43224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43234</c:v>
                </c:pt>
                <c:pt idx="41">
                  <c:v>43235</c:v>
                </c:pt>
                <c:pt idx="42">
                  <c:v>43236</c:v>
                </c:pt>
                <c:pt idx="43">
                  <c:v>43237</c:v>
                </c:pt>
                <c:pt idx="44">
                  <c:v>43238</c:v>
                </c:pt>
                <c:pt idx="45">
                  <c:v>43241</c:v>
                </c:pt>
                <c:pt idx="46">
                  <c:v>43242</c:v>
                </c:pt>
                <c:pt idx="47">
                  <c:v>43243</c:v>
                </c:pt>
                <c:pt idx="48">
                  <c:v>43244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</c:numCache>
            </c:numRef>
          </c:cat>
          <c:val>
            <c:numRef>
              <c:f>[0]!Media_12</c:f>
              <c:numCache>
                <c:formatCode>0.00</c:formatCode>
                <c:ptCount val="68"/>
                <c:pt idx="0">
                  <c:v>2261.75</c:v>
                </c:pt>
                <c:pt idx="1">
                  <c:v>2266.25</c:v>
                </c:pt>
                <c:pt idx="2">
                  <c:v>2271.75</c:v>
                </c:pt>
                <c:pt idx="3">
                  <c:v>2275.4807692307691</c:v>
                </c:pt>
                <c:pt idx="4">
                  <c:v>2283.8683431952659</c:v>
                </c:pt>
                <c:pt idx="5">
                  <c:v>2290.8424442421478</c:v>
                </c:pt>
                <c:pt idx="6">
                  <c:v>2294.820529743356</c:v>
                </c:pt>
                <c:pt idx="7">
                  <c:v>2299.6942943982244</c:v>
                </c:pt>
                <c:pt idx="8">
                  <c:v>2306.0490183369593</c:v>
                </c:pt>
                <c:pt idx="9">
                  <c:v>2310.5799385928117</c:v>
                </c:pt>
                <c:pt idx="10">
                  <c:v>2316.4907172708408</c:v>
                </c:pt>
                <c:pt idx="11">
                  <c:v>2322.06137615225</c:v>
                </c:pt>
                <c:pt idx="12">
                  <c:v>2326.9750105903654</c:v>
                </c:pt>
                <c:pt idx="13">
                  <c:v>2330.8250089610783</c:v>
                </c:pt>
                <c:pt idx="14">
                  <c:v>2332.8519306593739</c:v>
                </c:pt>
                <c:pt idx="15">
                  <c:v>2334.7208644040857</c:v>
                </c:pt>
                <c:pt idx="16">
                  <c:v>2336.148423726534</c:v>
                </c:pt>
                <c:pt idx="17">
                  <c:v>2339.3563585378365</c:v>
                </c:pt>
                <c:pt idx="18">
                  <c:v>2340.2246110704773</c:v>
                </c:pt>
                <c:pt idx="19">
                  <c:v>2340.036209367327</c:v>
                </c:pt>
                <c:pt idx="20">
                  <c:v>2341.415254080046</c:v>
                </c:pt>
                <c:pt idx="21">
                  <c:v>2342.8129072985002</c:v>
                </c:pt>
                <c:pt idx="22">
                  <c:v>2343.7186138679617</c:v>
                </c:pt>
                <c:pt idx="23">
                  <c:v>2343.2542117344292</c:v>
                </c:pt>
                <c:pt idx="24">
                  <c:v>2342.6458714675941</c:v>
                </c:pt>
                <c:pt idx="25">
                  <c:v>2342.2388143187336</c:v>
                </c:pt>
                <c:pt idx="26">
                  <c:v>2341.8943813466208</c:v>
                </c:pt>
                <c:pt idx="27">
                  <c:v>2341.8029380625253</c:v>
                </c:pt>
                <c:pt idx="28">
                  <c:v>2341.5255629759831</c:v>
                </c:pt>
                <c:pt idx="29">
                  <c:v>2342.6447071335242</c:v>
                </c:pt>
                <c:pt idx="30">
                  <c:v>2343.314752189905</c:v>
                </c:pt>
                <c:pt idx="31">
                  <c:v>2343.5124826222273</c:v>
                </c:pt>
                <c:pt idx="32">
                  <c:v>2342.6644083726537</c:v>
                </c:pt>
                <c:pt idx="33">
                  <c:v>2342.2852686230144</c:v>
                </c:pt>
                <c:pt idx="34">
                  <c:v>2342.2413811425504</c:v>
                </c:pt>
                <c:pt idx="35">
                  <c:v>2342.0196301975429</c:v>
                </c:pt>
                <c:pt idx="36">
                  <c:v>2341.0627640133057</c:v>
                </c:pt>
                <c:pt idx="37">
                  <c:v>2339.6992618574127</c:v>
                </c:pt>
                <c:pt idx="38">
                  <c:v>2337.6070677255029</c:v>
                </c:pt>
                <c:pt idx="39">
                  <c:v>2336.7444419215794</c:v>
                </c:pt>
                <c:pt idx="40">
                  <c:v>2336.2145277797981</c:v>
                </c:pt>
                <c:pt idx="41">
                  <c:v>2336.181523505983</c:v>
                </c:pt>
                <c:pt idx="42">
                  <c:v>2336.4612891204474</c:v>
                </c:pt>
                <c:pt idx="43">
                  <c:v>2338.0826292557631</c:v>
                </c:pt>
                <c:pt idx="44">
                  <c:v>2348.0699170625689</c:v>
                </c:pt>
                <c:pt idx="45">
                  <c:v>2355.1360836683275</c:v>
                </c:pt>
                <c:pt idx="46">
                  <c:v>2370.038224642431</c:v>
                </c:pt>
                <c:pt idx="47">
                  <c:v>2387.8784977743649</c:v>
                </c:pt>
                <c:pt idx="48">
                  <c:v>2388.2048827321551</c:v>
                </c:pt>
                <c:pt idx="49">
                  <c:v>2387.0964392349006</c:v>
                </c:pt>
                <c:pt idx="50">
                  <c:v>2386.3123716603004</c:v>
                </c:pt>
                <c:pt idx="51">
                  <c:v>2390.4181606356387</c:v>
                </c:pt>
                <c:pt idx="52">
                  <c:v>2406.1999820763099</c:v>
                </c:pt>
                <c:pt idx="53">
                  <c:v>2446.0153694491855</c:v>
                </c:pt>
                <c:pt idx="54">
                  <c:v>2481.7053126108494</c:v>
                </c:pt>
                <c:pt idx="55">
                  <c:v>2500.981418363026</c:v>
                </c:pt>
                <c:pt idx="56">
                  <c:v>2524.8304309225605</c:v>
                </c:pt>
                <c:pt idx="57">
                  <c:v>2545.733441549859</c:v>
                </c:pt>
                <c:pt idx="58">
                  <c:v>2565.3129120806498</c:v>
                </c:pt>
                <c:pt idx="59">
                  <c:v>2581.26477176055</c:v>
                </c:pt>
                <c:pt idx="60">
                  <c:v>2591.8394222589268</c:v>
                </c:pt>
                <c:pt idx="61">
                  <c:v>2606.3256649883224</c:v>
                </c:pt>
                <c:pt idx="62">
                  <c:v>2621.1986396055036</c:v>
                </c:pt>
                <c:pt idx="63">
                  <c:v>2634.7065412046568</c:v>
                </c:pt>
                <c:pt idx="64">
                  <c:v>2646.9055348654788</c:v>
                </c:pt>
                <c:pt idx="65">
                  <c:v>2654.766221809251</c:v>
                </c:pt>
                <c:pt idx="66">
                  <c:v>2677.1098799924434</c:v>
                </c:pt>
                <c:pt idx="67">
                  <c:v>2711.4006676859135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Información!$G$7</c:f>
              <c:strCache>
                <c:ptCount val="1"/>
                <c:pt idx="0">
                  <c:v>Media 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[0]!Fecha</c:f>
              <c:numCache>
                <c:formatCode>m/d/yyyy</c:formatCode>
                <c:ptCount val="68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43178</c:v>
                </c:pt>
                <c:pt idx="6">
                  <c:v>43179</c:v>
                </c:pt>
                <c:pt idx="7">
                  <c:v>43180</c:v>
                </c:pt>
                <c:pt idx="8">
                  <c:v>43181</c:v>
                </c:pt>
                <c:pt idx="9">
                  <c:v>43182</c:v>
                </c:pt>
                <c:pt idx="10">
                  <c:v>43185</c:v>
                </c:pt>
                <c:pt idx="11">
                  <c:v>43186</c:v>
                </c:pt>
                <c:pt idx="12">
                  <c:v>43187</c:v>
                </c:pt>
                <c:pt idx="13">
                  <c:v>43193</c:v>
                </c:pt>
                <c:pt idx="14">
                  <c:v>43194</c:v>
                </c:pt>
                <c:pt idx="15">
                  <c:v>43195</c:v>
                </c:pt>
                <c:pt idx="16">
                  <c:v>43196</c:v>
                </c:pt>
                <c:pt idx="17">
                  <c:v>43199</c:v>
                </c:pt>
                <c:pt idx="18">
                  <c:v>43200</c:v>
                </c:pt>
                <c:pt idx="19">
                  <c:v>43201</c:v>
                </c:pt>
                <c:pt idx="20">
                  <c:v>43202</c:v>
                </c:pt>
                <c:pt idx="21">
                  <c:v>43203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43213</c:v>
                </c:pt>
                <c:pt idx="28">
                  <c:v>43214</c:v>
                </c:pt>
                <c:pt idx="29">
                  <c:v>43215</c:v>
                </c:pt>
                <c:pt idx="30">
                  <c:v>43216</c:v>
                </c:pt>
                <c:pt idx="31">
                  <c:v>43217</c:v>
                </c:pt>
                <c:pt idx="32">
                  <c:v>43222</c:v>
                </c:pt>
                <c:pt idx="33">
                  <c:v>43223</c:v>
                </c:pt>
                <c:pt idx="34">
                  <c:v>43224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43234</c:v>
                </c:pt>
                <c:pt idx="41">
                  <c:v>43235</c:v>
                </c:pt>
                <c:pt idx="42">
                  <c:v>43236</c:v>
                </c:pt>
                <c:pt idx="43">
                  <c:v>43237</c:v>
                </c:pt>
                <c:pt idx="44">
                  <c:v>43238</c:v>
                </c:pt>
                <c:pt idx="45">
                  <c:v>43241</c:v>
                </c:pt>
                <c:pt idx="46">
                  <c:v>43242</c:v>
                </c:pt>
                <c:pt idx="47">
                  <c:v>43243</c:v>
                </c:pt>
                <c:pt idx="48">
                  <c:v>43244</c:v>
                </c:pt>
                <c:pt idx="49">
                  <c:v>43248</c:v>
                </c:pt>
                <c:pt idx="50">
                  <c:v>43249</c:v>
                </c:pt>
                <c:pt idx="51">
                  <c:v>43250</c:v>
                </c:pt>
                <c:pt idx="52">
                  <c:v>43251</c:v>
                </c:pt>
                <c:pt idx="53">
                  <c:v>43252</c:v>
                </c:pt>
              </c:numCache>
            </c:numRef>
          </c:cat>
          <c:val>
            <c:numRef>
              <c:f>[0]!Media_26</c:f>
              <c:numCache>
                <c:formatCode>0.00</c:formatCode>
                <c:ptCount val="68"/>
                <c:pt idx="20">
                  <c:v>2298.4846153846152</c:v>
                </c:pt>
                <c:pt idx="21">
                  <c:v>2301.9301994301995</c:v>
                </c:pt>
                <c:pt idx="22">
                  <c:v>2305.0464809538885</c:v>
                </c:pt>
                <c:pt idx="23">
                  <c:v>2308.8948897721189</c:v>
                </c:pt>
                <c:pt idx="24">
                  <c:v>2311.5693423815919</c:v>
                </c:pt>
                <c:pt idx="25">
                  <c:v>2313.6012429459183</c:v>
                </c:pt>
                <c:pt idx="26">
                  <c:v>2316.2233730980724</c:v>
                </c:pt>
                <c:pt idx="27">
                  <c:v>2318.7623824982156</c:v>
                </c:pt>
                <c:pt idx="28">
                  <c:v>2320.9799837946439</c:v>
                </c:pt>
                <c:pt idx="29">
                  <c:v>2322.4407257357811</c:v>
                </c:pt>
                <c:pt idx="30">
                  <c:v>2323.689560866464</c:v>
                </c:pt>
                <c:pt idx="31">
                  <c:v>2324.8977415430222</c:v>
                </c:pt>
                <c:pt idx="32">
                  <c:v>2326.0164273546502</c:v>
                </c:pt>
                <c:pt idx="33">
                  <c:v>2327.1485438468985</c:v>
                </c:pt>
                <c:pt idx="34">
                  <c:v>2328.1005035619432</c:v>
                </c:pt>
                <c:pt idx="35">
                  <c:v>2329.6337995943923</c:v>
                </c:pt>
                <c:pt idx="36">
                  <c:v>2330.9201848096222</c:v>
                </c:pt>
                <c:pt idx="37">
                  <c:v>2331.9335044533541</c:v>
                </c:pt>
                <c:pt idx="38">
                  <c:v>2332.3828744938464</c:v>
                </c:pt>
                <c:pt idx="39">
                  <c:v>2332.9619208276354</c:v>
                </c:pt>
                <c:pt idx="40">
                  <c:v>2333.6314081737364</c:v>
                </c:pt>
                <c:pt idx="41">
                  <c:v>2334.1624149756822</c:v>
                </c:pt>
                <c:pt idx="42">
                  <c:v>2334.2837175700761</c:v>
                </c:pt>
                <c:pt idx="43">
                  <c:v>2334.1293681204406</c:v>
                </c:pt>
                <c:pt idx="44">
                  <c:v>2333.5346001115195</c:v>
                </c:pt>
                <c:pt idx="45">
                  <c:v>2333.420926029185</c:v>
                </c:pt>
                <c:pt idx="46">
                  <c:v>2333.4119685455416</c:v>
                </c:pt>
                <c:pt idx="47">
                  <c:v>2333.6036745792053</c:v>
                </c:pt>
                <c:pt idx="48">
                  <c:v>2333.9293283140792</c:v>
                </c:pt>
                <c:pt idx="49">
                  <c:v>2334.8975262167401</c:v>
                </c:pt>
                <c:pt idx="50">
                  <c:v>2339.9421539043888</c:v>
                </c:pt>
                <c:pt idx="51">
                  <c:v>2343.9464388003603</c:v>
                </c:pt>
                <c:pt idx="52">
                  <c:v>2351.9504062966298</c:v>
                </c:pt>
                <c:pt idx="53">
                  <c:v>2361.8800058302131</c:v>
                </c:pt>
                <c:pt idx="54">
                  <c:v>2363.9629683613084</c:v>
                </c:pt>
                <c:pt idx="55">
                  <c:v>2365.2249707049154</c:v>
                </c:pt>
                <c:pt idx="56">
                  <c:v>2366.4675654675143</c:v>
                </c:pt>
                <c:pt idx="57">
                  <c:v>2369.914412469921</c:v>
                </c:pt>
                <c:pt idx="58">
                  <c:v>2379.0318633980751</c:v>
                </c:pt>
                <c:pt idx="59">
                  <c:v>2400.2146883315509</c:v>
                </c:pt>
                <c:pt idx="60">
                  <c:v>2420.7913780847693</c:v>
                </c:pt>
                <c:pt idx="61">
                  <c:v>2434.5846093377495</c:v>
                </c:pt>
                <c:pt idx="62">
                  <c:v>2450.9857493868053</c:v>
                </c:pt>
                <c:pt idx="63">
                  <c:v>2466.5201383211161</c:v>
                </c:pt>
                <c:pt idx="64">
                  <c:v>2481.8149428899223</c:v>
                </c:pt>
                <c:pt idx="65">
                  <c:v>2495.6805026758539</c:v>
                </c:pt>
                <c:pt idx="66">
                  <c:v>2507.1115765517166</c:v>
                </c:pt>
                <c:pt idx="67">
                  <c:v>2520.3625708812192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50944"/>
        <c:axId val="242551504"/>
      </c:lineChart>
      <c:dateAx>
        <c:axId val="24255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551504"/>
        <c:crosses val="autoZero"/>
        <c:auto val="1"/>
        <c:lblOffset val="100"/>
        <c:baseTimeUnit val="days"/>
      </c:dateAx>
      <c:valAx>
        <c:axId val="242551504"/>
        <c:scaling>
          <c:orientation val="minMax"/>
          <c:max val="27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5509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8</xdr:col>
      <xdr:colOff>214312</xdr:colOff>
      <xdr:row>0</xdr:row>
      <xdr:rowOff>254000</xdr:rowOff>
    </xdr:to>
    <xdr:sp macro="" textlink="">
      <xdr:nvSpPr>
        <xdr:cNvPr id="5" name="CuadroTexto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780D486-0EF7-4088-B192-7C1EC9347491}"/>
            </a:ext>
          </a:extLst>
        </xdr:cNvPr>
        <xdr:cNvSpPr txBox="1"/>
      </xdr:nvSpPr>
      <xdr:spPr>
        <a:xfrm>
          <a:off x="171450" y="0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Oscilador de Medias Móviles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(MACD)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11</xdr:col>
      <xdr:colOff>488156</xdr:colOff>
      <xdr:row>10</xdr:row>
      <xdr:rowOff>107155</xdr:rowOff>
    </xdr:from>
    <xdr:to>
      <xdr:col>28</xdr:col>
      <xdr:colOff>202406</xdr:colOff>
      <xdr:row>32</xdr:row>
      <xdr:rowOff>83343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511967</xdr:colOff>
      <xdr:row>34</xdr:row>
      <xdr:rowOff>11906</xdr:rowOff>
    </xdr:from>
    <xdr:to>
      <xdr:col>28</xdr:col>
      <xdr:colOff>154781</xdr:colOff>
      <xdr:row>56</xdr:row>
      <xdr:rowOff>71437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BA1285"/>
  <sheetViews>
    <sheetView showGridLines="0" tabSelected="1" zoomScale="80" zoomScaleNormal="80" workbookViewId="0">
      <selection activeCell="A10" sqref="A10"/>
    </sheetView>
  </sheetViews>
  <sheetFormatPr baseColWidth="10" defaultRowHeight="12.75" x14ac:dyDescent="0.2"/>
  <cols>
    <col min="1" max="1" width="2.5703125" style="3" customWidth="1"/>
    <col min="2" max="2" width="12.28515625" style="3" customWidth="1"/>
    <col min="3" max="3" width="14.28515625" style="11" bestFit="1" customWidth="1"/>
    <col min="4" max="4" width="16.5703125" style="3" customWidth="1"/>
    <col min="5" max="5" width="2.140625" style="3" customWidth="1"/>
    <col min="6" max="6" width="11.85546875" style="3" customWidth="1"/>
    <col min="7" max="7" width="13.42578125" style="3" customWidth="1"/>
    <col min="8" max="8" width="9.7109375" style="3" customWidth="1"/>
    <col min="9" max="9" width="13.5703125" style="3" customWidth="1"/>
    <col min="10" max="10" width="12.5703125" style="3" customWidth="1"/>
    <col min="11" max="11" width="13.7109375" style="12" customWidth="1"/>
    <col min="12" max="12" width="14" style="3" customWidth="1"/>
    <col min="13" max="13" width="5.42578125" style="3" customWidth="1"/>
    <col min="14" max="15" width="6" style="3" customWidth="1"/>
    <col min="16" max="16" width="5.140625" style="3" customWidth="1"/>
    <col min="17" max="17" width="5" style="3" customWidth="1"/>
    <col min="18" max="18" width="5.140625" style="3" customWidth="1"/>
    <col min="19" max="19" width="5" style="3" customWidth="1"/>
    <col min="20" max="20" width="5.28515625" style="3" customWidth="1"/>
    <col min="21" max="21" width="5.140625" style="3" customWidth="1"/>
    <col min="22" max="22" width="5.5703125" style="3" customWidth="1"/>
    <col min="23" max="23" width="6" style="3" customWidth="1"/>
    <col min="24" max="24" width="5.5703125" style="3" bestFit="1" customWidth="1"/>
    <col min="25" max="25" width="6" style="3" customWidth="1"/>
    <col min="26" max="26" width="13" style="3" bestFit="1" customWidth="1"/>
    <col min="27" max="27" width="6" style="3" customWidth="1"/>
    <col min="28" max="28" width="5" style="3" customWidth="1"/>
    <col min="29" max="29" width="5.42578125" style="3" customWidth="1"/>
    <col min="30" max="30" width="5.28515625" style="3" customWidth="1"/>
    <col min="31" max="32" width="5.140625" style="3" customWidth="1"/>
    <col min="33" max="33" width="5.7109375" style="3" customWidth="1"/>
    <col min="34" max="34" width="5.140625" style="3" customWidth="1"/>
    <col min="35" max="35" width="5.28515625" style="3" customWidth="1"/>
    <col min="36" max="36" width="5.5703125" style="3" customWidth="1"/>
    <col min="37" max="37" width="5.28515625" style="3" customWidth="1"/>
    <col min="38" max="38" width="6" style="3" customWidth="1"/>
    <col min="39" max="39" width="5" style="3" customWidth="1"/>
    <col min="40" max="41" width="5.5703125" style="3" customWidth="1"/>
    <col min="42" max="42" width="8.140625" style="4" customWidth="1"/>
    <col min="43" max="43" width="8.140625" style="3" customWidth="1"/>
    <col min="44" max="44" width="13.28515625" style="3" customWidth="1"/>
    <col min="45" max="45" width="7" style="5" customWidth="1"/>
    <col min="46" max="46" width="6.28515625" style="5" customWidth="1"/>
    <col min="47" max="48" width="7" style="5" customWidth="1"/>
    <col min="49" max="49" width="6.28515625" style="5" customWidth="1"/>
    <col min="50" max="50" width="7.140625" style="5" customWidth="1"/>
    <col min="51" max="51" width="8.140625" style="3" customWidth="1"/>
    <col min="52" max="52" width="8.140625" style="4" customWidth="1"/>
    <col min="53" max="53" width="7.28515625" style="5" customWidth="1"/>
    <col min="54" max="255" width="9.140625" style="3" customWidth="1"/>
    <col min="256" max="16384" width="11.42578125" style="3"/>
  </cols>
  <sheetData>
    <row r="1" spans="1:53" s="1" customFormat="1" ht="27.6" customHeight="1" x14ac:dyDescent="0.25"/>
    <row r="2" spans="1:53" s="2" customFormat="1" ht="27.6" customHeight="1" thickBot="1" x14ac:dyDescent="0.3"/>
    <row r="3" spans="1:53" s="16" customFormat="1" ht="22.5" thickTop="1" thickBot="1" x14ac:dyDescent="0.25">
      <c r="A3" s="26" t="s">
        <v>5</v>
      </c>
      <c r="B3" s="52"/>
      <c r="C3" s="26"/>
      <c r="D3" s="26"/>
      <c r="E3" s="26"/>
      <c r="F3" s="26"/>
      <c r="G3" s="26"/>
      <c r="H3" s="26"/>
      <c r="I3" s="26"/>
      <c r="J3" s="26"/>
      <c r="K3" s="26"/>
      <c r="N3" s="53" t="s">
        <v>0</v>
      </c>
      <c r="O3" s="54"/>
      <c r="P3" s="54"/>
      <c r="Q3" s="54"/>
      <c r="R3" s="54"/>
      <c r="S3" s="54"/>
      <c r="T3" s="54"/>
      <c r="U3" s="54"/>
      <c r="V3" s="55"/>
      <c r="AP3" s="17"/>
      <c r="AS3" s="18"/>
      <c r="AT3" s="18"/>
      <c r="AV3" s="18"/>
      <c r="AW3" s="18"/>
      <c r="AX3" s="18"/>
      <c r="AY3" s="19"/>
      <c r="AZ3" s="20"/>
      <c r="BA3" s="21"/>
    </row>
    <row r="4" spans="1:53" s="16" customFormat="1" ht="21.75" thickTop="1" x14ac:dyDescent="0.35">
      <c r="C4" s="22"/>
      <c r="D4" s="23"/>
      <c r="E4" s="23"/>
      <c r="F4" s="9"/>
      <c r="G4" s="9"/>
      <c r="H4" s="9"/>
      <c r="I4" s="9"/>
      <c r="J4" s="9"/>
      <c r="K4" s="10"/>
      <c r="L4" s="9"/>
      <c r="M4" s="9"/>
      <c r="N4" s="58" t="s">
        <v>3</v>
      </c>
      <c r="O4" s="59"/>
      <c r="P4" s="59"/>
      <c r="Q4" s="59"/>
      <c r="R4" s="59"/>
      <c r="S4" s="59"/>
      <c r="T4" s="59"/>
      <c r="U4" s="59"/>
      <c r="V4" s="60"/>
      <c r="AP4" s="17"/>
      <c r="AS4" s="18"/>
      <c r="AT4" s="18"/>
      <c r="AV4" s="18"/>
      <c r="AW4" s="18"/>
      <c r="AX4" s="18"/>
      <c r="AY4" s="19"/>
      <c r="AZ4" s="20"/>
      <c r="BA4" s="21"/>
    </row>
    <row r="5" spans="1:53" s="16" customFormat="1" ht="15.75" x14ac:dyDescent="0.25">
      <c r="C5" s="24" t="s">
        <v>6</v>
      </c>
      <c r="D5" s="27" t="s">
        <v>7</v>
      </c>
      <c r="G5" s="25"/>
      <c r="H5" s="25"/>
      <c r="I5" s="25"/>
      <c r="J5" s="25"/>
      <c r="K5" s="25"/>
      <c r="L5" s="25"/>
      <c r="M5" s="25"/>
      <c r="N5" s="58" t="s">
        <v>4</v>
      </c>
      <c r="O5" s="59"/>
      <c r="P5" s="59"/>
      <c r="Q5" s="59"/>
      <c r="R5" s="59"/>
      <c r="S5" s="59"/>
      <c r="T5" s="59"/>
      <c r="U5" s="59"/>
      <c r="V5" s="60"/>
      <c r="AP5" s="17"/>
      <c r="AS5" s="18"/>
      <c r="AT5" s="18"/>
      <c r="AV5" s="18"/>
      <c r="AW5" s="18"/>
      <c r="AX5" s="18"/>
      <c r="AY5" s="19"/>
      <c r="AZ5" s="20"/>
      <c r="BA5" s="21"/>
    </row>
    <row r="6" spans="1:53" s="16" customFormat="1" ht="15.75" x14ac:dyDescent="0.25">
      <c r="C6" s="65" t="s">
        <v>18</v>
      </c>
      <c r="D6" s="65" t="s">
        <v>18</v>
      </c>
      <c r="E6" s="41"/>
      <c r="F6" s="42">
        <f>2/(12+1)</f>
        <v>0.15384615384615385</v>
      </c>
      <c r="G6" s="42">
        <f>2/(26+1)</f>
        <v>7.407407407407407E-2</v>
      </c>
      <c r="H6" s="43"/>
      <c r="I6" s="43">
        <f>2/(9+1)</f>
        <v>0.2</v>
      </c>
      <c r="J6" s="25"/>
      <c r="K6" s="25"/>
      <c r="L6" s="25"/>
      <c r="M6" s="25"/>
      <c r="N6" s="61" t="s">
        <v>1</v>
      </c>
      <c r="O6" s="62"/>
      <c r="P6" s="62"/>
      <c r="Q6" s="62"/>
      <c r="R6" s="62"/>
      <c r="S6" s="62"/>
      <c r="T6" s="62"/>
      <c r="U6" s="62"/>
      <c r="V6" s="63"/>
      <c r="AP6" s="17"/>
      <c r="AS6" s="18"/>
      <c r="AT6" s="18"/>
      <c r="AV6" s="18"/>
      <c r="AW6" s="18"/>
      <c r="AX6" s="18"/>
      <c r="AY6" s="19"/>
      <c r="AZ6" s="20"/>
      <c r="BA6" s="21"/>
    </row>
    <row r="7" spans="1:53" ht="15.75" x14ac:dyDescent="0.2">
      <c r="B7" s="34" t="s">
        <v>10</v>
      </c>
      <c r="C7" s="34" t="s">
        <v>8</v>
      </c>
      <c r="D7" s="38" t="s">
        <v>9</v>
      </c>
      <c r="E7" s="37"/>
      <c r="F7" s="39" t="s">
        <v>15</v>
      </c>
      <c r="G7" s="28" t="s">
        <v>16</v>
      </c>
      <c r="H7" s="28" t="s">
        <v>2</v>
      </c>
      <c r="I7" s="28" t="s">
        <v>11</v>
      </c>
      <c r="J7" s="28" t="s">
        <v>12</v>
      </c>
      <c r="K7" s="29" t="s">
        <v>17</v>
      </c>
      <c r="N7" s="58" t="s">
        <v>13</v>
      </c>
      <c r="O7" s="59"/>
      <c r="P7" s="59"/>
      <c r="Q7" s="59"/>
      <c r="R7" s="59"/>
      <c r="S7" s="59"/>
      <c r="T7" s="59"/>
      <c r="U7" s="59"/>
      <c r="V7" s="60"/>
      <c r="AU7" s="3"/>
      <c r="AY7" s="6"/>
      <c r="AZ7" s="7"/>
      <c r="BA7" s="8"/>
    </row>
    <row r="8" spans="1:53" ht="13.5" thickBot="1" x14ac:dyDescent="0.25">
      <c r="A8" s="16"/>
      <c r="B8" s="48">
        <v>1</v>
      </c>
      <c r="C8" s="35">
        <v>43132</v>
      </c>
      <c r="D8" s="40">
        <v>2234</v>
      </c>
      <c r="E8" s="13"/>
      <c r="F8" s="44"/>
      <c r="G8" s="44"/>
      <c r="H8" s="44"/>
      <c r="I8" s="44"/>
      <c r="J8" s="45"/>
      <c r="K8" s="46"/>
      <c r="N8" s="30" t="s">
        <v>14</v>
      </c>
      <c r="O8" s="31"/>
      <c r="P8" s="31"/>
      <c r="Q8" s="31"/>
      <c r="R8" s="31"/>
      <c r="S8" s="31"/>
      <c r="T8" s="31"/>
      <c r="U8" s="31"/>
      <c r="V8" s="32"/>
      <c r="AU8" s="3"/>
      <c r="AY8" s="6"/>
      <c r="AZ8" s="7"/>
      <c r="BA8" s="8"/>
    </row>
    <row r="9" spans="1:53" ht="13.5" thickTop="1" x14ac:dyDescent="0.2">
      <c r="A9" s="16"/>
      <c r="B9" s="48">
        <f>IF(C9&lt;&gt;"",B8+1,"")</f>
        <v>2</v>
      </c>
      <c r="C9" s="35">
        <v>43133</v>
      </c>
      <c r="D9" s="40">
        <v>2235.5</v>
      </c>
      <c r="E9" s="13"/>
      <c r="F9" s="47"/>
      <c r="G9" s="47"/>
      <c r="H9" s="47"/>
      <c r="I9" s="47"/>
      <c r="J9" s="48"/>
      <c r="K9" s="49"/>
      <c r="X9" s="14"/>
      <c r="AU9" s="3"/>
      <c r="AY9" s="6"/>
      <c r="AZ9" s="7"/>
      <c r="BA9" s="8"/>
    </row>
    <row r="10" spans="1:53" x14ac:dyDescent="0.2">
      <c r="A10" s="16"/>
      <c r="B10" s="48">
        <f t="shared" ref="B10:B73" si="0">IF(C10&lt;&gt;"",B9+1,"")</f>
        <v>3</v>
      </c>
      <c r="C10" s="35">
        <v>43136</v>
      </c>
      <c r="D10" s="40">
        <v>2223</v>
      </c>
      <c r="E10" s="13"/>
      <c r="F10" s="47"/>
      <c r="G10" s="47"/>
      <c r="H10" s="47"/>
      <c r="I10" s="47"/>
      <c r="J10" s="48"/>
      <c r="K10" s="49"/>
      <c r="X10" s="14"/>
      <c r="AU10" s="3"/>
      <c r="AY10" s="6"/>
      <c r="AZ10" s="7"/>
      <c r="BA10" s="8"/>
    </row>
    <row r="11" spans="1:53" x14ac:dyDescent="0.2">
      <c r="A11" s="16"/>
      <c r="B11" s="48">
        <f t="shared" si="0"/>
        <v>4</v>
      </c>
      <c r="C11" s="35">
        <v>43137</v>
      </c>
      <c r="D11" s="40">
        <v>2234</v>
      </c>
      <c r="E11" s="13"/>
      <c r="F11" s="47"/>
      <c r="G11" s="47"/>
      <c r="H11" s="47"/>
      <c r="I11" s="47"/>
      <c r="J11" s="48"/>
      <c r="K11" s="49"/>
      <c r="X11" s="14"/>
      <c r="AU11" s="3"/>
      <c r="AY11" s="6"/>
      <c r="AZ11" s="7"/>
      <c r="BA11" s="8"/>
    </row>
    <row r="12" spans="1:53" x14ac:dyDescent="0.2">
      <c r="A12" s="16"/>
      <c r="B12" s="48">
        <f t="shared" si="0"/>
        <v>5</v>
      </c>
      <c r="C12" s="35">
        <v>43138</v>
      </c>
      <c r="D12" s="40">
        <v>2250</v>
      </c>
      <c r="E12" s="13"/>
      <c r="F12" s="47"/>
      <c r="G12" s="47"/>
      <c r="H12" s="47"/>
      <c r="I12" s="47"/>
      <c r="J12" s="48"/>
      <c r="K12" s="49"/>
      <c r="X12" s="14"/>
      <c r="AU12" s="3"/>
      <c r="AY12" s="6"/>
      <c r="AZ12" s="7"/>
      <c r="BA12" s="8"/>
    </row>
    <row r="13" spans="1:53" x14ac:dyDescent="0.2">
      <c r="A13" s="16"/>
      <c r="B13" s="48">
        <f t="shared" si="0"/>
        <v>6</v>
      </c>
      <c r="C13" s="35">
        <v>43139</v>
      </c>
      <c r="D13" s="40">
        <v>2280</v>
      </c>
      <c r="E13" s="13"/>
      <c r="F13" s="47"/>
      <c r="G13" s="47"/>
      <c r="H13" s="47"/>
      <c r="I13" s="47"/>
      <c r="J13" s="48"/>
      <c r="K13" s="49"/>
      <c r="X13" s="14"/>
      <c r="AU13" s="3"/>
      <c r="AY13" s="6"/>
      <c r="AZ13" s="7"/>
      <c r="BA13" s="8"/>
    </row>
    <row r="14" spans="1:53" x14ac:dyDescent="0.2">
      <c r="A14" s="16"/>
      <c r="B14" s="48">
        <f t="shared" si="0"/>
        <v>7</v>
      </c>
      <c r="C14" s="35">
        <v>43140</v>
      </c>
      <c r="D14" s="40">
        <v>2282</v>
      </c>
      <c r="E14" s="13"/>
      <c r="F14" s="47"/>
      <c r="G14" s="47"/>
      <c r="H14" s="47"/>
      <c r="I14" s="47"/>
      <c r="J14" s="48"/>
      <c r="K14" s="49"/>
      <c r="X14" s="14"/>
      <c r="AU14" s="3"/>
      <c r="AY14" s="6"/>
      <c r="AZ14" s="7"/>
      <c r="BA14" s="8"/>
    </row>
    <row r="15" spans="1:53" x14ac:dyDescent="0.2">
      <c r="A15" s="16"/>
      <c r="B15" s="48">
        <f t="shared" si="0"/>
        <v>8</v>
      </c>
      <c r="C15" s="35">
        <v>43145</v>
      </c>
      <c r="D15" s="40">
        <v>2272</v>
      </c>
      <c r="E15" s="13"/>
      <c r="F15" s="47"/>
      <c r="G15" s="47"/>
      <c r="H15" s="47"/>
      <c r="I15" s="47"/>
      <c r="J15" s="48"/>
      <c r="K15" s="49"/>
      <c r="X15" s="14"/>
      <c r="AU15" s="3"/>
      <c r="AY15" s="6"/>
      <c r="AZ15" s="7"/>
      <c r="BA15" s="8"/>
    </row>
    <row r="16" spans="1:53" x14ac:dyDescent="0.2">
      <c r="A16" s="16"/>
      <c r="B16" s="48">
        <f t="shared" si="0"/>
        <v>9</v>
      </c>
      <c r="C16" s="35">
        <v>43146</v>
      </c>
      <c r="D16" s="40">
        <v>2265</v>
      </c>
      <c r="E16" s="13"/>
      <c r="F16" s="47"/>
      <c r="G16" s="47"/>
      <c r="H16" s="47"/>
      <c r="I16" s="47"/>
      <c r="J16" s="48"/>
      <c r="K16" s="49"/>
      <c r="X16" s="14"/>
      <c r="AU16" s="3"/>
      <c r="AY16" s="6"/>
      <c r="AZ16" s="7"/>
      <c r="BA16" s="8"/>
    </row>
    <row r="17" spans="1:53" x14ac:dyDescent="0.2">
      <c r="A17" s="16"/>
      <c r="B17" s="48">
        <f t="shared" si="0"/>
        <v>10</v>
      </c>
      <c r="C17" s="35">
        <v>43147</v>
      </c>
      <c r="D17" s="40">
        <v>2275</v>
      </c>
      <c r="E17" s="13"/>
      <c r="F17" s="47"/>
      <c r="G17" s="47"/>
      <c r="H17" s="47"/>
      <c r="I17" s="47"/>
      <c r="J17" s="50"/>
      <c r="K17" s="49"/>
      <c r="X17" s="14"/>
      <c r="AU17" s="3"/>
      <c r="AY17" s="6"/>
      <c r="AZ17" s="7"/>
      <c r="BA17" s="8"/>
    </row>
    <row r="18" spans="1:53" x14ac:dyDescent="0.2">
      <c r="A18" s="16"/>
      <c r="B18" s="48">
        <f t="shared" si="0"/>
        <v>11</v>
      </c>
      <c r="C18" s="35">
        <v>43150</v>
      </c>
      <c r="D18" s="40">
        <v>2298</v>
      </c>
      <c r="E18" s="13"/>
      <c r="F18" s="47"/>
      <c r="G18" s="47"/>
      <c r="H18" s="47"/>
      <c r="I18" s="47"/>
      <c r="J18" s="51"/>
      <c r="K18" s="49"/>
      <c r="X18" s="14"/>
      <c r="AU18" s="3"/>
      <c r="AY18" s="6"/>
      <c r="AZ18" s="7"/>
      <c r="BA18" s="8"/>
    </row>
    <row r="19" spans="1:53" x14ac:dyDescent="0.2">
      <c r="A19" s="16"/>
      <c r="B19" s="48">
        <f t="shared" si="0"/>
        <v>12</v>
      </c>
      <c r="C19" s="35">
        <v>43151</v>
      </c>
      <c r="D19" s="40">
        <v>2292.5</v>
      </c>
      <c r="E19" s="13"/>
      <c r="F19" s="47">
        <f>IF(D19&lt;&gt;"",AVERAGE(D8:D19),0)</f>
        <v>2261.75</v>
      </c>
      <c r="G19" s="47"/>
      <c r="H19" s="47"/>
      <c r="I19" s="47"/>
      <c r="J19" s="51"/>
      <c r="K19" s="49"/>
      <c r="X19" s="14"/>
      <c r="AU19" s="3"/>
      <c r="BA19" s="8"/>
    </row>
    <row r="20" spans="1:53" x14ac:dyDescent="0.2">
      <c r="A20" s="16"/>
      <c r="B20" s="48">
        <f t="shared" si="0"/>
        <v>13</v>
      </c>
      <c r="C20" s="35">
        <v>43152</v>
      </c>
      <c r="D20" s="40">
        <v>2291</v>
      </c>
      <c r="E20" s="13"/>
      <c r="F20" s="47">
        <f>IF(D20&lt;&gt;"",F19*(1-$F$6)+$F$6*D20,"")</f>
        <v>2266.25</v>
      </c>
      <c r="G20" s="47"/>
      <c r="H20" s="47"/>
      <c r="I20" s="47"/>
      <c r="J20" s="51"/>
      <c r="K20" s="49"/>
      <c r="X20" s="14"/>
      <c r="AU20" s="3"/>
      <c r="BA20" s="8"/>
    </row>
    <row r="21" spans="1:53" x14ac:dyDescent="0.2">
      <c r="A21" s="16"/>
      <c r="B21" s="48">
        <f t="shared" si="0"/>
        <v>14</v>
      </c>
      <c r="C21" s="35">
        <v>43153</v>
      </c>
      <c r="D21" s="40">
        <v>2302</v>
      </c>
      <c r="E21" s="13"/>
      <c r="F21" s="47">
        <f t="shared" ref="F21:F84" si="1">IF(D21&lt;&gt;"",F20*(1-$F$6)+$F$6*D21,"")</f>
        <v>2271.75</v>
      </c>
      <c r="G21" s="47"/>
      <c r="H21" s="47"/>
      <c r="I21" s="47"/>
      <c r="J21" s="51"/>
      <c r="K21" s="49"/>
      <c r="X21" s="14"/>
      <c r="AU21" s="3"/>
      <c r="BA21" s="8"/>
    </row>
    <row r="22" spans="1:53" x14ac:dyDescent="0.2">
      <c r="A22" s="16"/>
      <c r="B22" s="48">
        <f t="shared" si="0"/>
        <v>15</v>
      </c>
      <c r="C22" s="35">
        <v>43154</v>
      </c>
      <c r="D22" s="40">
        <v>2296</v>
      </c>
      <c r="E22" s="13"/>
      <c r="F22" s="47">
        <f t="shared" si="1"/>
        <v>2275.4807692307691</v>
      </c>
      <c r="G22" s="47"/>
      <c r="H22" s="47"/>
      <c r="I22" s="47"/>
      <c r="J22" s="51"/>
      <c r="K22" s="49"/>
      <c r="X22" s="14"/>
      <c r="AU22" s="3"/>
      <c r="BA22" s="8"/>
    </row>
    <row r="23" spans="1:53" x14ac:dyDescent="0.2">
      <c r="A23" s="16"/>
      <c r="B23" s="48">
        <f t="shared" si="0"/>
        <v>16</v>
      </c>
      <c r="C23" s="35">
        <v>43157</v>
      </c>
      <c r="D23" s="40">
        <v>2330</v>
      </c>
      <c r="E23" s="13"/>
      <c r="F23" s="47">
        <f t="shared" si="1"/>
        <v>2283.8683431952659</v>
      </c>
      <c r="G23" s="47"/>
      <c r="H23" s="47"/>
      <c r="I23" s="47"/>
      <c r="J23" s="51"/>
      <c r="K23" s="49"/>
      <c r="X23" s="14"/>
      <c r="AU23" s="3"/>
      <c r="BA23" s="8"/>
    </row>
    <row r="24" spans="1:53" x14ac:dyDescent="0.2">
      <c r="A24" s="16"/>
      <c r="B24" s="48">
        <f t="shared" si="0"/>
        <v>17</v>
      </c>
      <c r="C24" s="35">
        <v>43158</v>
      </c>
      <c r="D24" s="40">
        <v>2329.1999999999998</v>
      </c>
      <c r="E24" s="13"/>
      <c r="F24" s="47">
        <f t="shared" si="1"/>
        <v>2290.8424442421478</v>
      </c>
      <c r="G24" s="47"/>
      <c r="H24" s="47"/>
      <c r="I24" s="47"/>
      <c r="J24" s="51"/>
      <c r="K24" s="49"/>
      <c r="X24" s="14"/>
      <c r="AU24" s="3"/>
      <c r="BA24" s="8"/>
    </row>
    <row r="25" spans="1:53" x14ac:dyDescent="0.2">
      <c r="A25" s="16"/>
      <c r="B25" s="48">
        <f t="shared" si="0"/>
        <v>18</v>
      </c>
      <c r="C25" s="35">
        <v>43159</v>
      </c>
      <c r="D25" s="40">
        <v>2316.6999999999998</v>
      </c>
      <c r="E25" s="13"/>
      <c r="F25" s="47">
        <f t="shared" si="1"/>
        <v>2294.820529743356</v>
      </c>
      <c r="G25" s="47"/>
      <c r="H25" s="47"/>
      <c r="I25" s="47"/>
      <c r="J25" s="51"/>
      <c r="K25" s="49"/>
      <c r="X25" s="14"/>
      <c r="AU25" s="3"/>
      <c r="BA25" s="8"/>
    </row>
    <row r="26" spans="1:53" x14ac:dyDescent="0.2">
      <c r="A26" s="16"/>
      <c r="B26" s="48">
        <f t="shared" si="0"/>
        <v>19</v>
      </c>
      <c r="C26" s="35">
        <v>43160</v>
      </c>
      <c r="D26" s="40">
        <v>2326.5</v>
      </c>
      <c r="E26" s="13"/>
      <c r="F26" s="47">
        <f t="shared" si="1"/>
        <v>2299.6942943982244</v>
      </c>
      <c r="G26" s="47"/>
      <c r="H26" s="47"/>
      <c r="I26" s="47"/>
      <c r="J26" s="51"/>
      <c r="K26" s="49"/>
      <c r="X26" s="14"/>
      <c r="AS26" s="3"/>
      <c r="AT26" s="3"/>
      <c r="AU26" s="3"/>
      <c r="BA26" s="8"/>
    </row>
    <row r="27" spans="1:53" x14ac:dyDescent="0.2">
      <c r="A27" s="16"/>
      <c r="B27" s="48">
        <f t="shared" si="0"/>
        <v>20</v>
      </c>
      <c r="C27" s="35">
        <v>43161</v>
      </c>
      <c r="D27" s="40">
        <v>2341</v>
      </c>
      <c r="E27" s="13"/>
      <c r="F27" s="47">
        <f t="shared" si="1"/>
        <v>2306.0490183369593</v>
      </c>
      <c r="G27" s="47"/>
      <c r="H27" s="47"/>
      <c r="I27" s="47"/>
      <c r="J27" s="51"/>
      <c r="K27" s="49"/>
      <c r="X27" s="14"/>
      <c r="AS27" s="3"/>
      <c r="AT27" s="3"/>
      <c r="AU27" s="3"/>
      <c r="BA27" s="8"/>
    </row>
    <row r="28" spans="1:53" x14ac:dyDescent="0.2">
      <c r="A28" s="16"/>
      <c r="B28" s="48">
        <f t="shared" si="0"/>
        <v>21</v>
      </c>
      <c r="C28" s="35">
        <v>43164</v>
      </c>
      <c r="D28" s="40">
        <v>2335.5</v>
      </c>
      <c r="E28" s="13"/>
      <c r="F28" s="47">
        <f t="shared" si="1"/>
        <v>2310.5799385928117</v>
      </c>
      <c r="G28" s="47"/>
      <c r="H28" s="47"/>
      <c r="I28" s="47"/>
      <c r="J28" s="51"/>
      <c r="K28" s="49"/>
      <c r="X28" s="14"/>
      <c r="AS28" s="3"/>
      <c r="AT28" s="3"/>
      <c r="AU28" s="3"/>
      <c r="BA28" s="8"/>
    </row>
    <row r="29" spans="1:53" x14ac:dyDescent="0.2">
      <c r="A29" s="16"/>
      <c r="B29" s="48">
        <f t="shared" si="0"/>
        <v>22</v>
      </c>
      <c r="C29" s="35">
        <v>43165</v>
      </c>
      <c r="D29" s="40">
        <v>2349</v>
      </c>
      <c r="E29" s="13"/>
      <c r="F29" s="47">
        <f t="shared" si="1"/>
        <v>2316.4907172708408</v>
      </c>
      <c r="G29" s="47"/>
      <c r="H29" s="47"/>
      <c r="I29" s="47"/>
      <c r="J29" s="51"/>
      <c r="K29" s="49"/>
      <c r="X29" s="14"/>
      <c r="AS29" s="3"/>
      <c r="AT29" s="3"/>
      <c r="AU29" s="3"/>
      <c r="BA29" s="8"/>
    </row>
    <row r="30" spans="1:53" x14ac:dyDescent="0.2">
      <c r="A30" s="16"/>
      <c r="B30" s="48">
        <f t="shared" si="0"/>
        <v>23</v>
      </c>
      <c r="C30" s="35">
        <v>43166</v>
      </c>
      <c r="D30" s="40">
        <v>2352.6999999999998</v>
      </c>
      <c r="E30" s="13"/>
      <c r="F30" s="47">
        <f t="shared" si="1"/>
        <v>2322.06137615225</v>
      </c>
      <c r="G30" s="47"/>
      <c r="H30" s="47"/>
      <c r="I30" s="47"/>
      <c r="J30" s="51"/>
      <c r="K30" s="49"/>
      <c r="X30" s="14"/>
      <c r="AS30" s="3"/>
      <c r="AT30" s="3"/>
      <c r="AU30" s="3"/>
      <c r="BA30" s="8"/>
    </row>
    <row r="31" spans="1:53" x14ac:dyDescent="0.2">
      <c r="A31" s="16"/>
      <c r="B31" s="48">
        <f t="shared" si="0"/>
        <v>24</v>
      </c>
      <c r="C31" s="35">
        <v>43167</v>
      </c>
      <c r="D31" s="40">
        <v>2354</v>
      </c>
      <c r="E31" s="13"/>
      <c r="F31" s="47">
        <f t="shared" si="1"/>
        <v>2326.9750105903654</v>
      </c>
      <c r="G31" s="47"/>
      <c r="H31" s="47"/>
      <c r="I31" s="47"/>
      <c r="J31" s="51"/>
      <c r="K31" s="49"/>
      <c r="X31" s="14"/>
      <c r="AS31" s="3"/>
      <c r="AT31" s="3"/>
      <c r="AU31" s="3"/>
      <c r="BA31" s="8"/>
    </row>
    <row r="32" spans="1:53" x14ac:dyDescent="0.2">
      <c r="A32" s="16"/>
      <c r="B32" s="48">
        <f t="shared" si="0"/>
        <v>25</v>
      </c>
      <c r="C32" s="35">
        <v>43168</v>
      </c>
      <c r="D32" s="40">
        <v>2352</v>
      </c>
      <c r="E32" s="13"/>
      <c r="F32" s="47">
        <f t="shared" si="1"/>
        <v>2330.8250089610783</v>
      </c>
      <c r="G32" s="47"/>
      <c r="H32" s="47"/>
      <c r="I32" s="47"/>
      <c r="J32" s="51"/>
      <c r="K32" s="49"/>
      <c r="X32" s="14"/>
      <c r="AS32" s="3"/>
      <c r="AT32" s="3"/>
      <c r="AU32" s="3"/>
      <c r="BA32" s="8"/>
    </row>
    <row r="33" spans="1:53" x14ac:dyDescent="0.2">
      <c r="A33" s="16"/>
      <c r="B33" s="48">
        <f t="shared" si="0"/>
        <v>26</v>
      </c>
      <c r="C33" s="35">
        <v>43171</v>
      </c>
      <c r="D33" s="40">
        <v>2344</v>
      </c>
      <c r="E33" s="13"/>
      <c r="F33" s="47">
        <f t="shared" si="1"/>
        <v>2332.8519306593739</v>
      </c>
      <c r="G33" s="47">
        <f>IF(D33&lt;&gt;0,AVERAGE(D8:D33),0)</f>
        <v>2298.4846153846152</v>
      </c>
      <c r="H33" s="47">
        <f>IF(D33&lt;&gt;"",F33-G33,"")</f>
        <v>34.367315274758766</v>
      </c>
      <c r="I33" s="47"/>
      <c r="J33" s="51"/>
      <c r="K33" s="49"/>
      <c r="X33" s="14"/>
      <c r="AS33" s="3"/>
      <c r="AT33" s="3"/>
      <c r="AU33" s="3"/>
      <c r="BA33" s="8"/>
    </row>
    <row r="34" spans="1:53" x14ac:dyDescent="0.2">
      <c r="A34" s="16"/>
      <c r="B34" s="48">
        <f t="shared" si="0"/>
        <v>27</v>
      </c>
      <c r="C34" s="35">
        <v>43172</v>
      </c>
      <c r="D34" s="40">
        <v>2345</v>
      </c>
      <c r="E34" s="13"/>
      <c r="F34" s="47">
        <f t="shared" si="1"/>
        <v>2334.7208644040857</v>
      </c>
      <c r="G34" s="47">
        <f>IF(D34&lt;&gt;"",G33*(1-$G$6)+$G$6*D34,"")</f>
        <v>2301.9301994301995</v>
      </c>
      <c r="H34" s="47">
        <f t="shared" ref="H34:H97" si="2">IF(D34&lt;&gt;"",F34-G34,"")</f>
        <v>32.790664973886123</v>
      </c>
      <c r="I34" s="47"/>
      <c r="J34" s="51"/>
      <c r="K34" s="49"/>
      <c r="X34" s="14"/>
      <c r="AS34" s="3"/>
      <c r="AT34" s="3"/>
      <c r="AU34" s="3"/>
      <c r="BA34" s="8"/>
    </row>
    <row r="35" spans="1:53" x14ac:dyDescent="0.2">
      <c r="A35" s="16"/>
      <c r="B35" s="48">
        <f t="shared" si="0"/>
        <v>28</v>
      </c>
      <c r="C35" s="35">
        <v>43173</v>
      </c>
      <c r="D35" s="40">
        <v>2344</v>
      </c>
      <c r="E35" s="13"/>
      <c r="F35" s="47">
        <f t="shared" si="1"/>
        <v>2336.148423726534</v>
      </c>
      <c r="G35" s="47">
        <f t="shared" ref="G35:G98" si="3">IF(D35&lt;&gt;"",G34*(1-$G$6)+$G$6*D35,"")</f>
        <v>2305.0464809538885</v>
      </c>
      <c r="H35" s="47">
        <f t="shared" si="2"/>
        <v>31.101942772645543</v>
      </c>
      <c r="I35" s="47"/>
      <c r="J35" s="51"/>
      <c r="K35" s="49"/>
      <c r="X35" s="14"/>
      <c r="AS35" s="3"/>
      <c r="AT35" s="3"/>
      <c r="AU35" s="3"/>
      <c r="BA35" s="8"/>
    </row>
    <row r="36" spans="1:53" x14ac:dyDescent="0.2">
      <c r="A36" s="16"/>
      <c r="B36" s="48">
        <f t="shared" si="0"/>
        <v>29</v>
      </c>
      <c r="C36" s="35">
        <v>43174</v>
      </c>
      <c r="D36" s="40">
        <v>2357</v>
      </c>
      <c r="E36" s="13"/>
      <c r="F36" s="47">
        <f t="shared" si="1"/>
        <v>2339.3563585378365</v>
      </c>
      <c r="G36" s="47">
        <f t="shared" si="3"/>
        <v>2308.8948897721189</v>
      </c>
      <c r="H36" s="47">
        <f t="shared" si="2"/>
        <v>30.461468765717655</v>
      </c>
      <c r="I36" s="47"/>
      <c r="J36" s="51"/>
      <c r="K36" s="49"/>
      <c r="X36" s="14"/>
      <c r="AS36" s="3"/>
      <c r="AT36" s="3"/>
      <c r="AU36" s="3"/>
      <c r="BA36" s="8"/>
    </row>
    <row r="37" spans="1:53" x14ac:dyDescent="0.2">
      <c r="A37" s="16"/>
      <c r="B37" s="48">
        <f t="shared" si="0"/>
        <v>30</v>
      </c>
      <c r="C37" s="35">
        <v>43175</v>
      </c>
      <c r="D37" s="40">
        <v>2345</v>
      </c>
      <c r="E37" s="13"/>
      <c r="F37" s="47">
        <f t="shared" si="1"/>
        <v>2340.2246110704773</v>
      </c>
      <c r="G37" s="47">
        <f t="shared" si="3"/>
        <v>2311.5693423815919</v>
      </c>
      <c r="H37" s="47">
        <f t="shared" si="2"/>
        <v>28.655268688885371</v>
      </c>
      <c r="I37" s="47"/>
      <c r="J37" s="51"/>
      <c r="K37" s="49"/>
      <c r="X37" s="14"/>
      <c r="AS37" s="3"/>
      <c r="AT37" s="3"/>
      <c r="AU37" s="3"/>
      <c r="BA37" s="8"/>
    </row>
    <row r="38" spans="1:53" x14ac:dyDescent="0.2">
      <c r="A38" s="16"/>
      <c r="B38" s="48">
        <f t="shared" si="0"/>
        <v>31</v>
      </c>
      <c r="C38" s="35">
        <v>43178</v>
      </c>
      <c r="D38" s="40">
        <v>2339</v>
      </c>
      <c r="E38" s="13"/>
      <c r="F38" s="47">
        <f t="shared" si="1"/>
        <v>2340.036209367327</v>
      </c>
      <c r="G38" s="47">
        <f t="shared" si="3"/>
        <v>2313.6012429459183</v>
      </c>
      <c r="H38" s="47">
        <f t="shared" si="2"/>
        <v>26.434966421408717</v>
      </c>
      <c r="I38" s="47"/>
      <c r="J38" s="51"/>
      <c r="K38" s="49"/>
      <c r="X38" s="14"/>
      <c r="AS38" s="3"/>
      <c r="AT38" s="3"/>
      <c r="AU38" s="3"/>
      <c r="BA38" s="8"/>
    </row>
    <row r="39" spans="1:53" x14ac:dyDescent="0.2">
      <c r="A39" s="16"/>
      <c r="B39" s="48">
        <f t="shared" si="0"/>
        <v>32</v>
      </c>
      <c r="C39" s="35">
        <v>43179</v>
      </c>
      <c r="D39" s="40">
        <v>2349</v>
      </c>
      <c r="E39" s="13"/>
      <c r="F39" s="47">
        <f t="shared" si="1"/>
        <v>2341.415254080046</v>
      </c>
      <c r="G39" s="47">
        <f t="shared" si="3"/>
        <v>2316.2233730980724</v>
      </c>
      <c r="H39" s="47">
        <f t="shared" si="2"/>
        <v>25.191880981973554</v>
      </c>
      <c r="I39" s="47"/>
      <c r="J39" s="51"/>
      <c r="K39" s="49"/>
      <c r="X39" s="14"/>
      <c r="AS39" s="3"/>
      <c r="AT39" s="3"/>
      <c r="AU39" s="3"/>
      <c r="BA39" s="8"/>
    </row>
    <row r="40" spans="1:53" x14ac:dyDescent="0.2">
      <c r="A40" s="16"/>
      <c r="B40" s="48">
        <f t="shared" si="0"/>
        <v>33</v>
      </c>
      <c r="C40" s="35">
        <v>43180</v>
      </c>
      <c r="D40" s="40">
        <v>2350.5</v>
      </c>
      <c r="E40" s="13"/>
      <c r="F40" s="47">
        <f t="shared" si="1"/>
        <v>2342.8129072985002</v>
      </c>
      <c r="G40" s="47">
        <f t="shared" si="3"/>
        <v>2318.7623824982156</v>
      </c>
      <c r="H40" s="47">
        <f t="shared" si="2"/>
        <v>24.05052480028462</v>
      </c>
      <c r="I40" s="47"/>
      <c r="J40" s="51"/>
      <c r="K40" s="49"/>
      <c r="X40" s="14"/>
      <c r="AS40" s="3"/>
      <c r="AT40" s="3"/>
      <c r="AU40" s="3"/>
      <c r="BA40" s="8"/>
    </row>
    <row r="41" spans="1:53" x14ac:dyDescent="0.2">
      <c r="A41" s="16"/>
      <c r="B41" s="48">
        <f t="shared" si="0"/>
        <v>34</v>
      </c>
      <c r="C41" s="35">
        <v>43181</v>
      </c>
      <c r="D41" s="40">
        <v>2348.6999999999998</v>
      </c>
      <c r="E41" s="13"/>
      <c r="F41" s="47">
        <f t="shared" si="1"/>
        <v>2343.7186138679617</v>
      </c>
      <c r="G41" s="47">
        <f t="shared" si="3"/>
        <v>2320.9799837946439</v>
      </c>
      <c r="H41" s="47">
        <f t="shared" si="2"/>
        <v>22.738630073317836</v>
      </c>
      <c r="I41" s="47">
        <f>IF(D41&lt;&gt;"",AVERAGE(H33:H41),"")</f>
        <v>28.42140697254202</v>
      </c>
      <c r="J41" s="51">
        <f>IF(D41&lt;&gt;"",H41-I41,"")</f>
        <v>-5.6827768992241836</v>
      </c>
      <c r="K41" s="49" t="str">
        <f>IF(J41&lt;&gt;"",IF(J41&gt;0,"Comprar","Vender"),"")</f>
        <v>Vender</v>
      </c>
      <c r="X41" s="14"/>
      <c r="AS41" s="3"/>
      <c r="AT41" s="3"/>
      <c r="AU41" s="3"/>
      <c r="BA41" s="8"/>
    </row>
    <row r="42" spans="1:53" x14ac:dyDescent="0.2">
      <c r="A42" s="16"/>
      <c r="B42" s="48">
        <f t="shared" si="0"/>
        <v>35</v>
      </c>
      <c r="C42" s="35">
        <v>43182</v>
      </c>
      <c r="D42" s="40">
        <v>2340.6999999999998</v>
      </c>
      <c r="E42" s="13"/>
      <c r="F42" s="47">
        <f t="shared" si="1"/>
        <v>2343.2542117344292</v>
      </c>
      <c r="G42" s="47">
        <f t="shared" si="3"/>
        <v>2322.4407257357811</v>
      </c>
      <c r="H42" s="47">
        <f t="shared" si="2"/>
        <v>20.813485998648048</v>
      </c>
      <c r="I42" s="47">
        <f>IF(D42&lt;&gt;"",H42*$I$6+(1-$I$6)*I41,"")</f>
        <v>26.899822777763227</v>
      </c>
      <c r="J42" s="51">
        <f>IF(D42&lt;&gt;"",H42-I42,"")</f>
        <v>-6.0863367791151788</v>
      </c>
      <c r="K42" s="49" t="str">
        <f t="shared" ref="K42:K105" si="4">IF(J42&lt;&gt;"",IF(J42&gt;0,"Comprar","Vender"),"")</f>
        <v>Vender</v>
      </c>
      <c r="X42" s="14"/>
      <c r="AS42" s="3"/>
      <c r="AT42" s="3"/>
      <c r="AU42" s="3"/>
      <c r="BA42" s="8"/>
    </row>
    <row r="43" spans="1:53" x14ac:dyDescent="0.2">
      <c r="A43" s="16"/>
      <c r="B43" s="48">
        <f t="shared" si="0"/>
        <v>36</v>
      </c>
      <c r="C43" s="35">
        <v>43185</v>
      </c>
      <c r="D43" s="40">
        <v>2339.3000000000002</v>
      </c>
      <c r="E43" s="13"/>
      <c r="F43" s="47">
        <f t="shared" si="1"/>
        <v>2342.6458714675941</v>
      </c>
      <c r="G43" s="47">
        <f t="shared" si="3"/>
        <v>2323.689560866464</v>
      </c>
      <c r="H43" s="47">
        <f t="shared" si="2"/>
        <v>18.956310601130099</v>
      </c>
      <c r="I43" s="47">
        <f>IF(D43&lt;&gt;"",H43*$I$6+(1-$I$6)*I42,"")</f>
        <v>25.311120342436602</v>
      </c>
      <c r="J43" s="51">
        <f t="shared" ref="J43:J106" si="5">IF(D43&lt;&gt;"",H43-I43,"")</f>
        <v>-6.3548097413065037</v>
      </c>
      <c r="K43" s="49" t="str">
        <f t="shared" si="4"/>
        <v>Vender</v>
      </c>
      <c r="X43" s="14"/>
      <c r="AS43" s="3"/>
      <c r="AT43" s="3"/>
      <c r="AU43" s="3"/>
      <c r="BA43" s="8"/>
    </row>
    <row r="44" spans="1:53" x14ac:dyDescent="0.2">
      <c r="A44" s="16"/>
      <c r="B44" s="48">
        <f t="shared" si="0"/>
        <v>37</v>
      </c>
      <c r="C44" s="35">
        <v>43186</v>
      </c>
      <c r="D44" s="40">
        <v>2340</v>
      </c>
      <c r="E44" s="13"/>
      <c r="F44" s="47">
        <f t="shared" si="1"/>
        <v>2342.2388143187336</v>
      </c>
      <c r="G44" s="47">
        <f t="shared" si="3"/>
        <v>2324.8977415430222</v>
      </c>
      <c r="H44" s="47">
        <f t="shared" si="2"/>
        <v>17.341072775711382</v>
      </c>
      <c r="I44" s="47">
        <f t="shared" ref="I44:I107" si="6">IF(D44&lt;&gt;"",H44*$I$6+(1-$I$6)*I43,"")</f>
        <v>23.71711082909156</v>
      </c>
      <c r="J44" s="51">
        <f t="shared" si="5"/>
        <v>-6.3760380533801779</v>
      </c>
      <c r="K44" s="49" t="str">
        <f t="shared" si="4"/>
        <v>Vender</v>
      </c>
      <c r="X44" s="14"/>
      <c r="AS44" s="3"/>
      <c r="AT44" s="3"/>
      <c r="AU44" s="3"/>
      <c r="BA44" s="8"/>
    </row>
    <row r="45" spans="1:53" x14ac:dyDescent="0.2">
      <c r="A45" s="16"/>
      <c r="B45" s="48">
        <f t="shared" si="0"/>
        <v>38</v>
      </c>
      <c r="C45" s="35">
        <v>43187</v>
      </c>
      <c r="D45" s="40">
        <v>2340</v>
      </c>
      <c r="E45" s="13"/>
      <c r="F45" s="47">
        <f t="shared" si="1"/>
        <v>2341.8943813466208</v>
      </c>
      <c r="G45" s="47">
        <f t="shared" si="3"/>
        <v>2326.0164273546502</v>
      </c>
      <c r="H45" s="47">
        <f t="shared" si="2"/>
        <v>15.877953991970571</v>
      </c>
      <c r="I45" s="47">
        <f t="shared" si="6"/>
        <v>22.149279461667362</v>
      </c>
      <c r="J45" s="51">
        <f t="shared" si="5"/>
        <v>-6.2713254696967908</v>
      </c>
      <c r="K45" s="49" t="str">
        <f t="shared" si="4"/>
        <v>Vender</v>
      </c>
      <c r="X45" s="14"/>
      <c r="AS45" s="3"/>
      <c r="AT45" s="3"/>
      <c r="AU45" s="3"/>
      <c r="BA45" s="8"/>
    </row>
    <row r="46" spans="1:53" x14ac:dyDescent="0.2">
      <c r="A46" s="16"/>
      <c r="B46" s="48">
        <f t="shared" si="0"/>
        <v>39</v>
      </c>
      <c r="C46" s="35">
        <v>43193</v>
      </c>
      <c r="D46" s="40">
        <v>2341.3000000000002</v>
      </c>
      <c r="E46" s="13"/>
      <c r="F46" s="47">
        <f t="shared" si="1"/>
        <v>2341.8029380625253</v>
      </c>
      <c r="G46" s="47">
        <f t="shared" si="3"/>
        <v>2327.1485438468985</v>
      </c>
      <c r="H46" s="47">
        <f t="shared" si="2"/>
        <v>14.65439421562678</v>
      </c>
      <c r="I46" s="47">
        <f t="shared" si="6"/>
        <v>20.650302412459247</v>
      </c>
      <c r="J46" s="51">
        <f t="shared" si="5"/>
        <v>-5.9959081968324668</v>
      </c>
      <c r="K46" s="49" t="str">
        <f t="shared" si="4"/>
        <v>Vender</v>
      </c>
      <c r="X46" s="14"/>
      <c r="AS46" s="3"/>
      <c r="AT46" s="3"/>
      <c r="AU46" s="3"/>
      <c r="BA46" s="8"/>
    </row>
    <row r="47" spans="1:53" x14ac:dyDescent="0.2">
      <c r="A47" s="16"/>
      <c r="B47" s="48">
        <f t="shared" si="0"/>
        <v>40</v>
      </c>
      <c r="C47" s="35">
        <v>43194</v>
      </c>
      <c r="D47" s="40">
        <v>2340</v>
      </c>
      <c r="E47" s="13"/>
      <c r="F47" s="47">
        <f t="shared" si="1"/>
        <v>2341.5255629759831</v>
      </c>
      <c r="G47" s="47">
        <f t="shared" si="3"/>
        <v>2328.1005035619432</v>
      </c>
      <c r="H47" s="47">
        <f t="shared" si="2"/>
        <v>13.425059414039879</v>
      </c>
      <c r="I47" s="47">
        <f t="shared" si="6"/>
        <v>19.205253812775375</v>
      </c>
      <c r="J47" s="51">
        <f t="shared" si="5"/>
        <v>-5.780194398735496</v>
      </c>
      <c r="K47" s="49" t="str">
        <f t="shared" si="4"/>
        <v>Vender</v>
      </c>
      <c r="X47" s="14"/>
      <c r="AS47" s="3"/>
      <c r="AT47" s="3"/>
      <c r="AU47" s="3"/>
      <c r="BA47" s="8"/>
    </row>
    <row r="48" spans="1:53" x14ac:dyDescent="0.2">
      <c r="A48" s="16"/>
      <c r="B48" s="48">
        <f t="shared" si="0"/>
        <v>41</v>
      </c>
      <c r="C48" s="35">
        <v>43195</v>
      </c>
      <c r="D48" s="40">
        <v>2348.8000000000002</v>
      </c>
      <c r="E48" s="13"/>
      <c r="F48" s="47">
        <f t="shared" si="1"/>
        <v>2342.6447071335242</v>
      </c>
      <c r="G48" s="47">
        <f t="shared" si="3"/>
        <v>2329.6337995943923</v>
      </c>
      <c r="H48" s="47">
        <f t="shared" si="2"/>
        <v>13.010907539131949</v>
      </c>
      <c r="I48" s="47">
        <f t="shared" si="6"/>
        <v>17.966384558046691</v>
      </c>
      <c r="J48" s="51">
        <f t="shared" si="5"/>
        <v>-4.9554770189147419</v>
      </c>
      <c r="K48" s="49" t="str">
        <f t="shared" si="4"/>
        <v>Vender</v>
      </c>
      <c r="X48" s="14"/>
      <c r="AS48" s="3"/>
      <c r="AT48" s="3"/>
      <c r="AU48" s="3"/>
      <c r="BA48" s="8"/>
    </row>
    <row r="49" spans="1:53" x14ac:dyDescent="0.2">
      <c r="A49" s="16"/>
      <c r="B49" s="48">
        <f t="shared" si="0"/>
        <v>42</v>
      </c>
      <c r="C49" s="35">
        <v>43196</v>
      </c>
      <c r="D49" s="40">
        <v>2347</v>
      </c>
      <c r="E49" s="13"/>
      <c r="F49" s="47">
        <f t="shared" si="1"/>
        <v>2343.314752189905</v>
      </c>
      <c r="G49" s="47">
        <f t="shared" si="3"/>
        <v>2330.9201848096222</v>
      </c>
      <c r="H49" s="47">
        <f t="shared" si="2"/>
        <v>12.394567380282751</v>
      </c>
      <c r="I49" s="47">
        <f t="shared" si="6"/>
        <v>16.852021122493905</v>
      </c>
      <c r="J49" s="51">
        <f t="shared" si="5"/>
        <v>-4.457453742211154</v>
      </c>
      <c r="K49" s="49" t="str">
        <f t="shared" si="4"/>
        <v>Vender</v>
      </c>
      <c r="X49" s="14"/>
      <c r="AE49" s="3">
        <f>1663/1.5</f>
        <v>1108.6666666666667</v>
      </c>
      <c r="AS49" s="3"/>
      <c r="AT49" s="3"/>
      <c r="AU49" s="3"/>
      <c r="BA49" s="8"/>
    </row>
    <row r="50" spans="1:53" x14ac:dyDescent="0.2">
      <c r="A50" s="16"/>
      <c r="B50" s="48">
        <f t="shared" si="0"/>
        <v>43</v>
      </c>
      <c r="C50" s="35">
        <v>43199</v>
      </c>
      <c r="D50" s="40">
        <v>2344.6</v>
      </c>
      <c r="E50" s="13"/>
      <c r="F50" s="47">
        <f t="shared" si="1"/>
        <v>2343.5124826222273</v>
      </c>
      <c r="G50" s="47">
        <f t="shared" si="3"/>
        <v>2331.9335044533541</v>
      </c>
      <c r="H50" s="47">
        <f t="shared" si="2"/>
        <v>11.578978168873164</v>
      </c>
      <c r="I50" s="47">
        <f t="shared" si="6"/>
        <v>15.797412531769757</v>
      </c>
      <c r="J50" s="51">
        <f t="shared" si="5"/>
        <v>-4.218434362896593</v>
      </c>
      <c r="K50" s="49" t="str">
        <f t="shared" si="4"/>
        <v>Vender</v>
      </c>
      <c r="X50" s="14"/>
      <c r="AS50" s="3"/>
      <c r="AT50" s="3"/>
      <c r="AU50" s="3"/>
      <c r="BA50" s="8"/>
    </row>
    <row r="51" spans="1:53" x14ac:dyDescent="0.2">
      <c r="A51" s="16"/>
      <c r="B51" s="48">
        <f t="shared" si="0"/>
        <v>44</v>
      </c>
      <c r="C51" s="35">
        <v>43200</v>
      </c>
      <c r="D51" s="40">
        <v>2338</v>
      </c>
      <c r="E51" s="13"/>
      <c r="F51" s="47">
        <f t="shared" si="1"/>
        <v>2342.6644083726537</v>
      </c>
      <c r="G51" s="47">
        <f t="shared" si="3"/>
        <v>2332.3828744938464</v>
      </c>
      <c r="H51" s="47">
        <f t="shared" si="2"/>
        <v>10.281533878807295</v>
      </c>
      <c r="I51" s="47">
        <f t="shared" si="6"/>
        <v>14.694236801177265</v>
      </c>
      <c r="J51" s="51">
        <f t="shared" si="5"/>
        <v>-4.4127029223699701</v>
      </c>
      <c r="K51" s="49" t="str">
        <f t="shared" si="4"/>
        <v>Vender</v>
      </c>
      <c r="X51" s="14"/>
      <c r="AS51" s="3"/>
      <c r="AT51" s="3"/>
      <c r="AU51" s="3"/>
      <c r="BA51" s="8"/>
    </row>
    <row r="52" spans="1:53" x14ac:dyDescent="0.2">
      <c r="A52" s="16"/>
      <c r="B52" s="48">
        <f t="shared" si="0"/>
        <v>45</v>
      </c>
      <c r="C52" s="35">
        <v>43201</v>
      </c>
      <c r="D52" s="40">
        <v>2340.1999999999998</v>
      </c>
      <c r="E52" s="13"/>
      <c r="F52" s="47">
        <f t="shared" si="1"/>
        <v>2342.2852686230144</v>
      </c>
      <c r="G52" s="47">
        <f t="shared" si="3"/>
        <v>2332.9619208276354</v>
      </c>
      <c r="H52" s="47">
        <f t="shared" si="2"/>
        <v>9.3233477953790498</v>
      </c>
      <c r="I52" s="47">
        <f t="shared" si="6"/>
        <v>13.620059000017623</v>
      </c>
      <c r="J52" s="51">
        <f t="shared" si="5"/>
        <v>-4.2967112046385729</v>
      </c>
      <c r="K52" s="49" t="str">
        <f t="shared" si="4"/>
        <v>Vender</v>
      </c>
      <c r="X52" s="14"/>
      <c r="AS52" s="3"/>
      <c r="AT52" s="3"/>
      <c r="AU52" s="3"/>
      <c r="BA52" s="8"/>
    </row>
    <row r="53" spans="1:53" x14ac:dyDescent="0.2">
      <c r="A53" s="16"/>
      <c r="B53" s="48">
        <f t="shared" si="0"/>
        <v>46</v>
      </c>
      <c r="C53" s="35">
        <v>43202</v>
      </c>
      <c r="D53" s="40">
        <v>2342</v>
      </c>
      <c r="E53" s="13"/>
      <c r="F53" s="47">
        <f t="shared" si="1"/>
        <v>2342.2413811425504</v>
      </c>
      <c r="G53" s="47">
        <f t="shared" si="3"/>
        <v>2333.6314081737364</v>
      </c>
      <c r="H53" s="47">
        <f t="shared" si="2"/>
        <v>8.6099729688139632</v>
      </c>
      <c r="I53" s="47">
        <f t="shared" si="6"/>
        <v>12.618041793776891</v>
      </c>
      <c r="J53" s="51">
        <f t="shared" si="5"/>
        <v>-4.0080688249629279</v>
      </c>
      <c r="K53" s="49" t="str">
        <f t="shared" si="4"/>
        <v>Vender</v>
      </c>
      <c r="X53" s="14"/>
      <c r="AS53" s="3"/>
      <c r="AT53" s="3"/>
      <c r="AU53" s="3"/>
      <c r="BA53" s="8"/>
    </row>
    <row r="54" spans="1:53" x14ac:dyDescent="0.2">
      <c r="A54" s="16"/>
      <c r="B54" s="48">
        <f t="shared" si="0"/>
        <v>47</v>
      </c>
      <c r="C54" s="35">
        <v>43203</v>
      </c>
      <c r="D54" s="40">
        <v>2340.8000000000002</v>
      </c>
      <c r="E54" s="13"/>
      <c r="F54" s="47">
        <f t="shared" si="1"/>
        <v>2342.0196301975429</v>
      </c>
      <c r="G54" s="47">
        <f t="shared" si="3"/>
        <v>2334.1624149756822</v>
      </c>
      <c r="H54" s="47">
        <f t="shared" si="2"/>
        <v>7.8572152218607698</v>
      </c>
      <c r="I54" s="47">
        <f t="shared" si="6"/>
        <v>11.665876479393669</v>
      </c>
      <c r="J54" s="51">
        <f t="shared" si="5"/>
        <v>-3.8086612575328989</v>
      </c>
      <c r="K54" s="49" t="str">
        <f t="shared" si="4"/>
        <v>Vender</v>
      </c>
      <c r="X54" s="14"/>
      <c r="AS54" s="3"/>
      <c r="AT54" s="3"/>
      <c r="AU54" s="3"/>
      <c r="BA54" s="8"/>
    </row>
    <row r="55" spans="1:53" x14ac:dyDescent="0.2">
      <c r="A55" s="16"/>
      <c r="B55" s="48">
        <f t="shared" si="0"/>
        <v>48</v>
      </c>
      <c r="C55" s="35">
        <v>43206</v>
      </c>
      <c r="D55" s="40">
        <v>2335.8000000000002</v>
      </c>
      <c r="E55" s="13"/>
      <c r="F55" s="47">
        <f t="shared" si="1"/>
        <v>2341.0627640133057</v>
      </c>
      <c r="G55" s="47">
        <f t="shared" si="3"/>
        <v>2334.2837175700761</v>
      </c>
      <c r="H55" s="47">
        <f t="shared" si="2"/>
        <v>6.7790464432296176</v>
      </c>
      <c r="I55" s="47">
        <f t="shared" si="6"/>
        <v>10.688510472160859</v>
      </c>
      <c r="J55" s="51">
        <f t="shared" si="5"/>
        <v>-3.9094640289312412</v>
      </c>
      <c r="K55" s="49" t="str">
        <f t="shared" si="4"/>
        <v>Vender</v>
      </c>
      <c r="X55" s="14"/>
      <c r="AS55" s="3"/>
      <c r="AT55" s="3"/>
      <c r="AU55" s="3"/>
      <c r="BA55" s="8"/>
    </row>
    <row r="56" spans="1:53" x14ac:dyDescent="0.2">
      <c r="A56" s="16"/>
      <c r="B56" s="48">
        <f t="shared" si="0"/>
        <v>49</v>
      </c>
      <c r="C56" s="35">
        <v>43207</v>
      </c>
      <c r="D56" s="40">
        <v>2332.1999999999998</v>
      </c>
      <c r="E56" s="13"/>
      <c r="F56" s="47">
        <f t="shared" si="1"/>
        <v>2339.6992618574127</v>
      </c>
      <c r="G56" s="47">
        <f t="shared" si="3"/>
        <v>2334.1293681204406</v>
      </c>
      <c r="H56" s="47">
        <f t="shared" si="2"/>
        <v>5.5698937369720625</v>
      </c>
      <c r="I56" s="47">
        <f t="shared" si="6"/>
        <v>9.6647871251230999</v>
      </c>
      <c r="J56" s="51">
        <f t="shared" si="5"/>
        <v>-4.0948933881510374</v>
      </c>
      <c r="K56" s="49" t="str">
        <f t="shared" si="4"/>
        <v>Vender</v>
      </c>
      <c r="X56" s="14"/>
      <c r="AS56" s="3"/>
      <c r="AT56" s="3"/>
      <c r="AU56" s="3"/>
      <c r="BA56" s="8"/>
    </row>
    <row r="57" spans="1:53" x14ac:dyDescent="0.2">
      <c r="A57" s="16"/>
      <c r="B57" s="48">
        <f t="shared" si="0"/>
        <v>50</v>
      </c>
      <c r="C57" s="35">
        <v>43208</v>
      </c>
      <c r="D57" s="40">
        <v>2326.1</v>
      </c>
      <c r="E57" s="13"/>
      <c r="F57" s="47">
        <f t="shared" si="1"/>
        <v>2337.6070677255029</v>
      </c>
      <c r="G57" s="47">
        <f t="shared" si="3"/>
        <v>2333.5346001115195</v>
      </c>
      <c r="H57" s="47">
        <f t="shared" si="2"/>
        <v>4.0724676139834628</v>
      </c>
      <c r="I57" s="47">
        <f t="shared" si="6"/>
        <v>8.5463232228951718</v>
      </c>
      <c r="J57" s="51">
        <f t="shared" si="5"/>
        <v>-4.473855608911709</v>
      </c>
      <c r="K57" s="49" t="str">
        <f t="shared" si="4"/>
        <v>Vender</v>
      </c>
      <c r="X57" s="14"/>
      <c r="AS57" s="3"/>
      <c r="AT57" s="3"/>
      <c r="AU57" s="3"/>
      <c r="BA57" s="8"/>
    </row>
    <row r="58" spans="1:53" x14ac:dyDescent="0.2">
      <c r="A58" s="16"/>
      <c r="B58" s="48">
        <f t="shared" si="0"/>
        <v>51</v>
      </c>
      <c r="C58" s="35">
        <v>43209</v>
      </c>
      <c r="D58" s="40">
        <v>2332</v>
      </c>
      <c r="E58" s="13"/>
      <c r="F58" s="47">
        <f t="shared" si="1"/>
        <v>2336.7444419215794</v>
      </c>
      <c r="G58" s="47">
        <f t="shared" si="3"/>
        <v>2333.420926029185</v>
      </c>
      <c r="H58" s="47">
        <f t="shared" si="2"/>
        <v>3.3235158923944255</v>
      </c>
      <c r="I58" s="47">
        <f t="shared" si="6"/>
        <v>7.5017617567950232</v>
      </c>
      <c r="J58" s="51">
        <f t="shared" si="5"/>
        <v>-4.1782458644005978</v>
      </c>
      <c r="K58" s="49" t="str">
        <f t="shared" si="4"/>
        <v>Vender</v>
      </c>
      <c r="X58" s="14"/>
      <c r="AS58" s="3"/>
      <c r="AT58" s="3"/>
      <c r="AU58" s="3"/>
      <c r="BA58" s="8"/>
    </row>
    <row r="59" spans="1:53" x14ac:dyDescent="0.2">
      <c r="A59" s="16"/>
      <c r="B59" s="48">
        <f t="shared" si="0"/>
        <v>52</v>
      </c>
      <c r="C59" s="35">
        <v>43210</v>
      </c>
      <c r="D59" s="40">
        <v>2333.3000000000002</v>
      </c>
      <c r="E59" s="13"/>
      <c r="F59" s="47">
        <f t="shared" si="1"/>
        <v>2336.2145277797981</v>
      </c>
      <c r="G59" s="47">
        <f t="shared" si="3"/>
        <v>2333.4119685455416</v>
      </c>
      <c r="H59" s="47">
        <f t="shared" si="2"/>
        <v>2.8025592342564778</v>
      </c>
      <c r="I59" s="47">
        <f t="shared" si="6"/>
        <v>6.5619212522873145</v>
      </c>
      <c r="J59" s="51">
        <f t="shared" si="5"/>
        <v>-3.7593620180308367</v>
      </c>
      <c r="K59" s="49" t="str">
        <f t="shared" si="4"/>
        <v>Vender</v>
      </c>
      <c r="X59" s="14"/>
      <c r="AS59" s="3"/>
      <c r="AT59" s="3"/>
      <c r="AU59" s="3"/>
      <c r="BA59" s="8"/>
    </row>
    <row r="60" spans="1:53" x14ac:dyDescent="0.2">
      <c r="A60" s="16"/>
      <c r="B60" s="48">
        <f t="shared" si="0"/>
        <v>53</v>
      </c>
      <c r="C60" s="35">
        <v>43213</v>
      </c>
      <c r="D60" s="40">
        <v>2336</v>
      </c>
      <c r="E60" s="13"/>
      <c r="F60" s="47">
        <f t="shared" si="1"/>
        <v>2336.181523505983</v>
      </c>
      <c r="G60" s="47">
        <f t="shared" si="3"/>
        <v>2333.6036745792053</v>
      </c>
      <c r="H60" s="47">
        <f t="shared" si="2"/>
        <v>2.5778489267777331</v>
      </c>
      <c r="I60" s="47">
        <f t="shared" si="6"/>
        <v>5.7651067871853989</v>
      </c>
      <c r="J60" s="51">
        <f t="shared" si="5"/>
        <v>-3.1872578604076658</v>
      </c>
      <c r="K60" s="49" t="str">
        <f t="shared" si="4"/>
        <v>Vender</v>
      </c>
      <c r="X60" s="14"/>
      <c r="AS60" s="3"/>
      <c r="AT60" s="3"/>
      <c r="AU60" s="3"/>
      <c r="BA60" s="8"/>
    </row>
    <row r="61" spans="1:53" x14ac:dyDescent="0.2">
      <c r="A61" s="16"/>
      <c r="B61" s="48">
        <f t="shared" si="0"/>
        <v>54</v>
      </c>
      <c r="C61" s="35">
        <v>43214</v>
      </c>
      <c r="D61" s="40">
        <v>2338</v>
      </c>
      <c r="E61" s="13"/>
      <c r="F61" s="47">
        <f t="shared" si="1"/>
        <v>2336.4612891204474</v>
      </c>
      <c r="G61" s="47">
        <f t="shared" si="3"/>
        <v>2333.9293283140792</v>
      </c>
      <c r="H61" s="47">
        <f t="shared" si="2"/>
        <v>2.5319608063682608</v>
      </c>
      <c r="I61" s="47">
        <f t="shared" si="6"/>
        <v>5.1184775910219713</v>
      </c>
      <c r="J61" s="51">
        <f t="shared" si="5"/>
        <v>-2.5865167846537105</v>
      </c>
      <c r="K61" s="49" t="str">
        <f t="shared" si="4"/>
        <v>Vender</v>
      </c>
      <c r="X61" s="14"/>
      <c r="AS61" s="3"/>
      <c r="AT61" s="3"/>
      <c r="AU61" s="3"/>
      <c r="BA61" s="8"/>
    </row>
    <row r="62" spans="1:53" x14ac:dyDescent="0.2">
      <c r="A62" s="16"/>
      <c r="B62" s="48">
        <f t="shared" si="0"/>
        <v>55</v>
      </c>
      <c r="C62" s="35">
        <v>43215</v>
      </c>
      <c r="D62" s="40">
        <v>2347</v>
      </c>
      <c r="E62" s="13"/>
      <c r="F62" s="47">
        <f t="shared" si="1"/>
        <v>2338.0826292557631</v>
      </c>
      <c r="G62" s="47">
        <f t="shared" si="3"/>
        <v>2334.8975262167401</v>
      </c>
      <c r="H62" s="47">
        <f t="shared" si="2"/>
        <v>3.1851030390230335</v>
      </c>
      <c r="I62" s="47">
        <f t="shared" si="6"/>
        <v>4.7318026806221845</v>
      </c>
      <c r="J62" s="51">
        <f t="shared" si="5"/>
        <v>-1.546699641599151</v>
      </c>
      <c r="K62" s="49" t="str">
        <f t="shared" si="4"/>
        <v>Vender</v>
      </c>
      <c r="X62" s="14"/>
      <c r="AS62" s="3"/>
      <c r="AT62" s="3"/>
      <c r="AU62" s="3"/>
      <c r="BA62" s="8"/>
    </row>
    <row r="63" spans="1:53" x14ac:dyDescent="0.2">
      <c r="A63" s="16"/>
      <c r="B63" s="48">
        <f t="shared" si="0"/>
        <v>56</v>
      </c>
      <c r="C63" s="35">
        <v>43216</v>
      </c>
      <c r="D63" s="40">
        <v>2403</v>
      </c>
      <c r="E63" s="13"/>
      <c r="F63" s="47">
        <f t="shared" si="1"/>
        <v>2348.0699170625689</v>
      </c>
      <c r="G63" s="47">
        <f t="shared" si="3"/>
        <v>2339.9421539043888</v>
      </c>
      <c r="H63" s="47">
        <f t="shared" si="2"/>
        <v>8.127763158180187</v>
      </c>
      <c r="I63" s="47">
        <f t="shared" si="6"/>
        <v>5.4109947761337853</v>
      </c>
      <c r="J63" s="51">
        <f t="shared" si="5"/>
        <v>2.7167683820464017</v>
      </c>
      <c r="K63" s="49" t="str">
        <f t="shared" si="4"/>
        <v>Comprar</v>
      </c>
      <c r="X63" s="14"/>
      <c r="AS63" s="3"/>
      <c r="AT63" s="3"/>
      <c r="AU63" s="3"/>
      <c r="BA63" s="8"/>
    </row>
    <row r="64" spans="1:53" x14ac:dyDescent="0.2">
      <c r="A64" s="16"/>
      <c r="B64" s="48">
        <f t="shared" si="0"/>
        <v>57</v>
      </c>
      <c r="C64" s="35">
        <v>43217</v>
      </c>
      <c r="D64" s="40">
        <v>2394</v>
      </c>
      <c r="E64" s="13"/>
      <c r="F64" s="47">
        <f t="shared" si="1"/>
        <v>2355.1360836683275</v>
      </c>
      <c r="G64" s="47">
        <f t="shared" si="3"/>
        <v>2343.9464388003603</v>
      </c>
      <c r="H64" s="47">
        <f t="shared" si="2"/>
        <v>11.189644867967218</v>
      </c>
      <c r="I64" s="47">
        <f t="shared" si="6"/>
        <v>6.5667247945004714</v>
      </c>
      <c r="J64" s="51">
        <f t="shared" si="5"/>
        <v>4.6229200734667462</v>
      </c>
      <c r="K64" s="49" t="str">
        <f t="shared" si="4"/>
        <v>Comprar</v>
      </c>
      <c r="X64" s="14"/>
      <c r="AS64" s="3"/>
      <c r="AT64" s="3"/>
      <c r="AU64" s="3"/>
      <c r="BA64" s="8"/>
    </row>
    <row r="65" spans="1:53" x14ac:dyDescent="0.2">
      <c r="A65" s="16"/>
      <c r="B65" s="48">
        <f t="shared" si="0"/>
        <v>58</v>
      </c>
      <c r="C65" s="35">
        <v>43222</v>
      </c>
      <c r="D65" s="40">
        <v>2452</v>
      </c>
      <c r="E65" s="13"/>
      <c r="F65" s="47">
        <f t="shared" si="1"/>
        <v>2370.038224642431</v>
      </c>
      <c r="G65" s="47">
        <f t="shared" si="3"/>
        <v>2351.9504062966298</v>
      </c>
      <c r="H65" s="47">
        <f t="shared" si="2"/>
        <v>18.087818345801224</v>
      </c>
      <c r="I65" s="47">
        <f t="shared" si="6"/>
        <v>8.8709435047606213</v>
      </c>
      <c r="J65" s="51">
        <f t="shared" si="5"/>
        <v>9.2168748410406032</v>
      </c>
      <c r="K65" s="49" t="str">
        <f t="shared" si="4"/>
        <v>Comprar</v>
      </c>
      <c r="X65" s="14"/>
      <c r="AS65" s="3"/>
      <c r="AT65" s="3"/>
      <c r="AU65" s="3"/>
      <c r="BA65" s="8"/>
    </row>
    <row r="66" spans="1:53" x14ac:dyDescent="0.2">
      <c r="A66" s="16"/>
      <c r="B66" s="48">
        <f t="shared" si="0"/>
        <v>59</v>
      </c>
      <c r="C66" s="35">
        <v>43223</v>
      </c>
      <c r="D66" s="40">
        <v>2486</v>
      </c>
      <c r="E66" s="13"/>
      <c r="F66" s="47">
        <f t="shared" si="1"/>
        <v>2387.8784977743649</v>
      </c>
      <c r="G66" s="47">
        <f t="shared" si="3"/>
        <v>2361.8800058302131</v>
      </c>
      <c r="H66" s="47">
        <f t="shared" si="2"/>
        <v>25.998491944151738</v>
      </c>
      <c r="I66" s="47">
        <f t="shared" si="6"/>
        <v>12.296453192638847</v>
      </c>
      <c r="J66" s="51">
        <f t="shared" si="5"/>
        <v>13.702038751512891</v>
      </c>
      <c r="K66" s="49" t="str">
        <f t="shared" si="4"/>
        <v>Comprar</v>
      </c>
      <c r="X66" s="14"/>
      <c r="AS66" s="3"/>
      <c r="AT66" s="3"/>
      <c r="AU66" s="3"/>
      <c r="BA66" s="8"/>
    </row>
    <row r="67" spans="1:53" x14ac:dyDescent="0.2">
      <c r="A67" s="16"/>
      <c r="B67" s="48">
        <f t="shared" si="0"/>
        <v>60</v>
      </c>
      <c r="C67" s="35">
        <v>43224</v>
      </c>
      <c r="D67" s="40">
        <v>2390</v>
      </c>
      <c r="E67" s="13"/>
      <c r="F67" s="47">
        <f t="shared" si="1"/>
        <v>2388.2048827321551</v>
      </c>
      <c r="G67" s="47">
        <f t="shared" si="3"/>
        <v>2363.9629683613084</v>
      </c>
      <c r="H67" s="47">
        <f t="shared" si="2"/>
        <v>24.241914370846644</v>
      </c>
      <c r="I67" s="47">
        <f t="shared" si="6"/>
        <v>14.685545428280406</v>
      </c>
      <c r="J67" s="51">
        <f t="shared" si="5"/>
        <v>9.5563689425662375</v>
      </c>
      <c r="K67" s="49" t="str">
        <f t="shared" si="4"/>
        <v>Comprar</v>
      </c>
      <c r="X67" s="14"/>
      <c r="AS67" s="3"/>
      <c r="AT67" s="3"/>
      <c r="AU67" s="3"/>
      <c r="BA67" s="8"/>
    </row>
    <row r="68" spans="1:53" x14ac:dyDescent="0.2">
      <c r="A68" s="16"/>
      <c r="B68" s="48">
        <f t="shared" si="0"/>
        <v>61</v>
      </c>
      <c r="C68" s="35">
        <v>43227</v>
      </c>
      <c r="D68" s="40">
        <v>2381</v>
      </c>
      <c r="E68" s="13"/>
      <c r="F68" s="47">
        <f t="shared" si="1"/>
        <v>2387.0964392349006</v>
      </c>
      <c r="G68" s="47">
        <f t="shared" si="3"/>
        <v>2365.2249707049154</v>
      </c>
      <c r="H68" s="47">
        <f t="shared" si="2"/>
        <v>21.871468529985123</v>
      </c>
      <c r="I68" s="47">
        <f t="shared" si="6"/>
        <v>16.122730048621349</v>
      </c>
      <c r="J68" s="51">
        <f t="shared" si="5"/>
        <v>5.7487384813637732</v>
      </c>
      <c r="K68" s="49" t="str">
        <f t="shared" si="4"/>
        <v>Comprar</v>
      </c>
      <c r="X68" s="14"/>
      <c r="AS68" s="3"/>
      <c r="AT68" s="3"/>
      <c r="AU68" s="3"/>
      <c r="BA68" s="8"/>
    </row>
    <row r="69" spans="1:53" x14ac:dyDescent="0.2">
      <c r="A69" s="16"/>
      <c r="B69" s="48">
        <f t="shared" si="0"/>
        <v>62</v>
      </c>
      <c r="C69" s="35">
        <v>43228</v>
      </c>
      <c r="D69" s="40">
        <v>2382</v>
      </c>
      <c r="E69" s="13"/>
      <c r="F69" s="47">
        <f t="shared" si="1"/>
        <v>2386.3123716603004</v>
      </c>
      <c r="G69" s="47">
        <f t="shared" si="3"/>
        <v>2366.4675654675143</v>
      </c>
      <c r="H69" s="47">
        <f t="shared" si="2"/>
        <v>19.844806192786109</v>
      </c>
      <c r="I69" s="47">
        <f t="shared" si="6"/>
        <v>16.867145277454302</v>
      </c>
      <c r="J69" s="51">
        <f t="shared" si="5"/>
        <v>2.977660915331807</v>
      </c>
      <c r="K69" s="49" t="str">
        <f t="shared" si="4"/>
        <v>Comprar</v>
      </c>
      <c r="M69" s="64"/>
      <c r="N69" s="64"/>
      <c r="O69" s="64"/>
      <c r="P69" s="64"/>
      <c r="Q69" s="64"/>
      <c r="R69" s="64"/>
      <c r="S69" s="64"/>
      <c r="T69" s="64"/>
      <c r="U69" s="64"/>
      <c r="X69" s="14"/>
      <c r="AS69" s="3"/>
      <c r="AT69" s="3"/>
      <c r="AU69" s="3"/>
      <c r="BA69" s="8"/>
    </row>
    <row r="70" spans="1:53" x14ac:dyDescent="0.2">
      <c r="A70" s="16"/>
      <c r="B70" s="48">
        <f t="shared" si="0"/>
        <v>63</v>
      </c>
      <c r="C70" s="35">
        <v>43229</v>
      </c>
      <c r="D70" s="40">
        <v>2413</v>
      </c>
      <c r="E70" s="13"/>
      <c r="F70" s="47">
        <f t="shared" si="1"/>
        <v>2390.4181606356387</v>
      </c>
      <c r="G70" s="47">
        <f t="shared" si="3"/>
        <v>2369.914412469921</v>
      </c>
      <c r="H70" s="47">
        <f t="shared" si="2"/>
        <v>20.503748165717752</v>
      </c>
      <c r="I70" s="47">
        <f t="shared" si="6"/>
        <v>17.594465855106993</v>
      </c>
      <c r="J70" s="51">
        <f t="shared" si="5"/>
        <v>2.9092823106107595</v>
      </c>
      <c r="K70" s="49" t="str">
        <f t="shared" si="4"/>
        <v>Comprar</v>
      </c>
      <c r="M70" s="64"/>
      <c r="N70" s="64"/>
      <c r="O70" s="64"/>
      <c r="P70" s="64"/>
      <c r="Q70" s="64"/>
      <c r="R70" s="64"/>
      <c r="S70" s="64"/>
      <c r="T70" s="64"/>
      <c r="U70" s="64"/>
      <c r="X70" s="14"/>
      <c r="AS70" s="3"/>
      <c r="AT70" s="3"/>
      <c r="AU70" s="3"/>
      <c r="BA70" s="8"/>
    </row>
    <row r="71" spans="1:53" x14ac:dyDescent="0.2">
      <c r="A71" s="16"/>
      <c r="B71" s="48">
        <f t="shared" si="0"/>
        <v>64</v>
      </c>
      <c r="C71" s="35">
        <v>43230</v>
      </c>
      <c r="D71" s="40">
        <v>2493</v>
      </c>
      <c r="E71" s="13"/>
      <c r="F71" s="47">
        <f t="shared" si="1"/>
        <v>2406.1999820763099</v>
      </c>
      <c r="G71" s="47">
        <f t="shared" si="3"/>
        <v>2379.0318633980751</v>
      </c>
      <c r="H71" s="47">
        <f t="shared" si="2"/>
        <v>27.168118678234805</v>
      </c>
      <c r="I71" s="47">
        <f t="shared" si="6"/>
        <v>19.509196419732554</v>
      </c>
      <c r="J71" s="51">
        <f t="shared" si="5"/>
        <v>7.6589222585022512</v>
      </c>
      <c r="K71" s="49" t="str">
        <f t="shared" si="4"/>
        <v>Comprar</v>
      </c>
      <c r="Q71" s="56"/>
      <c r="R71" s="57"/>
      <c r="S71" s="57"/>
      <c r="T71" s="57"/>
      <c r="U71" s="57"/>
      <c r="X71" s="14"/>
      <c r="AS71" s="3"/>
      <c r="AT71" s="3"/>
      <c r="AU71" s="3"/>
      <c r="BA71" s="8"/>
    </row>
    <row r="72" spans="1:53" x14ac:dyDescent="0.2">
      <c r="A72" s="16"/>
      <c r="B72" s="48">
        <f t="shared" si="0"/>
        <v>65</v>
      </c>
      <c r="C72" s="35">
        <v>43231</v>
      </c>
      <c r="D72" s="40">
        <v>2665</v>
      </c>
      <c r="E72" s="13"/>
      <c r="F72" s="47">
        <f t="shared" si="1"/>
        <v>2446.0153694491855</v>
      </c>
      <c r="G72" s="47">
        <f t="shared" si="3"/>
        <v>2400.2146883315509</v>
      </c>
      <c r="H72" s="47">
        <f t="shared" si="2"/>
        <v>45.800681117634667</v>
      </c>
      <c r="I72" s="47">
        <f t="shared" si="6"/>
        <v>24.767493359312979</v>
      </c>
      <c r="J72" s="51">
        <f t="shared" si="5"/>
        <v>21.033187758321688</v>
      </c>
      <c r="K72" s="49" t="str">
        <f t="shared" si="4"/>
        <v>Comprar</v>
      </c>
      <c r="X72" s="14"/>
      <c r="AS72" s="3"/>
      <c r="AT72" s="3"/>
      <c r="AU72" s="3"/>
      <c r="BA72" s="8"/>
    </row>
    <row r="73" spans="1:53" x14ac:dyDescent="0.2">
      <c r="A73" s="16"/>
      <c r="B73" s="48">
        <f t="shared" si="0"/>
        <v>66</v>
      </c>
      <c r="C73" s="35">
        <v>43234</v>
      </c>
      <c r="D73" s="40">
        <v>2678</v>
      </c>
      <c r="E73" s="13"/>
      <c r="F73" s="47">
        <f t="shared" si="1"/>
        <v>2481.7053126108494</v>
      </c>
      <c r="G73" s="47">
        <f t="shared" si="3"/>
        <v>2420.7913780847693</v>
      </c>
      <c r="H73" s="47">
        <f t="shared" si="2"/>
        <v>60.913934526080084</v>
      </c>
      <c r="I73" s="47">
        <f t="shared" si="6"/>
        <v>31.996781592666402</v>
      </c>
      <c r="J73" s="51">
        <f t="shared" si="5"/>
        <v>28.917152933413682</v>
      </c>
      <c r="K73" s="49" t="str">
        <f t="shared" si="4"/>
        <v>Comprar</v>
      </c>
      <c r="X73" s="14"/>
      <c r="AS73" s="3"/>
      <c r="AT73" s="3"/>
      <c r="AU73" s="3"/>
      <c r="BA73" s="8"/>
    </row>
    <row r="74" spans="1:53" x14ac:dyDescent="0.2">
      <c r="A74" s="16"/>
      <c r="B74" s="48">
        <f t="shared" ref="B74:B137" si="7">IF(C74&lt;&gt;"",B73+1,"")</f>
        <v>67</v>
      </c>
      <c r="C74" s="35">
        <v>43235</v>
      </c>
      <c r="D74" s="40">
        <v>2607</v>
      </c>
      <c r="E74" s="13"/>
      <c r="F74" s="47">
        <f t="shared" si="1"/>
        <v>2500.981418363026</v>
      </c>
      <c r="G74" s="47">
        <f t="shared" si="3"/>
        <v>2434.5846093377495</v>
      </c>
      <c r="H74" s="47">
        <f t="shared" si="2"/>
        <v>66.396809025276525</v>
      </c>
      <c r="I74" s="47">
        <f t="shared" si="6"/>
        <v>38.876787079188432</v>
      </c>
      <c r="J74" s="51">
        <f t="shared" si="5"/>
        <v>27.520021946088093</v>
      </c>
      <c r="K74" s="49" t="str">
        <f t="shared" si="4"/>
        <v>Comprar</v>
      </c>
      <c r="X74" s="14"/>
      <c r="AS74" s="3"/>
      <c r="AT74" s="3"/>
      <c r="AU74" s="3"/>
      <c r="BA74" s="8"/>
    </row>
    <row r="75" spans="1:53" x14ac:dyDescent="0.2">
      <c r="A75" s="16"/>
      <c r="B75" s="48">
        <f t="shared" si="7"/>
        <v>68</v>
      </c>
      <c r="C75" s="35">
        <v>43236</v>
      </c>
      <c r="D75" s="40">
        <v>2656</v>
      </c>
      <c r="E75" s="13"/>
      <c r="F75" s="47">
        <f t="shared" si="1"/>
        <v>2524.8304309225605</v>
      </c>
      <c r="G75" s="47">
        <f t="shared" si="3"/>
        <v>2450.9857493868053</v>
      </c>
      <c r="H75" s="47">
        <f t="shared" si="2"/>
        <v>73.844681535755171</v>
      </c>
      <c r="I75" s="47">
        <f t="shared" si="6"/>
        <v>45.87036597050178</v>
      </c>
      <c r="J75" s="51">
        <f t="shared" si="5"/>
        <v>27.974315565253391</v>
      </c>
      <c r="K75" s="49" t="str">
        <f t="shared" si="4"/>
        <v>Comprar</v>
      </c>
      <c r="X75" s="14"/>
      <c r="AS75" s="3"/>
      <c r="AT75" s="3"/>
      <c r="AU75" s="3"/>
      <c r="BA75" s="8"/>
    </row>
    <row r="76" spans="1:53" x14ac:dyDescent="0.2">
      <c r="A76" s="16"/>
      <c r="B76" s="48">
        <f t="shared" si="7"/>
        <v>69</v>
      </c>
      <c r="C76" s="35">
        <v>43237</v>
      </c>
      <c r="D76" s="40">
        <v>2660.7</v>
      </c>
      <c r="E76" s="13"/>
      <c r="F76" s="47">
        <f t="shared" si="1"/>
        <v>2545.733441549859</v>
      </c>
      <c r="G76" s="47">
        <f t="shared" si="3"/>
        <v>2466.5201383211161</v>
      </c>
      <c r="H76" s="47">
        <f t="shared" si="2"/>
        <v>79.213303228742916</v>
      </c>
      <c r="I76" s="47">
        <f t="shared" si="6"/>
        <v>52.538953422150016</v>
      </c>
      <c r="J76" s="51">
        <f t="shared" si="5"/>
        <v>26.6743498065929</v>
      </c>
      <c r="K76" s="49" t="str">
        <f t="shared" si="4"/>
        <v>Comprar</v>
      </c>
      <c r="X76" s="14"/>
      <c r="AS76" s="3"/>
      <c r="AT76" s="3"/>
      <c r="AU76" s="3"/>
      <c r="BA76" s="8"/>
    </row>
    <row r="77" spans="1:53" x14ac:dyDescent="0.2">
      <c r="A77" s="16"/>
      <c r="B77" s="48">
        <f t="shared" si="7"/>
        <v>70</v>
      </c>
      <c r="C77" s="35">
        <v>43238</v>
      </c>
      <c r="D77" s="40">
        <v>2673</v>
      </c>
      <c r="E77" s="13"/>
      <c r="F77" s="47">
        <f t="shared" si="1"/>
        <v>2565.3129120806498</v>
      </c>
      <c r="G77" s="47">
        <f t="shared" si="3"/>
        <v>2481.8149428899223</v>
      </c>
      <c r="H77" s="47">
        <f t="shared" si="2"/>
        <v>83.497969190727417</v>
      </c>
      <c r="I77" s="47">
        <f t="shared" si="6"/>
        <v>58.730756575865499</v>
      </c>
      <c r="J77" s="51">
        <f t="shared" si="5"/>
        <v>24.767212614861918</v>
      </c>
      <c r="K77" s="49" t="str">
        <f t="shared" si="4"/>
        <v>Comprar</v>
      </c>
      <c r="X77" s="14"/>
      <c r="AS77" s="3"/>
      <c r="AT77" s="3"/>
      <c r="AU77" s="3"/>
      <c r="BA77" s="8"/>
    </row>
    <row r="78" spans="1:53" x14ac:dyDescent="0.2">
      <c r="A78" s="16"/>
      <c r="B78" s="48">
        <f t="shared" si="7"/>
        <v>71</v>
      </c>
      <c r="C78" s="35">
        <v>43241</v>
      </c>
      <c r="D78" s="40">
        <v>2669</v>
      </c>
      <c r="E78" s="13"/>
      <c r="F78" s="47">
        <f t="shared" si="1"/>
        <v>2581.26477176055</v>
      </c>
      <c r="G78" s="47">
        <f t="shared" si="3"/>
        <v>2495.6805026758539</v>
      </c>
      <c r="H78" s="47">
        <f t="shared" si="2"/>
        <v>85.584269084696189</v>
      </c>
      <c r="I78" s="47">
        <f t="shared" si="6"/>
        <v>64.101459077631645</v>
      </c>
      <c r="J78" s="51">
        <f t="shared" si="5"/>
        <v>21.482810007064543</v>
      </c>
      <c r="K78" s="49" t="str">
        <f t="shared" si="4"/>
        <v>Comprar</v>
      </c>
      <c r="X78" s="14"/>
      <c r="AS78" s="3"/>
      <c r="AT78" s="3"/>
      <c r="AU78" s="3"/>
      <c r="BA78" s="8"/>
    </row>
    <row r="79" spans="1:53" x14ac:dyDescent="0.2">
      <c r="A79" s="16"/>
      <c r="B79" s="48">
        <f t="shared" si="7"/>
        <v>72</v>
      </c>
      <c r="C79" s="35">
        <v>43242</v>
      </c>
      <c r="D79" s="40">
        <v>2650</v>
      </c>
      <c r="E79" s="13"/>
      <c r="F79" s="47">
        <f t="shared" si="1"/>
        <v>2591.8394222589268</v>
      </c>
      <c r="G79" s="47">
        <f t="shared" si="3"/>
        <v>2507.1115765517166</v>
      </c>
      <c r="H79" s="47">
        <f t="shared" si="2"/>
        <v>84.727845707210236</v>
      </c>
      <c r="I79" s="47">
        <f t="shared" si="6"/>
        <v>68.226736403547363</v>
      </c>
      <c r="J79" s="51">
        <f t="shared" si="5"/>
        <v>16.501109303662872</v>
      </c>
      <c r="K79" s="49" t="str">
        <f t="shared" si="4"/>
        <v>Comprar</v>
      </c>
      <c r="X79" s="14"/>
      <c r="AS79" s="3"/>
      <c r="AT79" s="3"/>
      <c r="AU79" s="3"/>
      <c r="BA79" s="8"/>
    </row>
    <row r="80" spans="1:53" x14ac:dyDescent="0.2">
      <c r="A80" s="16"/>
      <c r="B80" s="48">
        <f t="shared" si="7"/>
        <v>73</v>
      </c>
      <c r="C80" s="35">
        <v>43243</v>
      </c>
      <c r="D80" s="40">
        <v>2686</v>
      </c>
      <c r="E80" s="13"/>
      <c r="F80" s="47">
        <f t="shared" si="1"/>
        <v>2606.3256649883224</v>
      </c>
      <c r="G80" s="47">
        <f t="shared" si="3"/>
        <v>2520.3625708812192</v>
      </c>
      <c r="H80" s="47">
        <f t="shared" si="2"/>
        <v>85.963094107103188</v>
      </c>
      <c r="I80" s="47">
        <f t="shared" si="6"/>
        <v>71.774007944258528</v>
      </c>
      <c r="J80" s="51">
        <f t="shared" si="5"/>
        <v>14.18908616284466</v>
      </c>
      <c r="K80" s="49" t="str">
        <f t="shared" si="4"/>
        <v>Comprar</v>
      </c>
      <c r="X80" s="14"/>
      <c r="AS80" s="3"/>
      <c r="AT80" s="3"/>
      <c r="AU80" s="3"/>
      <c r="BA80" s="8"/>
    </row>
    <row r="81" spans="1:53" x14ac:dyDescent="0.2">
      <c r="A81" s="16"/>
      <c r="B81" s="48">
        <f t="shared" si="7"/>
        <v>74</v>
      </c>
      <c r="C81" s="35">
        <v>43244</v>
      </c>
      <c r="D81" s="40">
        <v>2703</v>
      </c>
      <c r="E81" s="13"/>
      <c r="F81" s="47">
        <f t="shared" si="1"/>
        <v>2621.1986396055036</v>
      </c>
      <c r="G81" s="47">
        <f t="shared" si="3"/>
        <v>2533.8912693344623</v>
      </c>
      <c r="H81" s="47">
        <f t="shared" si="2"/>
        <v>87.307370271041236</v>
      </c>
      <c r="I81" s="47">
        <f t="shared" si="6"/>
        <v>74.880680409615081</v>
      </c>
      <c r="J81" s="51">
        <f t="shared" si="5"/>
        <v>12.426689861426155</v>
      </c>
      <c r="K81" s="49" t="str">
        <f t="shared" si="4"/>
        <v>Comprar</v>
      </c>
      <c r="X81" s="14"/>
      <c r="AS81" s="3"/>
      <c r="AT81" s="3"/>
      <c r="AU81" s="3"/>
      <c r="BA81" s="8"/>
    </row>
    <row r="82" spans="1:53" x14ac:dyDescent="0.2">
      <c r="A82" s="16"/>
      <c r="B82" s="48">
        <f t="shared" si="7"/>
        <v>75</v>
      </c>
      <c r="C82" s="35">
        <v>43248</v>
      </c>
      <c r="D82" s="40">
        <v>2709</v>
      </c>
      <c r="E82" s="13"/>
      <c r="F82" s="47">
        <f t="shared" si="1"/>
        <v>2634.7065412046568</v>
      </c>
      <c r="G82" s="47">
        <f t="shared" si="3"/>
        <v>2546.8622864207982</v>
      </c>
      <c r="H82" s="47">
        <f t="shared" si="2"/>
        <v>87.84425478385856</v>
      </c>
      <c r="I82" s="47">
        <f t="shared" si="6"/>
        <v>77.473395284463777</v>
      </c>
      <c r="J82" s="51">
        <f t="shared" si="5"/>
        <v>10.370859499394783</v>
      </c>
      <c r="K82" s="49" t="str">
        <f t="shared" si="4"/>
        <v>Comprar</v>
      </c>
      <c r="X82" s="14"/>
      <c r="AS82" s="3"/>
      <c r="AT82" s="3"/>
      <c r="AU82" s="3"/>
      <c r="BA82" s="8"/>
    </row>
    <row r="83" spans="1:53" x14ac:dyDescent="0.2">
      <c r="A83" s="16"/>
      <c r="B83" s="48">
        <f t="shared" si="7"/>
        <v>76</v>
      </c>
      <c r="C83" s="35">
        <v>43249</v>
      </c>
      <c r="D83" s="40">
        <v>2714</v>
      </c>
      <c r="E83" s="13"/>
      <c r="F83" s="47">
        <f t="shared" si="1"/>
        <v>2646.9055348654788</v>
      </c>
      <c r="G83" s="47">
        <f t="shared" si="3"/>
        <v>2559.2428577970354</v>
      </c>
      <c r="H83" s="47">
        <f t="shared" si="2"/>
        <v>87.662677068443372</v>
      </c>
      <c r="I83" s="47">
        <f t="shared" si="6"/>
        <v>79.511251641259705</v>
      </c>
      <c r="J83" s="51">
        <f t="shared" si="5"/>
        <v>8.1514254271836677</v>
      </c>
      <c r="K83" s="49" t="str">
        <f t="shared" si="4"/>
        <v>Comprar</v>
      </c>
      <c r="X83" s="14"/>
      <c r="AS83" s="3"/>
      <c r="AT83" s="3"/>
      <c r="AU83" s="3"/>
      <c r="BA83" s="8"/>
    </row>
    <row r="84" spans="1:53" x14ac:dyDescent="0.2">
      <c r="A84" s="16"/>
      <c r="B84" s="48">
        <f t="shared" si="7"/>
        <v>77</v>
      </c>
      <c r="C84" s="35">
        <v>43250</v>
      </c>
      <c r="D84" s="40">
        <v>2698</v>
      </c>
      <c r="E84" s="13"/>
      <c r="F84" s="47">
        <f t="shared" si="1"/>
        <v>2654.766221809251</v>
      </c>
      <c r="G84" s="47">
        <f t="shared" si="3"/>
        <v>2569.5211646268845</v>
      </c>
      <c r="H84" s="47">
        <f t="shared" si="2"/>
        <v>85.245057182366509</v>
      </c>
      <c r="I84" s="47">
        <f t="shared" si="6"/>
        <v>80.658012749481074</v>
      </c>
      <c r="J84" s="51">
        <f t="shared" si="5"/>
        <v>4.5870444328854347</v>
      </c>
      <c r="K84" s="49" t="str">
        <f t="shared" si="4"/>
        <v>Comprar</v>
      </c>
      <c r="X84" s="14"/>
      <c r="AS84" s="3"/>
      <c r="AT84" s="3"/>
      <c r="AU84" s="3"/>
      <c r="BA84" s="8"/>
    </row>
    <row r="85" spans="1:53" x14ac:dyDescent="0.2">
      <c r="A85" s="16"/>
      <c r="B85" s="48">
        <f t="shared" si="7"/>
        <v>78</v>
      </c>
      <c r="C85" s="35">
        <v>43251</v>
      </c>
      <c r="D85" s="40">
        <v>2800</v>
      </c>
      <c r="E85" s="13"/>
      <c r="F85" s="47">
        <f t="shared" ref="F85:F148" si="8">IF(D85&lt;&gt;"",F84*(1-$F$6)+$F$6*D85,"")</f>
        <v>2677.1098799924434</v>
      </c>
      <c r="G85" s="47">
        <f t="shared" si="3"/>
        <v>2586.5936709508192</v>
      </c>
      <c r="H85" s="47">
        <f t="shared" si="2"/>
        <v>90.516209041624279</v>
      </c>
      <c r="I85" s="47">
        <f t="shared" si="6"/>
        <v>82.629652007909712</v>
      </c>
      <c r="J85" s="51">
        <f t="shared" si="5"/>
        <v>7.886557033714567</v>
      </c>
      <c r="K85" s="49" t="str">
        <f t="shared" si="4"/>
        <v>Comprar</v>
      </c>
      <c r="X85" s="14"/>
      <c r="AS85" s="3"/>
      <c r="AT85" s="3"/>
      <c r="AU85" s="3"/>
      <c r="BA85" s="8"/>
    </row>
    <row r="86" spans="1:53" x14ac:dyDescent="0.2">
      <c r="A86" s="16"/>
      <c r="B86" s="48">
        <f t="shared" si="7"/>
        <v>79</v>
      </c>
      <c r="C86" s="35">
        <v>43252</v>
      </c>
      <c r="D86" s="40">
        <v>2900</v>
      </c>
      <c r="E86" s="13"/>
      <c r="F86" s="47">
        <f t="shared" si="8"/>
        <v>2711.4006676859135</v>
      </c>
      <c r="G86" s="47">
        <f t="shared" si="3"/>
        <v>2609.8089545840917</v>
      </c>
      <c r="H86" s="47">
        <f t="shared" si="2"/>
        <v>101.59171310182182</v>
      </c>
      <c r="I86" s="47">
        <f t="shared" si="6"/>
        <v>86.422064226692129</v>
      </c>
      <c r="J86" s="51">
        <f t="shared" si="5"/>
        <v>15.169648875129695</v>
      </c>
      <c r="K86" s="49" t="str">
        <f t="shared" si="4"/>
        <v>Comprar</v>
      </c>
      <c r="X86" s="14"/>
      <c r="AS86" s="3"/>
      <c r="AT86" s="3"/>
      <c r="AU86" s="3"/>
      <c r="BA86" s="8"/>
    </row>
    <row r="87" spans="1:53" x14ac:dyDescent="0.2">
      <c r="A87" s="16"/>
      <c r="B87" s="48" t="str">
        <f t="shared" si="7"/>
        <v/>
      </c>
      <c r="C87" s="35"/>
      <c r="D87" s="40"/>
      <c r="E87" s="13"/>
      <c r="F87" s="47" t="str">
        <f t="shared" si="8"/>
        <v/>
      </c>
      <c r="G87" s="47" t="str">
        <f t="shared" si="3"/>
        <v/>
      </c>
      <c r="H87" s="47" t="str">
        <f t="shared" si="2"/>
        <v/>
      </c>
      <c r="I87" s="47" t="str">
        <f t="shared" si="6"/>
        <v/>
      </c>
      <c r="J87" s="51" t="str">
        <f t="shared" si="5"/>
        <v/>
      </c>
      <c r="K87" s="49" t="str">
        <f t="shared" si="4"/>
        <v/>
      </c>
      <c r="X87" s="14"/>
      <c r="AS87" s="3"/>
      <c r="AT87" s="3"/>
      <c r="AU87" s="3"/>
      <c r="BA87" s="8"/>
    </row>
    <row r="88" spans="1:53" x14ac:dyDescent="0.2">
      <c r="A88" s="16"/>
      <c r="B88" s="48" t="str">
        <f t="shared" si="7"/>
        <v/>
      </c>
      <c r="C88" s="35"/>
      <c r="D88" s="40"/>
      <c r="E88" s="13"/>
      <c r="F88" s="47" t="str">
        <f t="shared" si="8"/>
        <v/>
      </c>
      <c r="G88" s="47" t="str">
        <f t="shared" si="3"/>
        <v/>
      </c>
      <c r="H88" s="47" t="str">
        <f t="shared" si="2"/>
        <v/>
      </c>
      <c r="I88" s="47" t="str">
        <f t="shared" si="6"/>
        <v/>
      </c>
      <c r="J88" s="51" t="str">
        <f t="shared" si="5"/>
        <v/>
      </c>
      <c r="K88" s="49" t="str">
        <f t="shared" si="4"/>
        <v/>
      </c>
      <c r="X88" s="14"/>
      <c r="AS88" s="3"/>
      <c r="AT88" s="3"/>
      <c r="AU88" s="3"/>
      <c r="BA88" s="8"/>
    </row>
    <row r="89" spans="1:53" x14ac:dyDescent="0.2">
      <c r="A89" s="16"/>
      <c r="B89" s="48" t="str">
        <f t="shared" si="7"/>
        <v/>
      </c>
      <c r="C89" s="35"/>
      <c r="D89" s="40"/>
      <c r="E89" s="13"/>
      <c r="F89" s="47" t="str">
        <f t="shared" si="8"/>
        <v/>
      </c>
      <c r="G89" s="47" t="str">
        <f t="shared" si="3"/>
        <v/>
      </c>
      <c r="H89" s="47" t="str">
        <f t="shared" si="2"/>
        <v/>
      </c>
      <c r="I89" s="47" t="str">
        <f t="shared" si="6"/>
        <v/>
      </c>
      <c r="J89" s="51" t="str">
        <f t="shared" si="5"/>
        <v/>
      </c>
      <c r="K89" s="49" t="str">
        <f t="shared" si="4"/>
        <v/>
      </c>
      <c r="X89" s="14"/>
      <c r="AS89" s="3"/>
      <c r="AT89" s="3"/>
      <c r="AU89" s="3"/>
      <c r="BA89" s="8"/>
    </row>
    <row r="90" spans="1:53" x14ac:dyDescent="0.2">
      <c r="A90" s="16"/>
      <c r="B90" s="48" t="str">
        <f t="shared" si="7"/>
        <v/>
      </c>
      <c r="C90" s="35"/>
      <c r="D90" s="40"/>
      <c r="E90" s="13"/>
      <c r="F90" s="47" t="str">
        <f t="shared" si="8"/>
        <v/>
      </c>
      <c r="G90" s="47" t="str">
        <f t="shared" si="3"/>
        <v/>
      </c>
      <c r="H90" s="47" t="str">
        <f t="shared" si="2"/>
        <v/>
      </c>
      <c r="I90" s="47" t="str">
        <f t="shared" si="6"/>
        <v/>
      </c>
      <c r="J90" s="51" t="str">
        <f t="shared" si="5"/>
        <v/>
      </c>
      <c r="K90" s="49" t="str">
        <f t="shared" si="4"/>
        <v/>
      </c>
      <c r="X90" s="14"/>
      <c r="AS90" s="3"/>
      <c r="AT90" s="3"/>
      <c r="AU90" s="3"/>
      <c r="BA90" s="8"/>
    </row>
    <row r="91" spans="1:53" x14ac:dyDescent="0.2">
      <c r="A91" s="16"/>
      <c r="B91" s="48" t="str">
        <f t="shared" si="7"/>
        <v/>
      </c>
      <c r="C91" s="35"/>
      <c r="D91" s="40"/>
      <c r="E91" s="13"/>
      <c r="F91" s="47" t="str">
        <f t="shared" si="8"/>
        <v/>
      </c>
      <c r="G91" s="47" t="str">
        <f t="shared" si="3"/>
        <v/>
      </c>
      <c r="H91" s="47" t="str">
        <f t="shared" si="2"/>
        <v/>
      </c>
      <c r="I91" s="47" t="str">
        <f t="shared" si="6"/>
        <v/>
      </c>
      <c r="J91" s="51" t="str">
        <f t="shared" si="5"/>
        <v/>
      </c>
      <c r="K91" s="49" t="str">
        <f t="shared" si="4"/>
        <v/>
      </c>
      <c r="X91" s="14"/>
      <c r="AS91" s="3"/>
      <c r="AT91" s="3"/>
      <c r="AU91" s="3"/>
      <c r="BA91" s="8"/>
    </row>
    <row r="92" spans="1:53" x14ac:dyDescent="0.2">
      <c r="A92" s="16"/>
      <c r="B92" s="48" t="str">
        <f t="shared" si="7"/>
        <v/>
      </c>
      <c r="C92" s="35"/>
      <c r="D92" s="40"/>
      <c r="E92" s="13"/>
      <c r="F92" s="47" t="str">
        <f t="shared" si="8"/>
        <v/>
      </c>
      <c r="G92" s="47" t="str">
        <f t="shared" si="3"/>
        <v/>
      </c>
      <c r="H92" s="47" t="str">
        <f t="shared" si="2"/>
        <v/>
      </c>
      <c r="I92" s="47" t="str">
        <f t="shared" si="6"/>
        <v/>
      </c>
      <c r="J92" s="51" t="str">
        <f t="shared" si="5"/>
        <v/>
      </c>
      <c r="K92" s="49" t="str">
        <f t="shared" si="4"/>
        <v/>
      </c>
      <c r="X92" s="14"/>
      <c r="AS92" s="3"/>
      <c r="AT92" s="3"/>
      <c r="AU92" s="3"/>
      <c r="BA92" s="8"/>
    </row>
    <row r="93" spans="1:53" x14ac:dyDescent="0.2">
      <c r="A93" s="16"/>
      <c r="B93" s="48" t="str">
        <f t="shared" si="7"/>
        <v/>
      </c>
      <c r="C93" s="35"/>
      <c r="D93" s="40"/>
      <c r="E93" s="13"/>
      <c r="F93" s="47" t="str">
        <f t="shared" si="8"/>
        <v/>
      </c>
      <c r="G93" s="47" t="str">
        <f t="shared" si="3"/>
        <v/>
      </c>
      <c r="H93" s="47" t="str">
        <f t="shared" si="2"/>
        <v/>
      </c>
      <c r="I93" s="47" t="str">
        <f t="shared" si="6"/>
        <v/>
      </c>
      <c r="J93" s="51" t="str">
        <f t="shared" si="5"/>
        <v/>
      </c>
      <c r="K93" s="49" t="str">
        <f t="shared" si="4"/>
        <v/>
      </c>
      <c r="X93" s="14"/>
      <c r="AS93" s="3"/>
      <c r="AT93" s="3"/>
      <c r="AU93" s="3"/>
      <c r="BA93" s="8"/>
    </row>
    <row r="94" spans="1:53" x14ac:dyDescent="0.2">
      <c r="A94" s="16"/>
      <c r="B94" s="48" t="str">
        <f t="shared" si="7"/>
        <v/>
      </c>
      <c r="C94" s="35"/>
      <c r="D94" s="40"/>
      <c r="E94" s="13"/>
      <c r="F94" s="47" t="str">
        <f t="shared" si="8"/>
        <v/>
      </c>
      <c r="G94" s="47" t="str">
        <f t="shared" si="3"/>
        <v/>
      </c>
      <c r="H94" s="47" t="str">
        <f t="shared" si="2"/>
        <v/>
      </c>
      <c r="I94" s="47" t="str">
        <f t="shared" si="6"/>
        <v/>
      </c>
      <c r="J94" s="51" t="str">
        <f t="shared" si="5"/>
        <v/>
      </c>
      <c r="K94" s="49" t="str">
        <f t="shared" si="4"/>
        <v/>
      </c>
      <c r="X94" s="14"/>
      <c r="AS94" s="3"/>
      <c r="AT94" s="3"/>
      <c r="AU94" s="3"/>
      <c r="BA94" s="8"/>
    </row>
    <row r="95" spans="1:53" x14ac:dyDescent="0.2">
      <c r="A95" s="16"/>
      <c r="B95" s="48" t="str">
        <f t="shared" si="7"/>
        <v/>
      </c>
      <c r="C95" s="35"/>
      <c r="D95" s="40"/>
      <c r="E95" s="13"/>
      <c r="F95" s="47" t="str">
        <f t="shared" si="8"/>
        <v/>
      </c>
      <c r="G95" s="47" t="str">
        <f t="shared" si="3"/>
        <v/>
      </c>
      <c r="H95" s="47" t="str">
        <f t="shared" si="2"/>
        <v/>
      </c>
      <c r="I95" s="47" t="str">
        <f t="shared" si="6"/>
        <v/>
      </c>
      <c r="J95" s="51" t="str">
        <f t="shared" si="5"/>
        <v/>
      </c>
      <c r="K95" s="49" t="str">
        <f t="shared" si="4"/>
        <v/>
      </c>
      <c r="X95" s="14"/>
      <c r="AS95" s="3"/>
      <c r="AT95" s="3"/>
      <c r="AU95" s="3"/>
      <c r="BA95" s="8"/>
    </row>
    <row r="96" spans="1:53" x14ac:dyDescent="0.2">
      <c r="A96" s="16"/>
      <c r="B96" s="48" t="str">
        <f t="shared" si="7"/>
        <v/>
      </c>
      <c r="C96" s="35"/>
      <c r="D96" s="40"/>
      <c r="E96" s="13"/>
      <c r="F96" s="47" t="str">
        <f t="shared" si="8"/>
        <v/>
      </c>
      <c r="G96" s="47" t="str">
        <f t="shared" si="3"/>
        <v/>
      </c>
      <c r="H96" s="47" t="str">
        <f t="shared" si="2"/>
        <v/>
      </c>
      <c r="I96" s="47" t="str">
        <f t="shared" si="6"/>
        <v/>
      </c>
      <c r="J96" s="51" t="str">
        <f t="shared" si="5"/>
        <v/>
      </c>
      <c r="K96" s="49" t="str">
        <f t="shared" si="4"/>
        <v/>
      </c>
      <c r="X96" s="14"/>
      <c r="AS96" s="3"/>
      <c r="AT96" s="3"/>
      <c r="AU96" s="3"/>
      <c r="BA96" s="8"/>
    </row>
    <row r="97" spans="1:53" x14ac:dyDescent="0.2">
      <c r="A97" s="16"/>
      <c r="B97" s="48" t="str">
        <f t="shared" si="7"/>
        <v/>
      </c>
      <c r="C97" s="35"/>
      <c r="D97" s="40"/>
      <c r="E97" s="13"/>
      <c r="F97" s="47" t="str">
        <f t="shared" si="8"/>
        <v/>
      </c>
      <c r="G97" s="47" t="str">
        <f t="shared" si="3"/>
        <v/>
      </c>
      <c r="H97" s="47" t="str">
        <f t="shared" si="2"/>
        <v/>
      </c>
      <c r="I97" s="47" t="str">
        <f t="shared" si="6"/>
        <v/>
      </c>
      <c r="J97" s="51" t="str">
        <f t="shared" si="5"/>
        <v/>
      </c>
      <c r="K97" s="49" t="str">
        <f t="shared" si="4"/>
        <v/>
      </c>
      <c r="X97" s="14"/>
      <c r="AS97" s="3"/>
      <c r="AT97" s="3"/>
      <c r="AU97" s="3"/>
      <c r="BA97" s="8"/>
    </row>
    <row r="98" spans="1:53" x14ac:dyDescent="0.2">
      <c r="A98" s="16"/>
      <c r="B98" s="48" t="str">
        <f t="shared" si="7"/>
        <v/>
      </c>
      <c r="C98" s="35"/>
      <c r="D98" s="40"/>
      <c r="E98" s="13"/>
      <c r="F98" s="47" t="str">
        <f t="shared" si="8"/>
        <v/>
      </c>
      <c r="G98" s="47" t="str">
        <f t="shared" si="3"/>
        <v/>
      </c>
      <c r="H98" s="47" t="str">
        <f t="shared" ref="H98:H161" si="9">IF(D98&lt;&gt;"",F98-G98,"")</f>
        <v/>
      </c>
      <c r="I98" s="47" t="str">
        <f t="shared" si="6"/>
        <v/>
      </c>
      <c r="J98" s="51" t="str">
        <f t="shared" si="5"/>
        <v/>
      </c>
      <c r="K98" s="49" t="str">
        <f t="shared" si="4"/>
        <v/>
      </c>
      <c r="X98" s="14"/>
      <c r="AS98" s="3"/>
      <c r="AT98" s="3"/>
      <c r="AU98" s="3"/>
      <c r="BA98" s="8"/>
    </row>
    <row r="99" spans="1:53" x14ac:dyDescent="0.2">
      <c r="A99" s="16"/>
      <c r="B99" s="48" t="str">
        <f t="shared" si="7"/>
        <v/>
      </c>
      <c r="C99" s="35"/>
      <c r="D99" s="40"/>
      <c r="E99" s="13"/>
      <c r="F99" s="47" t="str">
        <f t="shared" si="8"/>
        <v/>
      </c>
      <c r="G99" s="47" t="str">
        <f t="shared" ref="G99:G162" si="10">IF(D99&lt;&gt;"",G98*(1-$G$6)+$G$6*D99,"")</f>
        <v/>
      </c>
      <c r="H99" s="47" t="str">
        <f t="shared" si="9"/>
        <v/>
      </c>
      <c r="I99" s="47" t="str">
        <f t="shared" si="6"/>
        <v/>
      </c>
      <c r="J99" s="51" t="str">
        <f t="shared" si="5"/>
        <v/>
      </c>
      <c r="K99" s="49" t="str">
        <f t="shared" si="4"/>
        <v/>
      </c>
      <c r="X99" s="14"/>
      <c r="AS99" s="3"/>
      <c r="AT99" s="3"/>
      <c r="AU99" s="3"/>
      <c r="BA99" s="8"/>
    </row>
    <row r="100" spans="1:53" x14ac:dyDescent="0.2">
      <c r="A100" s="16"/>
      <c r="B100" s="48" t="str">
        <f t="shared" si="7"/>
        <v/>
      </c>
      <c r="C100" s="35"/>
      <c r="D100" s="40"/>
      <c r="E100" s="13"/>
      <c r="F100" s="47" t="str">
        <f t="shared" si="8"/>
        <v/>
      </c>
      <c r="G100" s="47" t="str">
        <f t="shared" si="10"/>
        <v/>
      </c>
      <c r="H100" s="47" t="str">
        <f t="shared" si="9"/>
        <v/>
      </c>
      <c r="I100" s="47" t="str">
        <f t="shared" si="6"/>
        <v/>
      </c>
      <c r="J100" s="51" t="str">
        <f t="shared" si="5"/>
        <v/>
      </c>
      <c r="K100" s="49" t="str">
        <f t="shared" si="4"/>
        <v/>
      </c>
      <c r="X100" s="14"/>
      <c r="AS100" s="3"/>
      <c r="AT100" s="3"/>
      <c r="AU100" s="3"/>
      <c r="BA100" s="8"/>
    </row>
    <row r="101" spans="1:53" x14ac:dyDescent="0.2">
      <c r="A101" s="16"/>
      <c r="B101" s="48" t="str">
        <f t="shared" si="7"/>
        <v/>
      </c>
      <c r="C101" s="35"/>
      <c r="D101" s="40"/>
      <c r="E101" s="13"/>
      <c r="F101" s="47" t="str">
        <f t="shared" si="8"/>
        <v/>
      </c>
      <c r="G101" s="47" t="str">
        <f t="shared" si="10"/>
        <v/>
      </c>
      <c r="H101" s="47" t="str">
        <f t="shared" si="9"/>
        <v/>
      </c>
      <c r="I101" s="47" t="str">
        <f t="shared" si="6"/>
        <v/>
      </c>
      <c r="J101" s="51" t="str">
        <f t="shared" si="5"/>
        <v/>
      </c>
      <c r="K101" s="49" t="str">
        <f t="shared" si="4"/>
        <v/>
      </c>
      <c r="X101" s="14"/>
      <c r="AS101" s="3"/>
      <c r="AT101" s="3"/>
      <c r="AU101" s="3"/>
      <c r="BA101" s="8"/>
    </row>
    <row r="102" spans="1:53" x14ac:dyDescent="0.2">
      <c r="A102" s="16"/>
      <c r="B102" s="48" t="str">
        <f t="shared" si="7"/>
        <v/>
      </c>
      <c r="C102" s="35"/>
      <c r="D102" s="40"/>
      <c r="E102" s="13"/>
      <c r="F102" s="47" t="str">
        <f t="shared" si="8"/>
        <v/>
      </c>
      <c r="G102" s="47" t="str">
        <f t="shared" si="10"/>
        <v/>
      </c>
      <c r="H102" s="47" t="str">
        <f t="shared" si="9"/>
        <v/>
      </c>
      <c r="I102" s="47" t="str">
        <f t="shared" si="6"/>
        <v/>
      </c>
      <c r="J102" s="51" t="str">
        <f t="shared" si="5"/>
        <v/>
      </c>
      <c r="K102" s="49" t="str">
        <f t="shared" si="4"/>
        <v/>
      </c>
      <c r="X102" s="14"/>
      <c r="AS102" s="3"/>
      <c r="AT102" s="3"/>
      <c r="AU102" s="3"/>
      <c r="BA102" s="8"/>
    </row>
    <row r="103" spans="1:53" x14ac:dyDescent="0.2">
      <c r="A103" s="16"/>
      <c r="B103" s="48" t="str">
        <f t="shared" si="7"/>
        <v/>
      </c>
      <c r="C103" s="35"/>
      <c r="D103" s="40"/>
      <c r="E103" s="13"/>
      <c r="F103" s="47" t="str">
        <f t="shared" si="8"/>
        <v/>
      </c>
      <c r="G103" s="47" t="str">
        <f t="shared" si="10"/>
        <v/>
      </c>
      <c r="H103" s="47" t="str">
        <f t="shared" si="9"/>
        <v/>
      </c>
      <c r="I103" s="47" t="str">
        <f t="shared" si="6"/>
        <v/>
      </c>
      <c r="J103" s="51" t="str">
        <f t="shared" si="5"/>
        <v/>
      </c>
      <c r="K103" s="49" t="str">
        <f t="shared" si="4"/>
        <v/>
      </c>
      <c r="X103" s="14"/>
      <c r="AS103" s="3"/>
      <c r="AT103" s="3"/>
      <c r="AU103" s="3"/>
      <c r="BA103" s="8"/>
    </row>
    <row r="104" spans="1:53" x14ac:dyDescent="0.2">
      <c r="A104" s="16"/>
      <c r="B104" s="48" t="str">
        <f t="shared" si="7"/>
        <v/>
      </c>
      <c r="C104" s="35"/>
      <c r="D104" s="40"/>
      <c r="E104" s="13"/>
      <c r="F104" s="47" t="str">
        <f t="shared" si="8"/>
        <v/>
      </c>
      <c r="G104" s="47" t="str">
        <f t="shared" si="10"/>
        <v/>
      </c>
      <c r="H104" s="47" t="str">
        <f t="shared" si="9"/>
        <v/>
      </c>
      <c r="I104" s="47" t="str">
        <f t="shared" si="6"/>
        <v/>
      </c>
      <c r="J104" s="51" t="str">
        <f t="shared" si="5"/>
        <v/>
      </c>
      <c r="K104" s="49" t="str">
        <f t="shared" si="4"/>
        <v/>
      </c>
      <c r="X104" s="14"/>
      <c r="AS104" s="3"/>
      <c r="AT104" s="3"/>
      <c r="AU104" s="3"/>
      <c r="BA104" s="8"/>
    </row>
    <row r="105" spans="1:53" x14ac:dyDescent="0.2">
      <c r="A105" s="16"/>
      <c r="B105" s="48" t="str">
        <f t="shared" si="7"/>
        <v/>
      </c>
      <c r="C105" s="35"/>
      <c r="D105" s="40"/>
      <c r="E105" s="13"/>
      <c r="F105" s="47" t="str">
        <f t="shared" si="8"/>
        <v/>
      </c>
      <c r="G105" s="47" t="str">
        <f t="shared" si="10"/>
        <v/>
      </c>
      <c r="H105" s="47" t="str">
        <f t="shared" si="9"/>
        <v/>
      </c>
      <c r="I105" s="47" t="str">
        <f t="shared" si="6"/>
        <v/>
      </c>
      <c r="J105" s="51" t="str">
        <f t="shared" si="5"/>
        <v/>
      </c>
      <c r="K105" s="49" t="str">
        <f t="shared" si="4"/>
        <v/>
      </c>
      <c r="X105" s="14"/>
      <c r="AS105" s="3"/>
      <c r="AT105" s="3"/>
      <c r="AU105" s="3"/>
      <c r="BA105" s="8"/>
    </row>
    <row r="106" spans="1:53" x14ac:dyDescent="0.2">
      <c r="A106" s="16"/>
      <c r="B106" s="48" t="str">
        <f t="shared" si="7"/>
        <v/>
      </c>
      <c r="C106" s="35"/>
      <c r="D106" s="40"/>
      <c r="E106" s="13"/>
      <c r="F106" s="47" t="str">
        <f t="shared" si="8"/>
        <v/>
      </c>
      <c r="G106" s="47" t="str">
        <f t="shared" si="10"/>
        <v/>
      </c>
      <c r="H106" s="47" t="str">
        <f t="shared" si="9"/>
        <v/>
      </c>
      <c r="I106" s="47" t="str">
        <f t="shared" si="6"/>
        <v/>
      </c>
      <c r="J106" s="51" t="str">
        <f t="shared" si="5"/>
        <v/>
      </c>
      <c r="K106" s="49" t="str">
        <f t="shared" ref="K106:K169" si="11">IF(J106&lt;&gt;"",IF(J106&gt;0,"Comprar","Vender"),"")</f>
        <v/>
      </c>
      <c r="X106" s="14"/>
      <c r="AS106" s="3"/>
      <c r="AT106" s="3"/>
      <c r="AU106" s="3"/>
      <c r="BA106" s="8"/>
    </row>
    <row r="107" spans="1:53" x14ac:dyDescent="0.2">
      <c r="A107" s="16"/>
      <c r="B107" s="48" t="str">
        <f t="shared" si="7"/>
        <v/>
      </c>
      <c r="C107" s="35"/>
      <c r="D107" s="36"/>
      <c r="E107" s="13"/>
      <c r="F107" s="47" t="str">
        <f t="shared" si="8"/>
        <v/>
      </c>
      <c r="G107" s="47" t="str">
        <f t="shared" si="10"/>
        <v/>
      </c>
      <c r="H107" s="47" t="str">
        <f t="shared" si="9"/>
        <v/>
      </c>
      <c r="I107" s="47" t="str">
        <f t="shared" si="6"/>
        <v/>
      </c>
      <c r="J107" s="51" t="str">
        <f t="shared" ref="J107:J170" si="12">IF(D107&lt;&gt;"",H107-I107,"")</f>
        <v/>
      </c>
      <c r="K107" s="49" t="str">
        <f t="shared" si="11"/>
        <v/>
      </c>
      <c r="X107" s="14"/>
      <c r="AS107" s="3"/>
      <c r="AT107" s="3"/>
      <c r="AU107" s="3"/>
      <c r="BA107" s="8"/>
    </row>
    <row r="108" spans="1:53" x14ac:dyDescent="0.2">
      <c r="A108" s="16"/>
      <c r="B108" s="48" t="str">
        <f t="shared" si="7"/>
        <v/>
      </c>
      <c r="C108" s="35"/>
      <c r="D108" s="36"/>
      <c r="E108" s="13"/>
      <c r="F108" s="47" t="str">
        <f t="shared" si="8"/>
        <v/>
      </c>
      <c r="G108" s="47" t="str">
        <f t="shared" si="10"/>
        <v/>
      </c>
      <c r="H108" s="47" t="str">
        <f t="shared" si="9"/>
        <v/>
      </c>
      <c r="I108" s="47" t="str">
        <f t="shared" ref="I108:I171" si="13">IF(D108&lt;&gt;"",H108*$I$6+(1-$I$6)*I107,"")</f>
        <v/>
      </c>
      <c r="J108" s="51" t="str">
        <f t="shared" si="12"/>
        <v/>
      </c>
      <c r="K108" s="49" t="str">
        <f t="shared" si="11"/>
        <v/>
      </c>
      <c r="X108" s="14"/>
      <c r="AS108" s="3"/>
      <c r="AT108" s="3"/>
      <c r="AU108" s="3"/>
      <c r="BA108" s="8"/>
    </row>
    <row r="109" spans="1:53" x14ac:dyDescent="0.2">
      <c r="A109" s="16"/>
      <c r="B109" s="48" t="str">
        <f t="shared" si="7"/>
        <v/>
      </c>
      <c r="C109" s="35"/>
      <c r="D109" s="36"/>
      <c r="E109" s="13"/>
      <c r="F109" s="47" t="str">
        <f t="shared" si="8"/>
        <v/>
      </c>
      <c r="G109" s="47" t="str">
        <f t="shared" si="10"/>
        <v/>
      </c>
      <c r="H109" s="47" t="str">
        <f t="shared" si="9"/>
        <v/>
      </c>
      <c r="I109" s="47" t="str">
        <f t="shared" si="13"/>
        <v/>
      </c>
      <c r="J109" s="51" t="str">
        <f t="shared" si="12"/>
        <v/>
      </c>
      <c r="K109" s="49" t="str">
        <f t="shared" si="11"/>
        <v/>
      </c>
      <c r="X109" s="14"/>
      <c r="AS109" s="3"/>
      <c r="AT109" s="3"/>
      <c r="AU109" s="3"/>
      <c r="BA109" s="8"/>
    </row>
    <row r="110" spans="1:53" x14ac:dyDescent="0.2">
      <c r="A110" s="16"/>
      <c r="B110" s="48" t="str">
        <f t="shared" si="7"/>
        <v/>
      </c>
      <c r="C110" s="35"/>
      <c r="D110" s="36"/>
      <c r="E110" s="13"/>
      <c r="F110" s="47" t="str">
        <f t="shared" si="8"/>
        <v/>
      </c>
      <c r="G110" s="47" t="str">
        <f t="shared" si="10"/>
        <v/>
      </c>
      <c r="H110" s="47" t="str">
        <f t="shared" si="9"/>
        <v/>
      </c>
      <c r="I110" s="47" t="str">
        <f t="shared" si="13"/>
        <v/>
      </c>
      <c r="J110" s="51" t="str">
        <f t="shared" si="12"/>
        <v/>
      </c>
      <c r="K110" s="49" t="str">
        <f t="shared" si="11"/>
        <v/>
      </c>
      <c r="X110" s="14"/>
      <c r="AS110" s="3"/>
      <c r="AT110" s="3"/>
      <c r="AU110" s="3"/>
      <c r="BA110" s="8"/>
    </row>
    <row r="111" spans="1:53" x14ac:dyDescent="0.2">
      <c r="A111" s="16"/>
      <c r="B111" s="48" t="str">
        <f t="shared" si="7"/>
        <v/>
      </c>
      <c r="C111" s="35"/>
      <c r="D111" s="36"/>
      <c r="E111" s="13"/>
      <c r="F111" s="47" t="str">
        <f t="shared" si="8"/>
        <v/>
      </c>
      <c r="G111" s="47" t="str">
        <f t="shared" si="10"/>
        <v/>
      </c>
      <c r="H111" s="47" t="str">
        <f t="shared" si="9"/>
        <v/>
      </c>
      <c r="I111" s="47" t="str">
        <f t="shared" si="13"/>
        <v/>
      </c>
      <c r="J111" s="51" t="str">
        <f t="shared" si="12"/>
        <v/>
      </c>
      <c r="K111" s="49" t="str">
        <f t="shared" si="11"/>
        <v/>
      </c>
      <c r="X111" s="14"/>
      <c r="AS111" s="3"/>
      <c r="AT111" s="3"/>
      <c r="AU111" s="3"/>
      <c r="BA111" s="8"/>
    </row>
    <row r="112" spans="1:53" x14ac:dyDescent="0.2">
      <c r="A112" s="16"/>
      <c r="B112" s="48" t="str">
        <f t="shared" si="7"/>
        <v/>
      </c>
      <c r="C112" s="35"/>
      <c r="D112" s="36"/>
      <c r="E112" s="13"/>
      <c r="F112" s="47" t="str">
        <f t="shared" si="8"/>
        <v/>
      </c>
      <c r="G112" s="47" t="str">
        <f t="shared" si="10"/>
        <v/>
      </c>
      <c r="H112" s="47" t="str">
        <f t="shared" si="9"/>
        <v/>
      </c>
      <c r="I112" s="47" t="str">
        <f t="shared" si="13"/>
        <v/>
      </c>
      <c r="J112" s="51" t="str">
        <f t="shared" si="12"/>
        <v/>
      </c>
      <c r="K112" s="49" t="str">
        <f t="shared" si="11"/>
        <v/>
      </c>
      <c r="X112" s="14"/>
      <c r="AS112" s="3"/>
      <c r="AT112" s="3"/>
      <c r="AU112" s="3"/>
      <c r="BA112" s="8"/>
    </row>
    <row r="113" spans="1:53" x14ac:dyDescent="0.2">
      <c r="A113" s="16"/>
      <c r="B113" s="48" t="str">
        <f t="shared" si="7"/>
        <v/>
      </c>
      <c r="C113" s="35"/>
      <c r="D113" s="36"/>
      <c r="E113" s="13"/>
      <c r="F113" s="47" t="str">
        <f t="shared" si="8"/>
        <v/>
      </c>
      <c r="G113" s="47" t="str">
        <f t="shared" si="10"/>
        <v/>
      </c>
      <c r="H113" s="47" t="str">
        <f t="shared" si="9"/>
        <v/>
      </c>
      <c r="I113" s="47" t="str">
        <f t="shared" si="13"/>
        <v/>
      </c>
      <c r="J113" s="51" t="str">
        <f t="shared" si="12"/>
        <v/>
      </c>
      <c r="K113" s="49" t="str">
        <f t="shared" si="11"/>
        <v/>
      </c>
      <c r="X113" s="14"/>
      <c r="AS113" s="3"/>
      <c r="AT113" s="3"/>
      <c r="AU113" s="3"/>
      <c r="BA113" s="8"/>
    </row>
    <row r="114" spans="1:53" x14ac:dyDescent="0.2">
      <c r="A114" s="16"/>
      <c r="B114" s="48" t="str">
        <f t="shared" si="7"/>
        <v/>
      </c>
      <c r="C114" s="35"/>
      <c r="D114" s="36"/>
      <c r="E114" s="13"/>
      <c r="F114" s="47" t="str">
        <f t="shared" si="8"/>
        <v/>
      </c>
      <c r="G114" s="47" t="str">
        <f t="shared" si="10"/>
        <v/>
      </c>
      <c r="H114" s="47" t="str">
        <f t="shared" si="9"/>
        <v/>
      </c>
      <c r="I114" s="47" t="str">
        <f t="shared" si="13"/>
        <v/>
      </c>
      <c r="J114" s="51" t="str">
        <f t="shared" si="12"/>
        <v/>
      </c>
      <c r="K114" s="49" t="str">
        <f t="shared" si="11"/>
        <v/>
      </c>
      <c r="X114" s="14"/>
      <c r="AS114" s="3"/>
      <c r="AT114" s="3"/>
      <c r="AU114" s="3"/>
      <c r="BA114" s="8"/>
    </row>
    <row r="115" spans="1:53" x14ac:dyDescent="0.2">
      <c r="A115" s="16"/>
      <c r="B115" s="48" t="str">
        <f t="shared" si="7"/>
        <v/>
      </c>
      <c r="C115" s="35"/>
      <c r="D115" s="36"/>
      <c r="E115" s="13"/>
      <c r="F115" s="47" t="str">
        <f t="shared" si="8"/>
        <v/>
      </c>
      <c r="G115" s="47" t="str">
        <f t="shared" si="10"/>
        <v/>
      </c>
      <c r="H115" s="47" t="str">
        <f t="shared" si="9"/>
        <v/>
      </c>
      <c r="I115" s="47" t="str">
        <f t="shared" si="13"/>
        <v/>
      </c>
      <c r="J115" s="51" t="str">
        <f t="shared" si="12"/>
        <v/>
      </c>
      <c r="K115" s="49" t="str">
        <f t="shared" si="11"/>
        <v/>
      </c>
      <c r="X115" s="14"/>
      <c r="AS115" s="3"/>
      <c r="AT115" s="3"/>
      <c r="AU115" s="3"/>
      <c r="BA115" s="8"/>
    </row>
    <row r="116" spans="1:53" x14ac:dyDescent="0.2">
      <c r="A116" s="16"/>
      <c r="B116" s="48" t="str">
        <f t="shared" si="7"/>
        <v/>
      </c>
      <c r="C116" s="35"/>
      <c r="D116" s="36"/>
      <c r="E116" s="13"/>
      <c r="F116" s="47" t="str">
        <f t="shared" si="8"/>
        <v/>
      </c>
      <c r="G116" s="47" t="str">
        <f t="shared" si="10"/>
        <v/>
      </c>
      <c r="H116" s="47" t="str">
        <f t="shared" si="9"/>
        <v/>
      </c>
      <c r="I116" s="47" t="str">
        <f t="shared" si="13"/>
        <v/>
      </c>
      <c r="J116" s="51" t="str">
        <f t="shared" si="12"/>
        <v/>
      </c>
      <c r="K116" s="49" t="str">
        <f t="shared" si="11"/>
        <v/>
      </c>
      <c r="X116" s="14"/>
      <c r="AS116" s="3"/>
      <c r="AT116" s="3"/>
      <c r="AU116" s="3"/>
      <c r="BA116" s="8"/>
    </row>
    <row r="117" spans="1:53" x14ac:dyDescent="0.2">
      <c r="A117" s="16"/>
      <c r="B117" s="48" t="str">
        <f t="shared" si="7"/>
        <v/>
      </c>
      <c r="C117" s="35"/>
      <c r="D117" s="36"/>
      <c r="E117" s="13"/>
      <c r="F117" s="47" t="str">
        <f t="shared" si="8"/>
        <v/>
      </c>
      <c r="G117" s="47" t="str">
        <f t="shared" si="10"/>
        <v/>
      </c>
      <c r="H117" s="47" t="str">
        <f t="shared" si="9"/>
        <v/>
      </c>
      <c r="I117" s="47" t="str">
        <f t="shared" si="13"/>
        <v/>
      </c>
      <c r="J117" s="51" t="str">
        <f t="shared" si="12"/>
        <v/>
      </c>
      <c r="K117" s="49" t="str">
        <f t="shared" si="11"/>
        <v/>
      </c>
      <c r="X117" s="14"/>
      <c r="AS117" s="3"/>
      <c r="AT117" s="3"/>
      <c r="AU117" s="3"/>
      <c r="BA117" s="8"/>
    </row>
    <row r="118" spans="1:53" x14ac:dyDescent="0.2">
      <c r="A118" s="16"/>
      <c r="B118" s="48" t="str">
        <f t="shared" si="7"/>
        <v/>
      </c>
      <c r="C118" s="35"/>
      <c r="D118" s="36"/>
      <c r="E118" s="13"/>
      <c r="F118" s="47" t="str">
        <f t="shared" si="8"/>
        <v/>
      </c>
      <c r="G118" s="47" t="str">
        <f t="shared" si="10"/>
        <v/>
      </c>
      <c r="H118" s="47" t="str">
        <f t="shared" si="9"/>
        <v/>
      </c>
      <c r="I118" s="47" t="str">
        <f t="shared" si="13"/>
        <v/>
      </c>
      <c r="J118" s="51" t="str">
        <f t="shared" si="12"/>
        <v/>
      </c>
      <c r="K118" s="49" t="str">
        <f t="shared" si="11"/>
        <v/>
      </c>
      <c r="X118" s="14"/>
      <c r="AS118" s="3"/>
      <c r="AT118" s="3"/>
      <c r="AU118" s="3"/>
      <c r="BA118" s="8"/>
    </row>
    <row r="119" spans="1:53" x14ac:dyDescent="0.2">
      <c r="A119" s="16"/>
      <c r="B119" s="48" t="str">
        <f t="shared" si="7"/>
        <v/>
      </c>
      <c r="C119" s="35"/>
      <c r="D119" s="36"/>
      <c r="E119" s="13"/>
      <c r="F119" s="47" t="str">
        <f t="shared" si="8"/>
        <v/>
      </c>
      <c r="G119" s="47" t="str">
        <f t="shared" si="10"/>
        <v/>
      </c>
      <c r="H119" s="47" t="str">
        <f t="shared" si="9"/>
        <v/>
      </c>
      <c r="I119" s="47" t="str">
        <f t="shared" si="13"/>
        <v/>
      </c>
      <c r="J119" s="51" t="str">
        <f t="shared" si="12"/>
        <v/>
      </c>
      <c r="K119" s="49" t="str">
        <f t="shared" si="11"/>
        <v/>
      </c>
      <c r="X119" s="14"/>
      <c r="AS119" s="3"/>
      <c r="AT119" s="3"/>
      <c r="AU119" s="3"/>
      <c r="BA119" s="8"/>
    </row>
    <row r="120" spans="1:53" x14ac:dyDescent="0.2">
      <c r="A120" s="16"/>
      <c r="B120" s="48" t="str">
        <f t="shared" si="7"/>
        <v/>
      </c>
      <c r="C120" s="35"/>
      <c r="D120" s="36"/>
      <c r="E120" s="13"/>
      <c r="F120" s="47" t="str">
        <f t="shared" si="8"/>
        <v/>
      </c>
      <c r="G120" s="47" t="str">
        <f t="shared" si="10"/>
        <v/>
      </c>
      <c r="H120" s="47" t="str">
        <f t="shared" si="9"/>
        <v/>
      </c>
      <c r="I120" s="47" t="str">
        <f t="shared" si="13"/>
        <v/>
      </c>
      <c r="J120" s="51" t="str">
        <f t="shared" si="12"/>
        <v/>
      </c>
      <c r="K120" s="49" t="str">
        <f t="shared" si="11"/>
        <v/>
      </c>
      <c r="X120" s="14"/>
      <c r="AS120" s="3"/>
      <c r="AT120" s="3"/>
      <c r="AU120" s="3"/>
      <c r="BA120" s="8"/>
    </row>
    <row r="121" spans="1:53" x14ac:dyDescent="0.2">
      <c r="A121" s="16"/>
      <c r="B121" s="48" t="str">
        <f t="shared" si="7"/>
        <v/>
      </c>
      <c r="C121" s="35"/>
      <c r="D121" s="36"/>
      <c r="E121" s="13"/>
      <c r="F121" s="47" t="str">
        <f t="shared" si="8"/>
        <v/>
      </c>
      <c r="G121" s="47" t="str">
        <f t="shared" si="10"/>
        <v/>
      </c>
      <c r="H121" s="47" t="str">
        <f t="shared" si="9"/>
        <v/>
      </c>
      <c r="I121" s="47" t="str">
        <f t="shared" si="13"/>
        <v/>
      </c>
      <c r="J121" s="51" t="str">
        <f t="shared" si="12"/>
        <v/>
      </c>
      <c r="K121" s="49" t="str">
        <f t="shared" si="11"/>
        <v/>
      </c>
      <c r="X121" s="14"/>
      <c r="AS121" s="3"/>
      <c r="AT121" s="3"/>
      <c r="AU121" s="3"/>
      <c r="BA121" s="8"/>
    </row>
    <row r="122" spans="1:53" x14ac:dyDescent="0.2">
      <c r="A122" s="16"/>
      <c r="B122" s="48" t="str">
        <f t="shared" si="7"/>
        <v/>
      </c>
      <c r="C122" s="35"/>
      <c r="D122" s="36"/>
      <c r="E122" s="13"/>
      <c r="F122" s="47" t="str">
        <f t="shared" si="8"/>
        <v/>
      </c>
      <c r="G122" s="47" t="str">
        <f t="shared" si="10"/>
        <v/>
      </c>
      <c r="H122" s="47" t="str">
        <f t="shared" si="9"/>
        <v/>
      </c>
      <c r="I122" s="47" t="str">
        <f t="shared" si="13"/>
        <v/>
      </c>
      <c r="J122" s="51" t="str">
        <f t="shared" si="12"/>
        <v/>
      </c>
      <c r="K122" s="49" t="str">
        <f t="shared" si="11"/>
        <v/>
      </c>
      <c r="X122" s="14"/>
      <c r="AS122" s="3"/>
      <c r="AT122" s="3"/>
      <c r="AU122" s="3"/>
      <c r="BA122" s="8"/>
    </row>
    <row r="123" spans="1:53" x14ac:dyDescent="0.2">
      <c r="A123" s="16"/>
      <c r="B123" s="48" t="str">
        <f t="shared" si="7"/>
        <v/>
      </c>
      <c r="C123" s="35"/>
      <c r="D123" s="36"/>
      <c r="E123" s="13"/>
      <c r="F123" s="47" t="str">
        <f t="shared" si="8"/>
        <v/>
      </c>
      <c r="G123" s="47" t="str">
        <f t="shared" si="10"/>
        <v/>
      </c>
      <c r="H123" s="47" t="str">
        <f t="shared" si="9"/>
        <v/>
      </c>
      <c r="I123" s="47" t="str">
        <f t="shared" si="13"/>
        <v/>
      </c>
      <c r="J123" s="51" t="str">
        <f t="shared" si="12"/>
        <v/>
      </c>
      <c r="K123" s="49" t="str">
        <f t="shared" si="11"/>
        <v/>
      </c>
      <c r="X123" s="14"/>
      <c r="AS123" s="3"/>
      <c r="AT123" s="3"/>
      <c r="AU123" s="3"/>
      <c r="BA123" s="8"/>
    </row>
    <row r="124" spans="1:53" x14ac:dyDescent="0.2">
      <c r="A124" s="16"/>
      <c r="B124" s="48" t="str">
        <f t="shared" si="7"/>
        <v/>
      </c>
      <c r="C124" s="35"/>
      <c r="D124" s="36"/>
      <c r="E124" s="13"/>
      <c r="F124" s="47" t="str">
        <f t="shared" si="8"/>
        <v/>
      </c>
      <c r="G124" s="47" t="str">
        <f t="shared" si="10"/>
        <v/>
      </c>
      <c r="H124" s="47" t="str">
        <f t="shared" si="9"/>
        <v/>
      </c>
      <c r="I124" s="47" t="str">
        <f t="shared" si="13"/>
        <v/>
      </c>
      <c r="J124" s="51" t="str">
        <f t="shared" si="12"/>
        <v/>
      </c>
      <c r="K124" s="49" t="str">
        <f t="shared" si="11"/>
        <v/>
      </c>
      <c r="X124" s="14"/>
      <c r="AS124" s="3"/>
      <c r="AT124" s="3"/>
      <c r="AU124" s="3"/>
      <c r="BA124" s="8"/>
    </row>
    <row r="125" spans="1:53" x14ac:dyDescent="0.2">
      <c r="A125" s="16"/>
      <c r="B125" s="48" t="str">
        <f t="shared" si="7"/>
        <v/>
      </c>
      <c r="C125" s="35"/>
      <c r="D125" s="36"/>
      <c r="E125" s="13"/>
      <c r="F125" s="47" t="str">
        <f t="shared" si="8"/>
        <v/>
      </c>
      <c r="G125" s="47" t="str">
        <f t="shared" si="10"/>
        <v/>
      </c>
      <c r="H125" s="47" t="str">
        <f t="shared" si="9"/>
        <v/>
      </c>
      <c r="I125" s="47" t="str">
        <f t="shared" si="13"/>
        <v/>
      </c>
      <c r="J125" s="51" t="str">
        <f t="shared" si="12"/>
        <v/>
      </c>
      <c r="K125" s="49" t="str">
        <f t="shared" si="11"/>
        <v/>
      </c>
      <c r="X125" s="14"/>
      <c r="AS125" s="3"/>
      <c r="AT125" s="3"/>
      <c r="AU125" s="3"/>
      <c r="BA125" s="8"/>
    </row>
    <row r="126" spans="1:53" x14ac:dyDescent="0.2">
      <c r="A126" s="16"/>
      <c r="B126" s="48" t="str">
        <f t="shared" si="7"/>
        <v/>
      </c>
      <c r="C126" s="35"/>
      <c r="D126" s="36"/>
      <c r="E126" s="13"/>
      <c r="F126" s="47" t="str">
        <f t="shared" si="8"/>
        <v/>
      </c>
      <c r="G126" s="47" t="str">
        <f t="shared" si="10"/>
        <v/>
      </c>
      <c r="H126" s="47" t="str">
        <f t="shared" si="9"/>
        <v/>
      </c>
      <c r="I126" s="47" t="str">
        <f t="shared" si="13"/>
        <v/>
      </c>
      <c r="J126" s="51" t="str">
        <f t="shared" si="12"/>
        <v/>
      </c>
      <c r="K126" s="49" t="str">
        <f t="shared" si="11"/>
        <v/>
      </c>
      <c r="X126" s="14"/>
      <c r="AS126" s="3"/>
      <c r="AT126" s="3"/>
      <c r="AU126" s="3"/>
      <c r="BA126" s="8"/>
    </row>
    <row r="127" spans="1:53" x14ac:dyDescent="0.2">
      <c r="A127" s="16"/>
      <c r="B127" s="48" t="str">
        <f t="shared" si="7"/>
        <v/>
      </c>
      <c r="C127" s="35"/>
      <c r="D127" s="36"/>
      <c r="E127" s="13"/>
      <c r="F127" s="47" t="str">
        <f t="shared" si="8"/>
        <v/>
      </c>
      <c r="G127" s="47" t="str">
        <f t="shared" si="10"/>
        <v/>
      </c>
      <c r="H127" s="47" t="str">
        <f t="shared" si="9"/>
        <v/>
      </c>
      <c r="I127" s="47" t="str">
        <f t="shared" si="13"/>
        <v/>
      </c>
      <c r="J127" s="51" t="str">
        <f t="shared" si="12"/>
        <v/>
      </c>
      <c r="K127" s="49" t="str">
        <f t="shared" si="11"/>
        <v/>
      </c>
      <c r="X127" s="14"/>
      <c r="AS127" s="3"/>
      <c r="AT127" s="3"/>
      <c r="AU127" s="3"/>
      <c r="BA127" s="8"/>
    </row>
    <row r="128" spans="1:53" x14ac:dyDescent="0.2">
      <c r="A128" s="16"/>
      <c r="B128" s="48" t="str">
        <f t="shared" si="7"/>
        <v/>
      </c>
      <c r="C128" s="35"/>
      <c r="D128" s="36"/>
      <c r="E128" s="13"/>
      <c r="F128" s="47" t="str">
        <f t="shared" si="8"/>
        <v/>
      </c>
      <c r="G128" s="47" t="str">
        <f t="shared" si="10"/>
        <v/>
      </c>
      <c r="H128" s="47" t="str">
        <f t="shared" si="9"/>
        <v/>
      </c>
      <c r="I128" s="47" t="str">
        <f t="shared" si="13"/>
        <v/>
      </c>
      <c r="J128" s="51" t="str">
        <f t="shared" si="12"/>
        <v/>
      </c>
      <c r="K128" s="49" t="str">
        <f t="shared" si="11"/>
        <v/>
      </c>
      <c r="X128" s="14"/>
      <c r="AS128" s="3"/>
      <c r="AT128" s="3"/>
      <c r="AU128" s="3"/>
      <c r="BA128" s="8"/>
    </row>
    <row r="129" spans="1:53" x14ac:dyDescent="0.2">
      <c r="A129" s="16"/>
      <c r="B129" s="48" t="str">
        <f t="shared" si="7"/>
        <v/>
      </c>
      <c r="C129" s="35"/>
      <c r="D129" s="36"/>
      <c r="E129" s="13"/>
      <c r="F129" s="47" t="str">
        <f t="shared" si="8"/>
        <v/>
      </c>
      <c r="G129" s="47" t="str">
        <f t="shared" si="10"/>
        <v/>
      </c>
      <c r="H129" s="47" t="str">
        <f t="shared" si="9"/>
        <v/>
      </c>
      <c r="I129" s="47" t="str">
        <f t="shared" si="13"/>
        <v/>
      </c>
      <c r="J129" s="51" t="str">
        <f t="shared" si="12"/>
        <v/>
      </c>
      <c r="K129" s="49" t="str">
        <f t="shared" si="11"/>
        <v/>
      </c>
      <c r="X129" s="14"/>
      <c r="AS129" s="3"/>
      <c r="AT129" s="3"/>
      <c r="AU129" s="3"/>
      <c r="BA129" s="8"/>
    </row>
    <row r="130" spans="1:53" x14ac:dyDescent="0.2">
      <c r="A130" s="16"/>
      <c r="B130" s="48" t="str">
        <f t="shared" si="7"/>
        <v/>
      </c>
      <c r="C130" s="35"/>
      <c r="D130" s="36"/>
      <c r="E130" s="13"/>
      <c r="F130" s="47" t="str">
        <f t="shared" si="8"/>
        <v/>
      </c>
      <c r="G130" s="47" t="str">
        <f t="shared" si="10"/>
        <v/>
      </c>
      <c r="H130" s="47" t="str">
        <f t="shared" si="9"/>
        <v/>
      </c>
      <c r="I130" s="47" t="str">
        <f t="shared" si="13"/>
        <v/>
      </c>
      <c r="J130" s="51" t="str">
        <f t="shared" si="12"/>
        <v/>
      </c>
      <c r="K130" s="49" t="str">
        <f t="shared" si="11"/>
        <v/>
      </c>
      <c r="X130" s="14"/>
      <c r="AS130" s="3"/>
      <c r="AT130" s="3"/>
      <c r="AU130" s="3"/>
      <c r="BA130" s="8"/>
    </row>
    <row r="131" spans="1:53" x14ac:dyDescent="0.2">
      <c r="A131" s="16"/>
      <c r="B131" s="48" t="str">
        <f t="shared" si="7"/>
        <v/>
      </c>
      <c r="C131" s="35"/>
      <c r="D131" s="36"/>
      <c r="E131" s="13"/>
      <c r="F131" s="47" t="str">
        <f t="shared" si="8"/>
        <v/>
      </c>
      <c r="G131" s="47" t="str">
        <f t="shared" si="10"/>
        <v/>
      </c>
      <c r="H131" s="47" t="str">
        <f t="shared" si="9"/>
        <v/>
      </c>
      <c r="I131" s="47" t="str">
        <f t="shared" si="13"/>
        <v/>
      </c>
      <c r="J131" s="51" t="str">
        <f t="shared" si="12"/>
        <v/>
      </c>
      <c r="K131" s="49" t="str">
        <f t="shared" si="11"/>
        <v/>
      </c>
      <c r="X131" s="14"/>
      <c r="AS131" s="3"/>
      <c r="AT131" s="3"/>
      <c r="AU131" s="3"/>
      <c r="AV131" s="3"/>
      <c r="AW131" s="3"/>
      <c r="AX131" s="3"/>
      <c r="BA131" s="3"/>
    </row>
    <row r="132" spans="1:53" x14ac:dyDescent="0.2">
      <c r="A132" s="16"/>
      <c r="B132" s="48" t="str">
        <f t="shared" si="7"/>
        <v/>
      </c>
      <c r="C132" s="35"/>
      <c r="D132" s="36"/>
      <c r="E132" s="13"/>
      <c r="F132" s="47" t="str">
        <f t="shared" si="8"/>
        <v/>
      </c>
      <c r="G132" s="47" t="str">
        <f t="shared" si="10"/>
        <v/>
      </c>
      <c r="H132" s="47" t="str">
        <f t="shared" si="9"/>
        <v/>
      </c>
      <c r="I132" s="47" t="str">
        <f t="shared" si="13"/>
        <v/>
      </c>
      <c r="J132" s="51" t="str">
        <f t="shared" si="12"/>
        <v/>
      </c>
      <c r="K132" s="49" t="str">
        <f t="shared" si="11"/>
        <v/>
      </c>
      <c r="X132" s="14"/>
      <c r="AS132" s="3"/>
      <c r="AT132" s="3"/>
      <c r="AU132" s="3"/>
      <c r="AV132" s="3"/>
      <c r="AW132" s="3"/>
      <c r="AX132" s="3"/>
      <c r="BA132" s="3"/>
    </row>
    <row r="133" spans="1:53" x14ac:dyDescent="0.2">
      <c r="A133" s="16"/>
      <c r="B133" s="48" t="str">
        <f t="shared" si="7"/>
        <v/>
      </c>
      <c r="C133" s="35"/>
      <c r="D133" s="36"/>
      <c r="E133" s="13"/>
      <c r="F133" s="47" t="str">
        <f t="shared" si="8"/>
        <v/>
      </c>
      <c r="G133" s="47" t="str">
        <f t="shared" si="10"/>
        <v/>
      </c>
      <c r="H133" s="47" t="str">
        <f t="shared" si="9"/>
        <v/>
      </c>
      <c r="I133" s="47" t="str">
        <f t="shared" si="13"/>
        <v/>
      </c>
      <c r="J133" s="51" t="str">
        <f t="shared" si="12"/>
        <v/>
      </c>
      <c r="K133" s="49" t="str">
        <f t="shared" si="11"/>
        <v/>
      </c>
      <c r="X133" s="14"/>
      <c r="AS133" s="3"/>
      <c r="AT133" s="3"/>
      <c r="AU133" s="3"/>
      <c r="AV133" s="3"/>
      <c r="AW133" s="3"/>
      <c r="AX133" s="3"/>
      <c r="BA133" s="3"/>
    </row>
    <row r="134" spans="1:53" x14ac:dyDescent="0.2">
      <c r="A134" s="16"/>
      <c r="B134" s="48" t="str">
        <f t="shared" si="7"/>
        <v/>
      </c>
      <c r="C134" s="35"/>
      <c r="D134" s="36"/>
      <c r="E134" s="13"/>
      <c r="F134" s="47" t="str">
        <f t="shared" si="8"/>
        <v/>
      </c>
      <c r="G134" s="47" t="str">
        <f t="shared" si="10"/>
        <v/>
      </c>
      <c r="H134" s="47" t="str">
        <f t="shared" si="9"/>
        <v/>
      </c>
      <c r="I134" s="47" t="str">
        <f t="shared" si="13"/>
        <v/>
      </c>
      <c r="J134" s="51" t="str">
        <f t="shared" si="12"/>
        <v/>
      </c>
      <c r="K134" s="49" t="str">
        <f t="shared" si="11"/>
        <v/>
      </c>
      <c r="X134" s="14"/>
      <c r="AS134" s="3"/>
      <c r="AT134" s="3"/>
      <c r="AU134" s="3"/>
      <c r="AV134" s="3"/>
      <c r="AW134" s="3"/>
      <c r="AX134" s="3"/>
      <c r="BA134" s="3"/>
    </row>
    <row r="135" spans="1:53" x14ac:dyDescent="0.2">
      <c r="A135" s="16"/>
      <c r="B135" s="48" t="str">
        <f t="shared" si="7"/>
        <v/>
      </c>
      <c r="C135" s="35"/>
      <c r="D135" s="36"/>
      <c r="E135" s="13"/>
      <c r="F135" s="47" t="str">
        <f t="shared" si="8"/>
        <v/>
      </c>
      <c r="G135" s="47" t="str">
        <f t="shared" si="10"/>
        <v/>
      </c>
      <c r="H135" s="47" t="str">
        <f t="shared" si="9"/>
        <v/>
      </c>
      <c r="I135" s="47" t="str">
        <f t="shared" si="13"/>
        <v/>
      </c>
      <c r="J135" s="51" t="str">
        <f t="shared" si="12"/>
        <v/>
      </c>
      <c r="K135" s="49" t="str">
        <f t="shared" si="11"/>
        <v/>
      </c>
      <c r="X135" s="14"/>
      <c r="AS135" s="3"/>
      <c r="AT135" s="3"/>
      <c r="AU135" s="3"/>
      <c r="AV135" s="3"/>
      <c r="AW135" s="3"/>
      <c r="AX135" s="3"/>
      <c r="BA135" s="3"/>
    </row>
    <row r="136" spans="1:53" x14ac:dyDescent="0.2">
      <c r="A136" s="16"/>
      <c r="B136" s="48" t="str">
        <f t="shared" si="7"/>
        <v/>
      </c>
      <c r="C136" s="35"/>
      <c r="D136" s="36"/>
      <c r="E136" s="13"/>
      <c r="F136" s="47" t="str">
        <f t="shared" si="8"/>
        <v/>
      </c>
      <c r="G136" s="47" t="str">
        <f t="shared" si="10"/>
        <v/>
      </c>
      <c r="H136" s="47" t="str">
        <f t="shared" si="9"/>
        <v/>
      </c>
      <c r="I136" s="47" t="str">
        <f t="shared" si="13"/>
        <v/>
      </c>
      <c r="J136" s="51" t="str">
        <f t="shared" si="12"/>
        <v/>
      </c>
      <c r="K136" s="49" t="str">
        <f t="shared" si="11"/>
        <v/>
      </c>
      <c r="X136" s="14"/>
      <c r="AS136" s="3"/>
      <c r="AT136" s="3"/>
      <c r="AU136" s="3"/>
      <c r="AV136" s="3"/>
      <c r="AW136" s="3"/>
      <c r="AX136" s="3"/>
      <c r="BA136" s="3"/>
    </row>
    <row r="137" spans="1:53" x14ac:dyDescent="0.2">
      <c r="A137" s="16"/>
      <c r="B137" s="48" t="str">
        <f t="shared" si="7"/>
        <v/>
      </c>
      <c r="C137" s="35"/>
      <c r="D137" s="36"/>
      <c r="E137" s="13"/>
      <c r="F137" s="47" t="str">
        <f t="shared" si="8"/>
        <v/>
      </c>
      <c r="G137" s="47" t="str">
        <f t="shared" si="10"/>
        <v/>
      </c>
      <c r="H137" s="47" t="str">
        <f t="shared" si="9"/>
        <v/>
      </c>
      <c r="I137" s="47" t="str">
        <f t="shared" si="13"/>
        <v/>
      </c>
      <c r="J137" s="51" t="str">
        <f t="shared" si="12"/>
        <v/>
      </c>
      <c r="K137" s="49" t="str">
        <f t="shared" si="11"/>
        <v/>
      </c>
      <c r="X137" s="14"/>
      <c r="AS137" s="3"/>
      <c r="AT137" s="3"/>
      <c r="AU137" s="3"/>
      <c r="AV137" s="3"/>
      <c r="AW137" s="3"/>
      <c r="AX137" s="3"/>
      <c r="BA137" s="3"/>
    </row>
    <row r="138" spans="1:53" x14ac:dyDescent="0.2">
      <c r="A138" s="16"/>
      <c r="B138" s="48" t="str">
        <f t="shared" ref="B138:B201" si="14">IF(C138&lt;&gt;"",B137+1,"")</f>
        <v/>
      </c>
      <c r="C138" s="35"/>
      <c r="D138" s="36"/>
      <c r="E138" s="13"/>
      <c r="F138" s="47" t="str">
        <f t="shared" si="8"/>
        <v/>
      </c>
      <c r="G138" s="47" t="str">
        <f t="shared" si="10"/>
        <v/>
      </c>
      <c r="H138" s="47" t="str">
        <f t="shared" si="9"/>
        <v/>
      </c>
      <c r="I138" s="47" t="str">
        <f t="shared" si="13"/>
        <v/>
      </c>
      <c r="J138" s="51" t="str">
        <f t="shared" si="12"/>
        <v/>
      </c>
      <c r="K138" s="49" t="str">
        <f t="shared" si="11"/>
        <v/>
      </c>
      <c r="X138" s="14"/>
      <c r="AS138" s="3"/>
      <c r="AT138" s="3"/>
      <c r="AU138" s="3"/>
      <c r="AV138" s="3"/>
      <c r="AW138" s="3"/>
      <c r="AX138" s="3"/>
      <c r="BA138" s="3"/>
    </row>
    <row r="139" spans="1:53" x14ac:dyDescent="0.2">
      <c r="A139" s="16"/>
      <c r="B139" s="48" t="str">
        <f t="shared" si="14"/>
        <v/>
      </c>
      <c r="C139" s="35"/>
      <c r="D139" s="36"/>
      <c r="E139" s="13"/>
      <c r="F139" s="47" t="str">
        <f t="shared" si="8"/>
        <v/>
      </c>
      <c r="G139" s="47" t="str">
        <f t="shared" si="10"/>
        <v/>
      </c>
      <c r="H139" s="47" t="str">
        <f t="shared" si="9"/>
        <v/>
      </c>
      <c r="I139" s="47" t="str">
        <f t="shared" si="13"/>
        <v/>
      </c>
      <c r="J139" s="51" t="str">
        <f t="shared" si="12"/>
        <v/>
      </c>
      <c r="K139" s="49" t="str">
        <f t="shared" si="11"/>
        <v/>
      </c>
      <c r="X139" s="14"/>
      <c r="AS139" s="3"/>
      <c r="AT139" s="3"/>
      <c r="AU139" s="3"/>
      <c r="AV139" s="3"/>
      <c r="AW139" s="3"/>
      <c r="AX139" s="3"/>
      <c r="BA139" s="3"/>
    </row>
    <row r="140" spans="1:53" x14ac:dyDescent="0.2">
      <c r="A140" s="16"/>
      <c r="B140" s="48" t="str">
        <f t="shared" si="14"/>
        <v/>
      </c>
      <c r="C140" s="35"/>
      <c r="D140" s="36"/>
      <c r="E140" s="13"/>
      <c r="F140" s="47" t="str">
        <f t="shared" si="8"/>
        <v/>
      </c>
      <c r="G140" s="47" t="str">
        <f t="shared" si="10"/>
        <v/>
      </c>
      <c r="H140" s="47" t="str">
        <f t="shared" si="9"/>
        <v/>
      </c>
      <c r="I140" s="47" t="str">
        <f t="shared" si="13"/>
        <v/>
      </c>
      <c r="J140" s="51" t="str">
        <f t="shared" si="12"/>
        <v/>
      </c>
      <c r="K140" s="49" t="str">
        <f t="shared" si="11"/>
        <v/>
      </c>
      <c r="X140" s="14"/>
      <c r="AS140" s="3"/>
      <c r="AT140" s="3"/>
      <c r="AU140" s="3"/>
      <c r="AV140" s="3"/>
      <c r="AW140" s="3"/>
      <c r="AX140" s="3"/>
    </row>
    <row r="141" spans="1:53" x14ac:dyDescent="0.2">
      <c r="A141" s="16"/>
      <c r="B141" s="48" t="str">
        <f t="shared" si="14"/>
        <v/>
      </c>
      <c r="C141" s="35"/>
      <c r="D141" s="36"/>
      <c r="E141" s="13"/>
      <c r="F141" s="47" t="str">
        <f t="shared" si="8"/>
        <v/>
      </c>
      <c r="G141" s="47" t="str">
        <f t="shared" si="10"/>
        <v/>
      </c>
      <c r="H141" s="47" t="str">
        <f t="shared" si="9"/>
        <v/>
      </c>
      <c r="I141" s="47" t="str">
        <f t="shared" si="13"/>
        <v/>
      </c>
      <c r="J141" s="51" t="str">
        <f t="shared" si="12"/>
        <v/>
      </c>
      <c r="K141" s="49" t="str">
        <f t="shared" si="11"/>
        <v/>
      </c>
      <c r="X141" s="14"/>
      <c r="AS141" s="3"/>
      <c r="AT141" s="3"/>
      <c r="AU141" s="3"/>
      <c r="AV141" s="3"/>
      <c r="AW141" s="3"/>
      <c r="AX141" s="3"/>
    </row>
    <row r="142" spans="1:53" x14ac:dyDescent="0.2">
      <c r="A142" s="16"/>
      <c r="B142" s="48" t="str">
        <f t="shared" si="14"/>
        <v/>
      </c>
      <c r="C142" s="35"/>
      <c r="D142" s="36"/>
      <c r="E142" s="13"/>
      <c r="F142" s="47" t="str">
        <f t="shared" si="8"/>
        <v/>
      </c>
      <c r="G142" s="47" t="str">
        <f t="shared" si="10"/>
        <v/>
      </c>
      <c r="H142" s="47" t="str">
        <f t="shared" si="9"/>
        <v/>
      </c>
      <c r="I142" s="47" t="str">
        <f t="shared" si="13"/>
        <v/>
      </c>
      <c r="J142" s="51" t="str">
        <f t="shared" si="12"/>
        <v/>
      </c>
      <c r="K142" s="49" t="str">
        <f t="shared" si="11"/>
        <v/>
      </c>
      <c r="X142" s="14"/>
      <c r="AS142" s="3"/>
      <c r="AT142" s="3"/>
      <c r="AU142" s="3"/>
      <c r="AV142" s="3"/>
      <c r="AW142" s="3"/>
      <c r="AX142" s="3"/>
    </row>
    <row r="143" spans="1:53" x14ac:dyDescent="0.2">
      <c r="A143" s="16"/>
      <c r="B143" s="48" t="str">
        <f t="shared" si="14"/>
        <v/>
      </c>
      <c r="C143" s="35"/>
      <c r="D143" s="36"/>
      <c r="E143" s="13"/>
      <c r="F143" s="47" t="str">
        <f t="shared" si="8"/>
        <v/>
      </c>
      <c r="G143" s="47" t="str">
        <f t="shared" si="10"/>
        <v/>
      </c>
      <c r="H143" s="47" t="str">
        <f t="shared" si="9"/>
        <v/>
      </c>
      <c r="I143" s="47" t="str">
        <f t="shared" si="13"/>
        <v/>
      </c>
      <c r="J143" s="51" t="str">
        <f t="shared" si="12"/>
        <v/>
      </c>
      <c r="K143" s="49" t="str">
        <f t="shared" si="11"/>
        <v/>
      </c>
      <c r="X143" s="14"/>
      <c r="AS143" s="3"/>
      <c r="AT143" s="3"/>
      <c r="AU143" s="3"/>
      <c r="AV143" s="3"/>
      <c r="AW143" s="3"/>
      <c r="AX143" s="3"/>
    </row>
    <row r="144" spans="1:53" x14ac:dyDescent="0.2">
      <c r="A144" s="16"/>
      <c r="B144" s="48" t="str">
        <f t="shared" si="14"/>
        <v/>
      </c>
      <c r="C144" s="35"/>
      <c r="D144" s="36"/>
      <c r="E144" s="13"/>
      <c r="F144" s="47" t="str">
        <f t="shared" si="8"/>
        <v/>
      </c>
      <c r="G144" s="47" t="str">
        <f t="shared" si="10"/>
        <v/>
      </c>
      <c r="H144" s="47" t="str">
        <f t="shared" si="9"/>
        <v/>
      </c>
      <c r="I144" s="47" t="str">
        <f t="shared" si="13"/>
        <v/>
      </c>
      <c r="J144" s="51" t="str">
        <f t="shared" si="12"/>
        <v/>
      </c>
      <c r="K144" s="49" t="str">
        <f t="shared" si="11"/>
        <v/>
      </c>
      <c r="X144" s="14"/>
      <c r="AS144" s="3"/>
      <c r="AT144" s="3"/>
      <c r="AU144" s="3"/>
      <c r="AV144" s="3"/>
      <c r="AW144" s="3"/>
      <c r="AX144" s="3"/>
    </row>
    <row r="145" spans="1:50" x14ac:dyDescent="0.2">
      <c r="A145" s="16"/>
      <c r="B145" s="48" t="str">
        <f t="shared" si="14"/>
        <v/>
      </c>
      <c r="C145" s="35"/>
      <c r="D145" s="36"/>
      <c r="E145" s="13"/>
      <c r="F145" s="47" t="str">
        <f t="shared" si="8"/>
        <v/>
      </c>
      <c r="G145" s="47" t="str">
        <f t="shared" si="10"/>
        <v/>
      </c>
      <c r="H145" s="47" t="str">
        <f t="shared" si="9"/>
        <v/>
      </c>
      <c r="I145" s="47" t="str">
        <f t="shared" si="13"/>
        <v/>
      </c>
      <c r="J145" s="51" t="str">
        <f t="shared" si="12"/>
        <v/>
      </c>
      <c r="K145" s="49" t="str">
        <f t="shared" si="11"/>
        <v/>
      </c>
      <c r="X145" s="14"/>
      <c r="AS145" s="3"/>
      <c r="AT145" s="3"/>
      <c r="AU145" s="3"/>
      <c r="AV145" s="3"/>
      <c r="AW145" s="3"/>
      <c r="AX145" s="3"/>
    </row>
    <row r="146" spans="1:50" x14ac:dyDescent="0.2">
      <c r="A146" s="16"/>
      <c r="B146" s="48" t="str">
        <f t="shared" si="14"/>
        <v/>
      </c>
      <c r="C146" s="35"/>
      <c r="D146" s="36"/>
      <c r="E146" s="13"/>
      <c r="F146" s="47" t="str">
        <f t="shared" si="8"/>
        <v/>
      </c>
      <c r="G146" s="47" t="str">
        <f t="shared" si="10"/>
        <v/>
      </c>
      <c r="H146" s="47" t="str">
        <f t="shared" si="9"/>
        <v/>
      </c>
      <c r="I146" s="47" t="str">
        <f t="shared" si="13"/>
        <v/>
      </c>
      <c r="J146" s="51" t="str">
        <f t="shared" si="12"/>
        <v/>
      </c>
      <c r="K146" s="49" t="str">
        <f t="shared" si="11"/>
        <v/>
      </c>
      <c r="X146" s="14"/>
      <c r="AS146" s="3"/>
      <c r="AT146" s="3"/>
      <c r="AU146" s="3"/>
      <c r="AV146" s="3"/>
      <c r="AW146" s="3"/>
      <c r="AX146" s="3"/>
    </row>
    <row r="147" spans="1:50" x14ac:dyDescent="0.2">
      <c r="A147" s="16"/>
      <c r="B147" s="48" t="str">
        <f t="shared" si="14"/>
        <v/>
      </c>
      <c r="C147" s="35"/>
      <c r="D147" s="36"/>
      <c r="E147" s="13"/>
      <c r="F147" s="47" t="str">
        <f t="shared" si="8"/>
        <v/>
      </c>
      <c r="G147" s="47" t="str">
        <f t="shared" si="10"/>
        <v/>
      </c>
      <c r="H147" s="47" t="str">
        <f t="shared" si="9"/>
        <v/>
      </c>
      <c r="I147" s="47" t="str">
        <f t="shared" si="13"/>
        <v/>
      </c>
      <c r="J147" s="51" t="str">
        <f t="shared" si="12"/>
        <v/>
      </c>
      <c r="K147" s="49" t="str">
        <f t="shared" si="11"/>
        <v/>
      </c>
      <c r="X147" s="14"/>
      <c r="AS147" s="3"/>
      <c r="AT147" s="3"/>
      <c r="AU147" s="3"/>
      <c r="AV147" s="3"/>
      <c r="AW147" s="3"/>
      <c r="AX147" s="3"/>
    </row>
    <row r="148" spans="1:50" x14ac:dyDescent="0.2">
      <c r="A148" s="16"/>
      <c r="B148" s="48" t="str">
        <f t="shared" si="14"/>
        <v/>
      </c>
      <c r="C148" s="35"/>
      <c r="D148" s="36"/>
      <c r="E148" s="13"/>
      <c r="F148" s="47" t="str">
        <f t="shared" si="8"/>
        <v/>
      </c>
      <c r="G148" s="47" t="str">
        <f t="shared" si="10"/>
        <v/>
      </c>
      <c r="H148" s="47" t="str">
        <f t="shared" si="9"/>
        <v/>
      </c>
      <c r="I148" s="47" t="str">
        <f t="shared" si="13"/>
        <v/>
      </c>
      <c r="J148" s="51" t="str">
        <f t="shared" si="12"/>
        <v/>
      </c>
      <c r="K148" s="49" t="str">
        <f t="shared" si="11"/>
        <v/>
      </c>
      <c r="X148" s="14"/>
      <c r="AS148" s="3"/>
      <c r="AT148" s="3"/>
      <c r="AU148" s="3"/>
      <c r="AV148" s="3"/>
      <c r="AW148" s="3"/>
      <c r="AX148" s="3"/>
    </row>
    <row r="149" spans="1:50" x14ac:dyDescent="0.2">
      <c r="A149" s="16"/>
      <c r="B149" s="48" t="str">
        <f t="shared" si="14"/>
        <v/>
      </c>
      <c r="C149" s="35"/>
      <c r="D149" s="36"/>
      <c r="E149" s="13"/>
      <c r="F149" s="47" t="str">
        <f t="shared" ref="F149:F212" si="15">IF(D149&lt;&gt;"",F148*(1-$F$6)+$F$6*D149,"")</f>
        <v/>
      </c>
      <c r="G149" s="47" t="str">
        <f t="shared" si="10"/>
        <v/>
      </c>
      <c r="H149" s="47" t="str">
        <f t="shared" si="9"/>
        <v/>
      </c>
      <c r="I149" s="47" t="str">
        <f t="shared" si="13"/>
        <v/>
      </c>
      <c r="J149" s="51" t="str">
        <f t="shared" si="12"/>
        <v/>
      </c>
      <c r="K149" s="49" t="str">
        <f t="shared" si="11"/>
        <v/>
      </c>
      <c r="X149" s="14"/>
      <c r="AS149" s="3"/>
      <c r="AT149" s="3"/>
      <c r="AU149" s="3"/>
      <c r="AV149" s="3"/>
      <c r="AW149" s="3"/>
      <c r="AX149" s="3"/>
    </row>
    <row r="150" spans="1:50" x14ac:dyDescent="0.2">
      <c r="A150" s="16"/>
      <c r="B150" s="48" t="str">
        <f t="shared" si="14"/>
        <v/>
      </c>
      <c r="C150" s="35"/>
      <c r="D150" s="36"/>
      <c r="E150" s="13"/>
      <c r="F150" s="47" t="str">
        <f t="shared" si="15"/>
        <v/>
      </c>
      <c r="G150" s="47" t="str">
        <f t="shared" si="10"/>
        <v/>
      </c>
      <c r="H150" s="47" t="str">
        <f t="shared" si="9"/>
        <v/>
      </c>
      <c r="I150" s="47" t="str">
        <f t="shared" si="13"/>
        <v/>
      </c>
      <c r="J150" s="51" t="str">
        <f t="shared" si="12"/>
        <v/>
      </c>
      <c r="K150" s="49" t="str">
        <f t="shared" si="11"/>
        <v/>
      </c>
      <c r="X150" s="14"/>
      <c r="AS150" s="3"/>
      <c r="AT150" s="3"/>
      <c r="AU150" s="3"/>
      <c r="AV150" s="3"/>
      <c r="AW150" s="3"/>
      <c r="AX150" s="3"/>
    </row>
    <row r="151" spans="1:50" x14ac:dyDescent="0.2">
      <c r="A151" s="16"/>
      <c r="B151" s="48" t="str">
        <f t="shared" si="14"/>
        <v/>
      </c>
      <c r="C151" s="35"/>
      <c r="D151" s="36"/>
      <c r="E151" s="13"/>
      <c r="F151" s="47" t="str">
        <f t="shared" si="15"/>
        <v/>
      </c>
      <c r="G151" s="47" t="str">
        <f t="shared" si="10"/>
        <v/>
      </c>
      <c r="H151" s="47" t="str">
        <f t="shared" si="9"/>
        <v/>
      </c>
      <c r="I151" s="47" t="str">
        <f t="shared" si="13"/>
        <v/>
      </c>
      <c r="J151" s="51" t="str">
        <f t="shared" si="12"/>
        <v/>
      </c>
      <c r="K151" s="49" t="str">
        <f t="shared" si="11"/>
        <v/>
      </c>
      <c r="X151" s="14"/>
      <c r="AS151" s="3"/>
      <c r="AT151" s="3"/>
      <c r="AU151" s="3"/>
      <c r="AV151" s="3"/>
      <c r="AW151" s="3"/>
      <c r="AX151" s="3"/>
    </row>
    <row r="152" spans="1:50" x14ac:dyDescent="0.2">
      <c r="B152" s="48" t="str">
        <f t="shared" si="14"/>
        <v/>
      </c>
      <c r="C152" s="35"/>
      <c r="D152" s="36"/>
      <c r="E152" s="13"/>
      <c r="F152" s="47" t="str">
        <f t="shared" si="15"/>
        <v/>
      </c>
      <c r="G152" s="47" t="str">
        <f t="shared" si="10"/>
        <v/>
      </c>
      <c r="H152" s="47" t="str">
        <f t="shared" si="9"/>
        <v/>
      </c>
      <c r="I152" s="47" t="str">
        <f t="shared" si="13"/>
        <v/>
      </c>
      <c r="J152" s="51" t="str">
        <f t="shared" si="12"/>
        <v/>
      </c>
      <c r="K152" s="49" t="str">
        <f t="shared" si="11"/>
        <v/>
      </c>
      <c r="AS152" s="3"/>
      <c r="AT152" s="3"/>
      <c r="AU152" s="3"/>
      <c r="AV152" s="3"/>
      <c r="AW152" s="3"/>
      <c r="AX152" s="3"/>
    </row>
    <row r="153" spans="1:50" x14ac:dyDescent="0.2">
      <c r="B153" s="48" t="str">
        <f t="shared" si="14"/>
        <v/>
      </c>
      <c r="C153" s="35"/>
      <c r="D153" s="36"/>
      <c r="E153" s="13"/>
      <c r="F153" s="47" t="str">
        <f t="shared" si="15"/>
        <v/>
      </c>
      <c r="G153" s="47" t="str">
        <f t="shared" si="10"/>
        <v/>
      </c>
      <c r="H153" s="47" t="str">
        <f t="shared" si="9"/>
        <v/>
      </c>
      <c r="I153" s="47" t="str">
        <f t="shared" si="13"/>
        <v/>
      </c>
      <c r="J153" s="51" t="str">
        <f t="shared" si="12"/>
        <v/>
      </c>
      <c r="K153" s="49" t="str">
        <f t="shared" si="11"/>
        <v/>
      </c>
      <c r="AS153" s="3"/>
      <c r="AT153" s="3"/>
      <c r="AU153" s="3"/>
      <c r="AV153" s="3"/>
      <c r="AW153" s="3"/>
      <c r="AX153" s="3"/>
    </row>
    <row r="154" spans="1:50" x14ac:dyDescent="0.2">
      <c r="B154" s="48" t="str">
        <f t="shared" si="14"/>
        <v/>
      </c>
      <c r="C154" s="35"/>
      <c r="D154" s="36"/>
      <c r="E154" s="13"/>
      <c r="F154" s="47" t="str">
        <f t="shared" si="15"/>
        <v/>
      </c>
      <c r="G154" s="47" t="str">
        <f t="shared" si="10"/>
        <v/>
      </c>
      <c r="H154" s="47" t="str">
        <f t="shared" si="9"/>
        <v/>
      </c>
      <c r="I154" s="47" t="str">
        <f t="shared" si="13"/>
        <v/>
      </c>
      <c r="J154" s="51" t="str">
        <f t="shared" si="12"/>
        <v/>
      </c>
      <c r="K154" s="49" t="str">
        <f t="shared" si="11"/>
        <v/>
      </c>
      <c r="AS154" s="3"/>
      <c r="AT154" s="3"/>
      <c r="AU154" s="3"/>
      <c r="AV154" s="3"/>
      <c r="AW154" s="3"/>
      <c r="AX154" s="3"/>
    </row>
    <row r="155" spans="1:50" x14ac:dyDescent="0.2">
      <c r="B155" s="48" t="str">
        <f t="shared" si="14"/>
        <v/>
      </c>
      <c r="C155" s="35"/>
      <c r="D155" s="36"/>
      <c r="E155" s="13"/>
      <c r="F155" s="47" t="str">
        <f t="shared" si="15"/>
        <v/>
      </c>
      <c r="G155" s="47" t="str">
        <f t="shared" si="10"/>
        <v/>
      </c>
      <c r="H155" s="47" t="str">
        <f t="shared" si="9"/>
        <v/>
      </c>
      <c r="I155" s="47" t="str">
        <f t="shared" si="13"/>
        <v/>
      </c>
      <c r="J155" s="51" t="str">
        <f t="shared" si="12"/>
        <v/>
      </c>
      <c r="K155" s="49" t="str">
        <f t="shared" si="11"/>
        <v/>
      </c>
      <c r="AS155" s="3"/>
      <c r="AT155" s="3"/>
      <c r="AU155" s="3"/>
      <c r="AV155" s="3"/>
      <c r="AW155" s="3"/>
      <c r="AX155" s="3"/>
    </row>
    <row r="156" spans="1:50" x14ac:dyDescent="0.2">
      <c r="B156" s="48" t="str">
        <f t="shared" si="14"/>
        <v/>
      </c>
      <c r="C156" s="35"/>
      <c r="D156" s="36"/>
      <c r="E156" s="13"/>
      <c r="F156" s="47" t="str">
        <f t="shared" si="15"/>
        <v/>
      </c>
      <c r="G156" s="47" t="str">
        <f t="shared" si="10"/>
        <v/>
      </c>
      <c r="H156" s="47" t="str">
        <f t="shared" si="9"/>
        <v/>
      </c>
      <c r="I156" s="47" t="str">
        <f t="shared" si="13"/>
        <v/>
      </c>
      <c r="J156" s="51" t="str">
        <f t="shared" si="12"/>
        <v/>
      </c>
      <c r="K156" s="49" t="str">
        <f t="shared" si="11"/>
        <v/>
      </c>
      <c r="AS156" s="3"/>
      <c r="AT156" s="3"/>
      <c r="AU156" s="3"/>
      <c r="AV156" s="3"/>
      <c r="AW156" s="3"/>
      <c r="AX156" s="3"/>
    </row>
    <row r="157" spans="1:50" x14ac:dyDescent="0.2">
      <c r="B157" s="48" t="str">
        <f t="shared" si="14"/>
        <v/>
      </c>
      <c r="C157" s="35"/>
      <c r="D157" s="36"/>
      <c r="E157" s="13"/>
      <c r="F157" s="47" t="str">
        <f t="shared" si="15"/>
        <v/>
      </c>
      <c r="G157" s="47" t="str">
        <f t="shared" si="10"/>
        <v/>
      </c>
      <c r="H157" s="47" t="str">
        <f t="shared" si="9"/>
        <v/>
      </c>
      <c r="I157" s="47" t="str">
        <f t="shared" si="13"/>
        <v/>
      </c>
      <c r="J157" s="51" t="str">
        <f t="shared" si="12"/>
        <v/>
      </c>
      <c r="K157" s="49" t="str">
        <f t="shared" si="11"/>
        <v/>
      </c>
      <c r="AS157" s="3"/>
      <c r="AT157" s="3"/>
      <c r="AU157" s="3"/>
      <c r="AV157" s="3"/>
      <c r="AW157" s="3"/>
      <c r="AX157" s="3"/>
    </row>
    <row r="158" spans="1:50" x14ac:dyDescent="0.2">
      <c r="B158" s="48" t="str">
        <f t="shared" si="14"/>
        <v/>
      </c>
      <c r="C158" s="35"/>
      <c r="D158" s="36"/>
      <c r="E158" s="13"/>
      <c r="F158" s="47" t="str">
        <f t="shared" si="15"/>
        <v/>
      </c>
      <c r="G158" s="47" t="str">
        <f t="shared" si="10"/>
        <v/>
      </c>
      <c r="H158" s="47" t="str">
        <f t="shared" si="9"/>
        <v/>
      </c>
      <c r="I158" s="47" t="str">
        <f t="shared" si="13"/>
        <v/>
      </c>
      <c r="J158" s="51" t="str">
        <f t="shared" si="12"/>
        <v/>
      </c>
      <c r="K158" s="49" t="str">
        <f t="shared" si="11"/>
        <v/>
      </c>
      <c r="AS158" s="3"/>
      <c r="AT158" s="3"/>
      <c r="AU158" s="3"/>
      <c r="AV158" s="3"/>
      <c r="AW158" s="3"/>
      <c r="AX158" s="3"/>
    </row>
    <row r="159" spans="1:50" x14ac:dyDescent="0.2">
      <c r="B159" s="48" t="str">
        <f t="shared" si="14"/>
        <v/>
      </c>
      <c r="C159" s="35"/>
      <c r="D159" s="36"/>
      <c r="E159" s="13"/>
      <c r="F159" s="47" t="str">
        <f t="shared" si="15"/>
        <v/>
      </c>
      <c r="G159" s="47" t="str">
        <f t="shared" si="10"/>
        <v/>
      </c>
      <c r="H159" s="47" t="str">
        <f t="shared" si="9"/>
        <v/>
      </c>
      <c r="I159" s="47" t="str">
        <f t="shared" si="13"/>
        <v/>
      </c>
      <c r="J159" s="51" t="str">
        <f t="shared" si="12"/>
        <v/>
      </c>
      <c r="K159" s="49" t="str">
        <f t="shared" si="11"/>
        <v/>
      </c>
      <c r="AS159" s="3"/>
      <c r="AT159" s="3"/>
      <c r="AU159" s="3"/>
      <c r="AV159" s="3"/>
      <c r="AW159" s="3"/>
      <c r="AX159" s="3"/>
    </row>
    <row r="160" spans="1:50" x14ac:dyDescent="0.2">
      <c r="B160" s="48" t="str">
        <f t="shared" si="14"/>
        <v/>
      </c>
      <c r="C160" s="35"/>
      <c r="D160" s="36"/>
      <c r="E160" s="13"/>
      <c r="F160" s="47" t="str">
        <f t="shared" si="15"/>
        <v/>
      </c>
      <c r="G160" s="47" t="str">
        <f t="shared" si="10"/>
        <v/>
      </c>
      <c r="H160" s="47" t="str">
        <f t="shared" si="9"/>
        <v/>
      </c>
      <c r="I160" s="47" t="str">
        <f t="shared" si="13"/>
        <v/>
      </c>
      <c r="J160" s="51" t="str">
        <f t="shared" si="12"/>
        <v/>
      </c>
      <c r="K160" s="49" t="str">
        <f t="shared" si="11"/>
        <v/>
      </c>
      <c r="AS160" s="3"/>
      <c r="AT160" s="3"/>
      <c r="AU160" s="3"/>
      <c r="AV160" s="3"/>
      <c r="AW160" s="3"/>
      <c r="AX160" s="3"/>
    </row>
    <row r="161" spans="2:50" x14ac:dyDescent="0.2">
      <c r="B161" s="48" t="str">
        <f t="shared" si="14"/>
        <v/>
      </c>
      <c r="C161" s="35"/>
      <c r="D161" s="36"/>
      <c r="E161" s="13"/>
      <c r="F161" s="47" t="str">
        <f t="shared" si="15"/>
        <v/>
      </c>
      <c r="G161" s="47" t="str">
        <f t="shared" si="10"/>
        <v/>
      </c>
      <c r="H161" s="47" t="str">
        <f t="shared" si="9"/>
        <v/>
      </c>
      <c r="I161" s="47" t="str">
        <f t="shared" si="13"/>
        <v/>
      </c>
      <c r="J161" s="51" t="str">
        <f t="shared" si="12"/>
        <v/>
      </c>
      <c r="K161" s="49" t="str">
        <f t="shared" si="11"/>
        <v/>
      </c>
      <c r="AS161" s="3"/>
      <c r="AT161" s="3"/>
      <c r="AU161" s="3"/>
      <c r="AV161" s="3"/>
      <c r="AW161" s="3"/>
      <c r="AX161" s="3"/>
    </row>
    <row r="162" spans="2:50" x14ac:dyDescent="0.2">
      <c r="B162" s="48" t="str">
        <f t="shared" si="14"/>
        <v/>
      </c>
      <c r="C162" s="35"/>
      <c r="D162" s="36"/>
      <c r="E162" s="13"/>
      <c r="F162" s="47" t="str">
        <f t="shared" si="15"/>
        <v/>
      </c>
      <c r="G162" s="47" t="str">
        <f t="shared" si="10"/>
        <v/>
      </c>
      <c r="H162" s="47" t="str">
        <f t="shared" ref="H162:H225" si="16">IF(D162&lt;&gt;"",F162-G162,"")</f>
        <v/>
      </c>
      <c r="I162" s="47" t="str">
        <f t="shared" si="13"/>
        <v/>
      </c>
      <c r="J162" s="51" t="str">
        <f t="shared" si="12"/>
        <v/>
      </c>
      <c r="K162" s="49" t="str">
        <f t="shared" si="11"/>
        <v/>
      </c>
      <c r="AS162" s="3"/>
      <c r="AT162" s="3"/>
      <c r="AU162" s="3"/>
      <c r="AV162" s="3"/>
      <c r="AW162" s="3"/>
      <c r="AX162" s="3"/>
    </row>
    <row r="163" spans="2:50" x14ac:dyDescent="0.2">
      <c r="B163" s="48" t="str">
        <f t="shared" si="14"/>
        <v/>
      </c>
      <c r="C163" s="35"/>
      <c r="D163" s="36"/>
      <c r="E163" s="13"/>
      <c r="F163" s="47" t="str">
        <f t="shared" si="15"/>
        <v/>
      </c>
      <c r="G163" s="47" t="str">
        <f t="shared" ref="G163:G226" si="17">IF(D163&lt;&gt;"",G162*(1-$G$6)+$G$6*D163,"")</f>
        <v/>
      </c>
      <c r="H163" s="47" t="str">
        <f t="shared" si="16"/>
        <v/>
      </c>
      <c r="I163" s="47" t="str">
        <f t="shared" si="13"/>
        <v/>
      </c>
      <c r="J163" s="51" t="str">
        <f t="shared" si="12"/>
        <v/>
      </c>
      <c r="K163" s="49" t="str">
        <f t="shared" si="11"/>
        <v/>
      </c>
      <c r="AS163" s="3"/>
      <c r="AT163" s="3"/>
      <c r="AU163" s="3"/>
      <c r="AV163" s="3"/>
      <c r="AW163" s="3"/>
      <c r="AX163" s="3"/>
    </row>
    <row r="164" spans="2:50" x14ac:dyDescent="0.2">
      <c r="B164" s="48" t="str">
        <f t="shared" si="14"/>
        <v/>
      </c>
      <c r="C164" s="35"/>
      <c r="D164" s="36"/>
      <c r="E164" s="13"/>
      <c r="F164" s="47" t="str">
        <f t="shared" si="15"/>
        <v/>
      </c>
      <c r="G164" s="47" t="str">
        <f t="shared" si="17"/>
        <v/>
      </c>
      <c r="H164" s="47" t="str">
        <f t="shared" si="16"/>
        <v/>
      </c>
      <c r="I164" s="47" t="str">
        <f t="shared" si="13"/>
        <v/>
      </c>
      <c r="J164" s="51" t="str">
        <f t="shared" si="12"/>
        <v/>
      </c>
      <c r="K164" s="49" t="str">
        <f t="shared" si="11"/>
        <v/>
      </c>
      <c r="AS164" s="3"/>
      <c r="AT164" s="3"/>
      <c r="AU164" s="3"/>
      <c r="AV164" s="3"/>
      <c r="AW164" s="3"/>
      <c r="AX164" s="3"/>
    </row>
    <row r="165" spans="2:50" x14ac:dyDescent="0.2">
      <c r="B165" s="48" t="str">
        <f t="shared" si="14"/>
        <v/>
      </c>
      <c r="C165" s="35"/>
      <c r="D165" s="36"/>
      <c r="E165" s="13"/>
      <c r="F165" s="47" t="str">
        <f t="shared" si="15"/>
        <v/>
      </c>
      <c r="G165" s="47" t="str">
        <f t="shared" si="17"/>
        <v/>
      </c>
      <c r="H165" s="47" t="str">
        <f t="shared" si="16"/>
        <v/>
      </c>
      <c r="I165" s="47" t="str">
        <f t="shared" si="13"/>
        <v/>
      </c>
      <c r="J165" s="51" t="str">
        <f t="shared" si="12"/>
        <v/>
      </c>
      <c r="K165" s="49" t="str">
        <f t="shared" si="11"/>
        <v/>
      </c>
      <c r="AS165" s="3"/>
      <c r="AT165" s="3"/>
      <c r="AU165" s="3"/>
      <c r="AV165" s="3"/>
      <c r="AW165" s="3"/>
      <c r="AX165" s="3"/>
    </row>
    <row r="166" spans="2:50" x14ac:dyDescent="0.2">
      <c r="B166" s="48" t="str">
        <f t="shared" si="14"/>
        <v/>
      </c>
      <c r="C166" s="35"/>
      <c r="D166" s="36"/>
      <c r="E166" s="13"/>
      <c r="F166" s="47" t="str">
        <f t="shared" si="15"/>
        <v/>
      </c>
      <c r="G166" s="47" t="str">
        <f t="shared" si="17"/>
        <v/>
      </c>
      <c r="H166" s="47" t="str">
        <f t="shared" si="16"/>
        <v/>
      </c>
      <c r="I166" s="47" t="str">
        <f t="shared" si="13"/>
        <v/>
      </c>
      <c r="J166" s="51" t="str">
        <f t="shared" si="12"/>
        <v/>
      </c>
      <c r="K166" s="49" t="str">
        <f t="shared" si="11"/>
        <v/>
      </c>
      <c r="AS166" s="3"/>
      <c r="AT166" s="3"/>
      <c r="AU166" s="3"/>
      <c r="AV166" s="3"/>
      <c r="AW166" s="3"/>
      <c r="AX166" s="3"/>
    </row>
    <row r="167" spans="2:50" x14ac:dyDescent="0.2">
      <c r="B167" s="48" t="str">
        <f t="shared" si="14"/>
        <v/>
      </c>
      <c r="C167" s="35"/>
      <c r="D167" s="36"/>
      <c r="E167" s="13"/>
      <c r="F167" s="47" t="str">
        <f t="shared" si="15"/>
        <v/>
      </c>
      <c r="G167" s="47" t="str">
        <f t="shared" si="17"/>
        <v/>
      </c>
      <c r="H167" s="47" t="str">
        <f t="shared" si="16"/>
        <v/>
      </c>
      <c r="I167" s="47" t="str">
        <f t="shared" si="13"/>
        <v/>
      </c>
      <c r="J167" s="51" t="str">
        <f t="shared" si="12"/>
        <v/>
      </c>
      <c r="K167" s="49" t="str">
        <f t="shared" si="11"/>
        <v/>
      </c>
      <c r="AS167" s="3"/>
      <c r="AT167" s="3"/>
      <c r="AU167" s="3"/>
      <c r="AV167" s="3"/>
      <c r="AW167" s="3"/>
      <c r="AX167" s="3"/>
    </row>
    <row r="168" spans="2:50" x14ac:dyDescent="0.2">
      <c r="B168" s="48" t="str">
        <f t="shared" si="14"/>
        <v/>
      </c>
      <c r="C168" s="35"/>
      <c r="D168" s="36"/>
      <c r="E168" s="13"/>
      <c r="F168" s="47" t="str">
        <f t="shared" si="15"/>
        <v/>
      </c>
      <c r="G168" s="47" t="str">
        <f t="shared" si="17"/>
        <v/>
      </c>
      <c r="H168" s="47" t="str">
        <f t="shared" si="16"/>
        <v/>
      </c>
      <c r="I168" s="47" t="str">
        <f t="shared" si="13"/>
        <v/>
      </c>
      <c r="J168" s="51" t="str">
        <f t="shared" si="12"/>
        <v/>
      </c>
      <c r="K168" s="49" t="str">
        <f t="shared" si="11"/>
        <v/>
      </c>
      <c r="AS168" s="3"/>
      <c r="AT168" s="3"/>
      <c r="AU168" s="3"/>
      <c r="AV168" s="3"/>
      <c r="AW168" s="3"/>
      <c r="AX168" s="3"/>
    </row>
    <row r="169" spans="2:50" x14ac:dyDescent="0.2">
      <c r="B169" s="48" t="str">
        <f t="shared" si="14"/>
        <v/>
      </c>
      <c r="C169" s="35"/>
      <c r="D169" s="36"/>
      <c r="E169" s="13"/>
      <c r="F169" s="47" t="str">
        <f t="shared" si="15"/>
        <v/>
      </c>
      <c r="G169" s="47" t="str">
        <f t="shared" si="17"/>
        <v/>
      </c>
      <c r="H169" s="47" t="str">
        <f t="shared" si="16"/>
        <v/>
      </c>
      <c r="I169" s="47" t="str">
        <f t="shared" si="13"/>
        <v/>
      </c>
      <c r="J169" s="51" t="str">
        <f t="shared" si="12"/>
        <v/>
      </c>
      <c r="K169" s="49" t="str">
        <f t="shared" si="11"/>
        <v/>
      </c>
      <c r="AS169" s="3"/>
      <c r="AT169" s="3"/>
      <c r="AU169" s="3"/>
      <c r="AV169" s="3"/>
      <c r="AW169" s="3"/>
      <c r="AX169" s="3"/>
    </row>
    <row r="170" spans="2:50" x14ac:dyDescent="0.2">
      <c r="B170" s="48" t="str">
        <f t="shared" si="14"/>
        <v/>
      </c>
      <c r="C170" s="35"/>
      <c r="D170" s="36"/>
      <c r="E170" s="13"/>
      <c r="F170" s="47" t="str">
        <f t="shared" si="15"/>
        <v/>
      </c>
      <c r="G170" s="47" t="str">
        <f t="shared" si="17"/>
        <v/>
      </c>
      <c r="H170" s="47" t="str">
        <f t="shared" si="16"/>
        <v/>
      </c>
      <c r="I170" s="47" t="str">
        <f t="shared" si="13"/>
        <v/>
      </c>
      <c r="J170" s="51" t="str">
        <f t="shared" si="12"/>
        <v/>
      </c>
      <c r="K170" s="49" t="str">
        <f t="shared" ref="K170:K233" si="18">IF(J170&lt;&gt;"",IF(J170&gt;0,"Comprar","Vender"),"")</f>
        <v/>
      </c>
      <c r="AS170" s="3"/>
      <c r="AT170" s="3"/>
      <c r="AU170" s="3"/>
      <c r="AV170" s="3"/>
      <c r="AW170" s="3"/>
      <c r="AX170" s="3"/>
    </row>
    <row r="171" spans="2:50" x14ac:dyDescent="0.2">
      <c r="B171" s="48" t="str">
        <f t="shared" si="14"/>
        <v/>
      </c>
      <c r="C171" s="35"/>
      <c r="D171" s="36"/>
      <c r="E171" s="13"/>
      <c r="F171" s="47" t="str">
        <f t="shared" si="15"/>
        <v/>
      </c>
      <c r="G171" s="47" t="str">
        <f t="shared" si="17"/>
        <v/>
      </c>
      <c r="H171" s="47" t="str">
        <f t="shared" si="16"/>
        <v/>
      </c>
      <c r="I171" s="47" t="str">
        <f t="shared" si="13"/>
        <v/>
      </c>
      <c r="J171" s="51" t="str">
        <f t="shared" ref="J171:J234" si="19">IF(D171&lt;&gt;"",H171-I171,"")</f>
        <v/>
      </c>
      <c r="K171" s="49" t="str">
        <f t="shared" si="18"/>
        <v/>
      </c>
      <c r="AS171" s="3"/>
      <c r="AT171" s="3"/>
      <c r="AU171" s="3"/>
      <c r="AV171" s="3"/>
      <c r="AW171" s="3"/>
      <c r="AX171" s="3"/>
    </row>
    <row r="172" spans="2:50" x14ac:dyDescent="0.2">
      <c r="B172" s="48" t="str">
        <f t="shared" si="14"/>
        <v/>
      </c>
      <c r="C172" s="35"/>
      <c r="D172" s="36"/>
      <c r="E172" s="13"/>
      <c r="F172" s="47" t="str">
        <f t="shared" si="15"/>
        <v/>
      </c>
      <c r="G172" s="47" t="str">
        <f t="shared" si="17"/>
        <v/>
      </c>
      <c r="H172" s="47" t="str">
        <f t="shared" si="16"/>
        <v/>
      </c>
      <c r="I172" s="47" t="str">
        <f t="shared" ref="I172:I235" si="20">IF(D172&lt;&gt;"",H172*$I$6+(1-$I$6)*I171,"")</f>
        <v/>
      </c>
      <c r="J172" s="51" t="str">
        <f t="shared" si="19"/>
        <v/>
      </c>
      <c r="K172" s="49" t="str">
        <f t="shared" si="18"/>
        <v/>
      </c>
      <c r="AS172" s="3"/>
      <c r="AT172" s="3"/>
      <c r="AU172" s="3"/>
      <c r="AV172" s="3"/>
      <c r="AW172" s="3"/>
      <c r="AX172" s="3"/>
    </row>
    <row r="173" spans="2:50" x14ac:dyDescent="0.2">
      <c r="B173" s="48" t="str">
        <f t="shared" si="14"/>
        <v/>
      </c>
      <c r="C173" s="35"/>
      <c r="D173" s="36"/>
      <c r="E173" s="13"/>
      <c r="F173" s="47" t="str">
        <f t="shared" si="15"/>
        <v/>
      </c>
      <c r="G173" s="47" t="str">
        <f t="shared" si="17"/>
        <v/>
      </c>
      <c r="H173" s="47" t="str">
        <f t="shared" si="16"/>
        <v/>
      </c>
      <c r="I173" s="47" t="str">
        <f t="shared" si="20"/>
        <v/>
      </c>
      <c r="J173" s="51" t="str">
        <f t="shared" si="19"/>
        <v/>
      </c>
      <c r="K173" s="49" t="str">
        <f t="shared" si="18"/>
        <v/>
      </c>
      <c r="AS173" s="3"/>
      <c r="AT173" s="3"/>
      <c r="AU173" s="3"/>
      <c r="AV173" s="3"/>
      <c r="AW173" s="3"/>
      <c r="AX173" s="3"/>
    </row>
    <row r="174" spans="2:50" x14ac:dyDescent="0.2">
      <c r="B174" s="48" t="str">
        <f t="shared" si="14"/>
        <v/>
      </c>
      <c r="C174" s="35"/>
      <c r="D174" s="36"/>
      <c r="E174" s="13"/>
      <c r="F174" s="47" t="str">
        <f t="shared" si="15"/>
        <v/>
      </c>
      <c r="G174" s="47" t="str">
        <f t="shared" si="17"/>
        <v/>
      </c>
      <c r="H174" s="47" t="str">
        <f t="shared" si="16"/>
        <v/>
      </c>
      <c r="I174" s="47" t="str">
        <f t="shared" si="20"/>
        <v/>
      </c>
      <c r="J174" s="51" t="str">
        <f t="shared" si="19"/>
        <v/>
      </c>
      <c r="K174" s="49" t="str">
        <f t="shared" si="18"/>
        <v/>
      </c>
      <c r="AS174" s="3"/>
      <c r="AT174" s="3"/>
      <c r="AU174" s="3"/>
      <c r="AV174" s="3"/>
      <c r="AW174" s="3"/>
      <c r="AX174" s="3"/>
    </row>
    <row r="175" spans="2:50" x14ac:dyDescent="0.2">
      <c r="B175" s="48" t="str">
        <f t="shared" si="14"/>
        <v/>
      </c>
      <c r="C175" s="35"/>
      <c r="D175" s="36"/>
      <c r="E175" s="13"/>
      <c r="F175" s="47" t="str">
        <f t="shared" si="15"/>
        <v/>
      </c>
      <c r="G175" s="47" t="str">
        <f t="shared" si="17"/>
        <v/>
      </c>
      <c r="H175" s="47" t="str">
        <f t="shared" si="16"/>
        <v/>
      </c>
      <c r="I175" s="47" t="str">
        <f t="shared" si="20"/>
        <v/>
      </c>
      <c r="J175" s="51" t="str">
        <f t="shared" si="19"/>
        <v/>
      </c>
      <c r="K175" s="49" t="str">
        <f t="shared" si="18"/>
        <v/>
      </c>
      <c r="AS175" s="3"/>
      <c r="AT175" s="3"/>
      <c r="AU175" s="3"/>
      <c r="AV175" s="3"/>
      <c r="AW175" s="3"/>
      <c r="AX175" s="3"/>
    </row>
    <row r="176" spans="2:50" x14ac:dyDescent="0.2">
      <c r="B176" s="48" t="str">
        <f t="shared" si="14"/>
        <v/>
      </c>
      <c r="C176" s="35"/>
      <c r="D176" s="36"/>
      <c r="E176" s="13"/>
      <c r="F176" s="47" t="str">
        <f t="shared" si="15"/>
        <v/>
      </c>
      <c r="G176" s="47" t="str">
        <f t="shared" si="17"/>
        <v/>
      </c>
      <c r="H176" s="47" t="str">
        <f t="shared" si="16"/>
        <v/>
      </c>
      <c r="I176" s="47" t="str">
        <f t="shared" si="20"/>
        <v/>
      </c>
      <c r="J176" s="51" t="str">
        <f t="shared" si="19"/>
        <v/>
      </c>
      <c r="K176" s="49" t="str">
        <f t="shared" si="18"/>
        <v/>
      </c>
      <c r="AS176" s="3"/>
      <c r="AT176" s="3"/>
      <c r="AU176" s="3"/>
      <c r="AV176" s="3"/>
      <c r="AW176" s="3"/>
      <c r="AX176" s="3"/>
    </row>
    <row r="177" spans="2:50" x14ac:dyDescent="0.2">
      <c r="B177" s="48" t="str">
        <f t="shared" si="14"/>
        <v/>
      </c>
      <c r="C177" s="35"/>
      <c r="D177" s="36"/>
      <c r="E177" s="13"/>
      <c r="F177" s="47" t="str">
        <f t="shared" si="15"/>
        <v/>
      </c>
      <c r="G177" s="47" t="str">
        <f t="shared" si="17"/>
        <v/>
      </c>
      <c r="H177" s="47" t="str">
        <f t="shared" si="16"/>
        <v/>
      </c>
      <c r="I177" s="47" t="str">
        <f t="shared" si="20"/>
        <v/>
      </c>
      <c r="J177" s="51" t="str">
        <f t="shared" si="19"/>
        <v/>
      </c>
      <c r="K177" s="49" t="str">
        <f t="shared" si="18"/>
        <v/>
      </c>
      <c r="AS177" s="3"/>
      <c r="AT177" s="3"/>
      <c r="AU177" s="3"/>
      <c r="AV177" s="3"/>
      <c r="AW177" s="3"/>
      <c r="AX177" s="3"/>
    </row>
    <row r="178" spans="2:50" x14ac:dyDescent="0.2">
      <c r="B178" s="48" t="str">
        <f t="shared" si="14"/>
        <v/>
      </c>
      <c r="C178" s="35"/>
      <c r="D178" s="36"/>
      <c r="E178" s="13"/>
      <c r="F178" s="47" t="str">
        <f t="shared" si="15"/>
        <v/>
      </c>
      <c r="G178" s="47" t="str">
        <f t="shared" si="17"/>
        <v/>
      </c>
      <c r="H178" s="47" t="str">
        <f t="shared" si="16"/>
        <v/>
      </c>
      <c r="I178" s="47" t="str">
        <f t="shared" si="20"/>
        <v/>
      </c>
      <c r="J178" s="51" t="str">
        <f t="shared" si="19"/>
        <v/>
      </c>
      <c r="K178" s="49" t="str">
        <f t="shared" si="18"/>
        <v/>
      </c>
      <c r="AS178" s="3"/>
      <c r="AT178" s="3"/>
      <c r="AU178" s="3"/>
      <c r="AV178" s="3"/>
      <c r="AW178" s="3"/>
      <c r="AX178" s="3"/>
    </row>
    <row r="179" spans="2:50" x14ac:dyDescent="0.2">
      <c r="B179" s="48" t="str">
        <f t="shared" si="14"/>
        <v/>
      </c>
      <c r="C179" s="35"/>
      <c r="D179" s="36"/>
      <c r="E179" s="13"/>
      <c r="F179" s="47" t="str">
        <f t="shared" si="15"/>
        <v/>
      </c>
      <c r="G179" s="47" t="str">
        <f t="shared" si="17"/>
        <v/>
      </c>
      <c r="H179" s="47" t="str">
        <f t="shared" si="16"/>
        <v/>
      </c>
      <c r="I179" s="47" t="str">
        <f t="shared" si="20"/>
        <v/>
      </c>
      <c r="J179" s="51" t="str">
        <f t="shared" si="19"/>
        <v/>
      </c>
      <c r="K179" s="49" t="str">
        <f t="shared" si="18"/>
        <v/>
      </c>
      <c r="AS179" s="3"/>
      <c r="AT179" s="3"/>
      <c r="AU179" s="3"/>
      <c r="AV179" s="3"/>
      <c r="AW179" s="3"/>
      <c r="AX179" s="3"/>
    </row>
    <row r="180" spans="2:50" x14ac:dyDescent="0.2">
      <c r="B180" s="48" t="str">
        <f t="shared" si="14"/>
        <v/>
      </c>
      <c r="C180" s="35"/>
      <c r="D180" s="36"/>
      <c r="E180" s="13"/>
      <c r="F180" s="47" t="str">
        <f t="shared" si="15"/>
        <v/>
      </c>
      <c r="G180" s="47" t="str">
        <f t="shared" si="17"/>
        <v/>
      </c>
      <c r="H180" s="47" t="str">
        <f t="shared" si="16"/>
        <v/>
      </c>
      <c r="I180" s="47" t="str">
        <f t="shared" si="20"/>
        <v/>
      </c>
      <c r="J180" s="51" t="str">
        <f t="shared" si="19"/>
        <v/>
      </c>
      <c r="K180" s="49" t="str">
        <f t="shared" si="18"/>
        <v/>
      </c>
      <c r="AS180" s="3"/>
      <c r="AT180" s="3"/>
      <c r="AU180" s="3"/>
      <c r="AV180" s="3"/>
      <c r="AW180" s="3"/>
      <c r="AX180" s="3"/>
    </row>
    <row r="181" spans="2:50" x14ac:dyDescent="0.2">
      <c r="B181" s="48" t="str">
        <f t="shared" si="14"/>
        <v/>
      </c>
      <c r="C181" s="35"/>
      <c r="D181" s="36"/>
      <c r="E181" s="13"/>
      <c r="F181" s="47" t="str">
        <f t="shared" si="15"/>
        <v/>
      </c>
      <c r="G181" s="47" t="str">
        <f t="shared" si="17"/>
        <v/>
      </c>
      <c r="H181" s="47" t="str">
        <f t="shared" si="16"/>
        <v/>
      </c>
      <c r="I181" s="47" t="str">
        <f t="shared" si="20"/>
        <v/>
      </c>
      <c r="J181" s="51" t="str">
        <f t="shared" si="19"/>
        <v/>
      </c>
      <c r="K181" s="49" t="str">
        <f t="shared" si="18"/>
        <v/>
      </c>
      <c r="AS181" s="3"/>
      <c r="AT181" s="3"/>
      <c r="AU181" s="3"/>
      <c r="AV181" s="3"/>
      <c r="AW181" s="3"/>
      <c r="AX181" s="3"/>
    </row>
    <row r="182" spans="2:50" x14ac:dyDescent="0.2">
      <c r="B182" s="48" t="str">
        <f t="shared" si="14"/>
        <v/>
      </c>
      <c r="C182" s="35"/>
      <c r="D182" s="36"/>
      <c r="E182" s="13"/>
      <c r="F182" s="47" t="str">
        <f t="shared" si="15"/>
        <v/>
      </c>
      <c r="G182" s="47" t="str">
        <f t="shared" si="17"/>
        <v/>
      </c>
      <c r="H182" s="47" t="str">
        <f t="shared" si="16"/>
        <v/>
      </c>
      <c r="I182" s="47" t="str">
        <f t="shared" si="20"/>
        <v/>
      </c>
      <c r="J182" s="51" t="str">
        <f t="shared" si="19"/>
        <v/>
      </c>
      <c r="K182" s="49" t="str">
        <f t="shared" si="18"/>
        <v/>
      </c>
      <c r="AS182" s="3"/>
      <c r="AT182" s="3"/>
      <c r="AU182" s="3"/>
      <c r="AV182" s="3"/>
      <c r="AW182" s="3"/>
      <c r="AX182" s="3"/>
    </row>
    <row r="183" spans="2:50" x14ac:dyDescent="0.2">
      <c r="B183" s="48" t="str">
        <f t="shared" si="14"/>
        <v/>
      </c>
      <c r="C183" s="35"/>
      <c r="D183" s="36"/>
      <c r="E183" s="13"/>
      <c r="F183" s="47" t="str">
        <f t="shared" si="15"/>
        <v/>
      </c>
      <c r="G183" s="47" t="str">
        <f t="shared" si="17"/>
        <v/>
      </c>
      <c r="H183" s="47" t="str">
        <f t="shared" si="16"/>
        <v/>
      </c>
      <c r="I183" s="47" t="str">
        <f t="shared" si="20"/>
        <v/>
      </c>
      <c r="J183" s="51" t="str">
        <f t="shared" si="19"/>
        <v/>
      </c>
      <c r="K183" s="49" t="str">
        <f t="shared" si="18"/>
        <v/>
      </c>
      <c r="AS183" s="3"/>
      <c r="AT183" s="3"/>
      <c r="AU183" s="3"/>
      <c r="AV183" s="3"/>
      <c r="AW183" s="3"/>
      <c r="AX183" s="3"/>
    </row>
    <row r="184" spans="2:50" x14ac:dyDescent="0.2">
      <c r="B184" s="48" t="str">
        <f t="shared" si="14"/>
        <v/>
      </c>
      <c r="C184" s="35"/>
      <c r="D184" s="36"/>
      <c r="E184" s="13"/>
      <c r="F184" s="47" t="str">
        <f t="shared" si="15"/>
        <v/>
      </c>
      <c r="G184" s="47" t="str">
        <f t="shared" si="17"/>
        <v/>
      </c>
      <c r="H184" s="47" t="str">
        <f t="shared" si="16"/>
        <v/>
      </c>
      <c r="I184" s="47" t="str">
        <f t="shared" si="20"/>
        <v/>
      </c>
      <c r="J184" s="51" t="str">
        <f t="shared" si="19"/>
        <v/>
      </c>
      <c r="K184" s="49" t="str">
        <f t="shared" si="18"/>
        <v/>
      </c>
      <c r="AS184" s="3"/>
      <c r="AT184" s="3"/>
      <c r="AU184" s="3"/>
      <c r="AV184" s="3"/>
      <c r="AW184" s="3"/>
      <c r="AX184" s="3"/>
    </row>
    <row r="185" spans="2:50" x14ac:dyDescent="0.2">
      <c r="B185" s="48" t="str">
        <f t="shared" si="14"/>
        <v/>
      </c>
      <c r="C185" s="35"/>
      <c r="D185" s="36"/>
      <c r="E185" s="13"/>
      <c r="F185" s="47" t="str">
        <f t="shared" si="15"/>
        <v/>
      </c>
      <c r="G185" s="47" t="str">
        <f t="shared" si="17"/>
        <v/>
      </c>
      <c r="H185" s="47" t="str">
        <f t="shared" si="16"/>
        <v/>
      </c>
      <c r="I185" s="47" t="str">
        <f t="shared" si="20"/>
        <v/>
      </c>
      <c r="J185" s="51" t="str">
        <f t="shared" si="19"/>
        <v/>
      </c>
      <c r="K185" s="49" t="str">
        <f t="shared" si="18"/>
        <v/>
      </c>
      <c r="AS185" s="3"/>
      <c r="AT185" s="3"/>
      <c r="AU185" s="3"/>
      <c r="AV185" s="3"/>
      <c r="AW185" s="3"/>
      <c r="AX185" s="3"/>
    </row>
    <row r="186" spans="2:50" x14ac:dyDescent="0.2">
      <c r="B186" s="48" t="str">
        <f t="shared" si="14"/>
        <v/>
      </c>
      <c r="C186" s="35"/>
      <c r="D186" s="36"/>
      <c r="E186" s="13"/>
      <c r="F186" s="47" t="str">
        <f t="shared" si="15"/>
        <v/>
      </c>
      <c r="G186" s="47" t="str">
        <f t="shared" si="17"/>
        <v/>
      </c>
      <c r="H186" s="47" t="str">
        <f t="shared" si="16"/>
        <v/>
      </c>
      <c r="I186" s="47" t="str">
        <f t="shared" si="20"/>
        <v/>
      </c>
      <c r="J186" s="51" t="str">
        <f t="shared" si="19"/>
        <v/>
      </c>
      <c r="K186" s="49" t="str">
        <f t="shared" si="18"/>
        <v/>
      </c>
      <c r="AS186" s="3"/>
      <c r="AT186" s="3"/>
      <c r="AU186" s="3"/>
      <c r="AV186" s="3"/>
      <c r="AW186" s="3"/>
      <c r="AX186" s="3"/>
    </row>
    <row r="187" spans="2:50" x14ac:dyDescent="0.2">
      <c r="B187" s="48" t="str">
        <f t="shared" si="14"/>
        <v/>
      </c>
      <c r="C187" s="35"/>
      <c r="D187" s="36"/>
      <c r="E187" s="13"/>
      <c r="F187" s="47" t="str">
        <f t="shared" si="15"/>
        <v/>
      </c>
      <c r="G187" s="47" t="str">
        <f t="shared" si="17"/>
        <v/>
      </c>
      <c r="H187" s="47" t="str">
        <f t="shared" si="16"/>
        <v/>
      </c>
      <c r="I187" s="47" t="str">
        <f t="shared" si="20"/>
        <v/>
      </c>
      <c r="J187" s="51" t="str">
        <f t="shared" si="19"/>
        <v/>
      </c>
      <c r="K187" s="49" t="str">
        <f t="shared" si="18"/>
        <v/>
      </c>
      <c r="AS187" s="3"/>
      <c r="AT187" s="3"/>
      <c r="AU187" s="3"/>
      <c r="AV187" s="3"/>
      <c r="AW187" s="3"/>
      <c r="AX187" s="3"/>
    </row>
    <row r="188" spans="2:50" x14ac:dyDescent="0.2">
      <c r="B188" s="48" t="str">
        <f t="shared" si="14"/>
        <v/>
      </c>
      <c r="C188" s="35"/>
      <c r="D188" s="36"/>
      <c r="E188" s="13"/>
      <c r="F188" s="47" t="str">
        <f t="shared" si="15"/>
        <v/>
      </c>
      <c r="G188" s="47" t="str">
        <f t="shared" si="17"/>
        <v/>
      </c>
      <c r="H188" s="47" t="str">
        <f t="shared" si="16"/>
        <v/>
      </c>
      <c r="I188" s="47" t="str">
        <f t="shared" si="20"/>
        <v/>
      </c>
      <c r="J188" s="51" t="str">
        <f t="shared" si="19"/>
        <v/>
      </c>
      <c r="K188" s="49" t="str">
        <f t="shared" si="18"/>
        <v/>
      </c>
      <c r="AS188" s="3"/>
      <c r="AT188" s="3"/>
      <c r="AU188" s="3"/>
      <c r="AV188" s="3"/>
      <c r="AW188" s="3"/>
      <c r="AX188" s="3"/>
    </row>
    <row r="189" spans="2:50" x14ac:dyDescent="0.2">
      <c r="B189" s="48" t="str">
        <f t="shared" si="14"/>
        <v/>
      </c>
      <c r="C189" s="35"/>
      <c r="D189" s="36"/>
      <c r="E189" s="13"/>
      <c r="F189" s="47" t="str">
        <f t="shared" si="15"/>
        <v/>
      </c>
      <c r="G189" s="47" t="str">
        <f t="shared" si="17"/>
        <v/>
      </c>
      <c r="H189" s="47" t="str">
        <f t="shared" si="16"/>
        <v/>
      </c>
      <c r="I189" s="47" t="str">
        <f t="shared" si="20"/>
        <v/>
      </c>
      <c r="J189" s="51" t="str">
        <f t="shared" si="19"/>
        <v/>
      </c>
      <c r="K189" s="49" t="str">
        <f t="shared" si="18"/>
        <v/>
      </c>
      <c r="AS189" s="3"/>
      <c r="AT189" s="3"/>
      <c r="AU189" s="3"/>
      <c r="AV189" s="3"/>
      <c r="AW189" s="3"/>
      <c r="AX189" s="3"/>
    </row>
    <row r="190" spans="2:50" x14ac:dyDescent="0.2">
      <c r="B190" s="48" t="str">
        <f t="shared" si="14"/>
        <v/>
      </c>
      <c r="C190" s="35"/>
      <c r="D190" s="36"/>
      <c r="E190" s="13"/>
      <c r="F190" s="47" t="str">
        <f t="shared" si="15"/>
        <v/>
      </c>
      <c r="G190" s="47" t="str">
        <f t="shared" si="17"/>
        <v/>
      </c>
      <c r="H190" s="47" t="str">
        <f t="shared" si="16"/>
        <v/>
      </c>
      <c r="I190" s="47" t="str">
        <f t="shared" si="20"/>
        <v/>
      </c>
      <c r="J190" s="51" t="str">
        <f t="shared" si="19"/>
        <v/>
      </c>
      <c r="K190" s="49" t="str">
        <f t="shared" si="18"/>
        <v/>
      </c>
      <c r="AS190" s="3"/>
      <c r="AT190" s="3"/>
      <c r="AU190" s="3"/>
      <c r="AV190" s="3"/>
      <c r="AW190" s="3"/>
      <c r="AX190" s="3"/>
    </row>
    <row r="191" spans="2:50" x14ac:dyDescent="0.2">
      <c r="B191" s="48" t="str">
        <f t="shared" si="14"/>
        <v/>
      </c>
      <c r="C191" s="35"/>
      <c r="D191" s="36"/>
      <c r="E191" s="13"/>
      <c r="F191" s="47" t="str">
        <f t="shared" si="15"/>
        <v/>
      </c>
      <c r="G191" s="47" t="str">
        <f t="shared" si="17"/>
        <v/>
      </c>
      <c r="H191" s="47" t="str">
        <f t="shared" si="16"/>
        <v/>
      </c>
      <c r="I191" s="47" t="str">
        <f t="shared" si="20"/>
        <v/>
      </c>
      <c r="J191" s="51" t="str">
        <f t="shared" si="19"/>
        <v/>
      </c>
      <c r="K191" s="49" t="str">
        <f t="shared" si="18"/>
        <v/>
      </c>
      <c r="AS191" s="3"/>
      <c r="AT191" s="3"/>
      <c r="AU191" s="3"/>
      <c r="AV191" s="3"/>
      <c r="AW191" s="3"/>
      <c r="AX191" s="3"/>
    </row>
    <row r="192" spans="2:50" x14ac:dyDescent="0.2">
      <c r="B192" s="48" t="str">
        <f t="shared" si="14"/>
        <v/>
      </c>
      <c r="C192" s="35"/>
      <c r="D192" s="36"/>
      <c r="E192" s="13"/>
      <c r="F192" s="47" t="str">
        <f t="shared" si="15"/>
        <v/>
      </c>
      <c r="G192" s="47" t="str">
        <f t="shared" si="17"/>
        <v/>
      </c>
      <c r="H192" s="47" t="str">
        <f t="shared" si="16"/>
        <v/>
      </c>
      <c r="I192" s="47" t="str">
        <f t="shared" si="20"/>
        <v/>
      </c>
      <c r="J192" s="51" t="str">
        <f t="shared" si="19"/>
        <v/>
      </c>
      <c r="K192" s="49" t="str">
        <f t="shared" si="18"/>
        <v/>
      </c>
      <c r="AS192" s="3"/>
      <c r="AT192" s="3"/>
      <c r="AU192" s="3"/>
      <c r="AV192" s="3"/>
      <c r="AW192" s="3"/>
      <c r="AX192" s="3"/>
    </row>
    <row r="193" spans="2:50" x14ac:dyDescent="0.2">
      <c r="B193" s="48" t="str">
        <f t="shared" si="14"/>
        <v/>
      </c>
      <c r="C193" s="35"/>
      <c r="D193" s="36"/>
      <c r="E193" s="13"/>
      <c r="F193" s="47" t="str">
        <f t="shared" si="15"/>
        <v/>
      </c>
      <c r="G193" s="47" t="str">
        <f t="shared" si="17"/>
        <v/>
      </c>
      <c r="H193" s="47" t="str">
        <f t="shared" si="16"/>
        <v/>
      </c>
      <c r="I193" s="47" t="str">
        <f t="shared" si="20"/>
        <v/>
      </c>
      <c r="J193" s="51" t="str">
        <f t="shared" si="19"/>
        <v/>
      </c>
      <c r="K193" s="49" t="str">
        <f t="shared" si="18"/>
        <v/>
      </c>
      <c r="AS193" s="3"/>
      <c r="AT193" s="3"/>
      <c r="AU193" s="3"/>
      <c r="AV193" s="3"/>
      <c r="AW193" s="3"/>
      <c r="AX193" s="3"/>
    </row>
    <row r="194" spans="2:50" x14ac:dyDescent="0.2">
      <c r="B194" s="48" t="str">
        <f t="shared" si="14"/>
        <v/>
      </c>
      <c r="C194" s="35"/>
      <c r="D194" s="36"/>
      <c r="E194" s="13"/>
      <c r="F194" s="47" t="str">
        <f t="shared" si="15"/>
        <v/>
      </c>
      <c r="G194" s="47" t="str">
        <f t="shared" si="17"/>
        <v/>
      </c>
      <c r="H194" s="47" t="str">
        <f t="shared" si="16"/>
        <v/>
      </c>
      <c r="I194" s="47" t="str">
        <f t="shared" si="20"/>
        <v/>
      </c>
      <c r="J194" s="51" t="str">
        <f t="shared" si="19"/>
        <v/>
      </c>
      <c r="K194" s="49" t="str">
        <f t="shared" si="18"/>
        <v/>
      </c>
      <c r="AS194" s="3"/>
      <c r="AT194" s="3"/>
      <c r="AU194" s="3"/>
      <c r="AV194" s="3"/>
      <c r="AW194" s="3"/>
      <c r="AX194" s="3"/>
    </row>
    <row r="195" spans="2:50" x14ac:dyDescent="0.2">
      <c r="B195" s="48" t="str">
        <f t="shared" si="14"/>
        <v/>
      </c>
      <c r="C195" s="35"/>
      <c r="D195" s="36"/>
      <c r="E195" s="13"/>
      <c r="F195" s="47" t="str">
        <f t="shared" si="15"/>
        <v/>
      </c>
      <c r="G195" s="47" t="str">
        <f t="shared" si="17"/>
        <v/>
      </c>
      <c r="H195" s="47" t="str">
        <f t="shared" si="16"/>
        <v/>
      </c>
      <c r="I195" s="47" t="str">
        <f t="shared" si="20"/>
        <v/>
      </c>
      <c r="J195" s="51" t="str">
        <f t="shared" si="19"/>
        <v/>
      </c>
      <c r="K195" s="49" t="str">
        <f t="shared" si="18"/>
        <v/>
      </c>
      <c r="AS195" s="3"/>
      <c r="AT195" s="3"/>
      <c r="AU195" s="3"/>
      <c r="AV195" s="3"/>
      <c r="AW195" s="3"/>
      <c r="AX195" s="3"/>
    </row>
    <row r="196" spans="2:50" x14ac:dyDescent="0.2">
      <c r="B196" s="48" t="str">
        <f t="shared" si="14"/>
        <v/>
      </c>
      <c r="C196" s="35"/>
      <c r="D196" s="36"/>
      <c r="E196" s="13"/>
      <c r="F196" s="47" t="str">
        <f t="shared" si="15"/>
        <v/>
      </c>
      <c r="G196" s="47" t="str">
        <f t="shared" si="17"/>
        <v/>
      </c>
      <c r="H196" s="47" t="str">
        <f t="shared" si="16"/>
        <v/>
      </c>
      <c r="I196" s="47" t="str">
        <f t="shared" si="20"/>
        <v/>
      </c>
      <c r="J196" s="51" t="str">
        <f t="shared" si="19"/>
        <v/>
      </c>
      <c r="K196" s="49" t="str">
        <f t="shared" si="18"/>
        <v/>
      </c>
      <c r="AS196" s="3"/>
      <c r="AT196" s="3"/>
      <c r="AU196" s="3"/>
      <c r="AV196" s="3"/>
      <c r="AW196" s="3"/>
      <c r="AX196" s="3"/>
    </row>
    <row r="197" spans="2:50" x14ac:dyDescent="0.2">
      <c r="B197" s="48" t="str">
        <f t="shared" si="14"/>
        <v/>
      </c>
      <c r="C197" s="35"/>
      <c r="D197" s="36"/>
      <c r="E197" s="13"/>
      <c r="F197" s="47" t="str">
        <f t="shared" si="15"/>
        <v/>
      </c>
      <c r="G197" s="47" t="str">
        <f t="shared" si="17"/>
        <v/>
      </c>
      <c r="H197" s="47" t="str">
        <f t="shared" si="16"/>
        <v/>
      </c>
      <c r="I197" s="47" t="str">
        <f t="shared" si="20"/>
        <v/>
      </c>
      <c r="J197" s="51" t="str">
        <f t="shared" si="19"/>
        <v/>
      </c>
      <c r="K197" s="49" t="str">
        <f t="shared" si="18"/>
        <v/>
      </c>
      <c r="AS197" s="3"/>
      <c r="AT197" s="3"/>
      <c r="AU197" s="3"/>
      <c r="AV197" s="3"/>
      <c r="AW197" s="3"/>
      <c r="AX197" s="3"/>
    </row>
    <row r="198" spans="2:50" x14ac:dyDescent="0.2">
      <c r="B198" s="48" t="str">
        <f t="shared" si="14"/>
        <v/>
      </c>
      <c r="C198" s="35"/>
      <c r="D198" s="36"/>
      <c r="E198" s="13"/>
      <c r="F198" s="47" t="str">
        <f t="shared" si="15"/>
        <v/>
      </c>
      <c r="G198" s="47" t="str">
        <f t="shared" si="17"/>
        <v/>
      </c>
      <c r="H198" s="47" t="str">
        <f t="shared" si="16"/>
        <v/>
      </c>
      <c r="I198" s="47" t="str">
        <f t="shared" si="20"/>
        <v/>
      </c>
      <c r="J198" s="51" t="str">
        <f t="shared" si="19"/>
        <v/>
      </c>
      <c r="K198" s="49" t="str">
        <f t="shared" si="18"/>
        <v/>
      </c>
      <c r="AS198" s="3"/>
      <c r="AT198" s="3"/>
      <c r="AU198" s="3"/>
      <c r="AV198" s="3"/>
      <c r="AW198" s="3"/>
      <c r="AX198" s="3"/>
    </row>
    <row r="199" spans="2:50" x14ac:dyDescent="0.2">
      <c r="B199" s="48" t="str">
        <f t="shared" si="14"/>
        <v/>
      </c>
      <c r="C199" s="35"/>
      <c r="D199" s="36"/>
      <c r="E199" s="13"/>
      <c r="F199" s="47" t="str">
        <f t="shared" si="15"/>
        <v/>
      </c>
      <c r="G199" s="47" t="str">
        <f t="shared" si="17"/>
        <v/>
      </c>
      <c r="H199" s="47" t="str">
        <f t="shared" si="16"/>
        <v/>
      </c>
      <c r="I199" s="47" t="str">
        <f t="shared" si="20"/>
        <v/>
      </c>
      <c r="J199" s="51" t="str">
        <f t="shared" si="19"/>
        <v/>
      </c>
      <c r="K199" s="49" t="str">
        <f t="shared" si="18"/>
        <v/>
      </c>
      <c r="AS199" s="3"/>
      <c r="AT199" s="3"/>
      <c r="AU199" s="3"/>
      <c r="AV199" s="3"/>
      <c r="AW199" s="3"/>
      <c r="AX199" s="3"/>
    </row>
    <row r="200" spans="2:50" x14ac:dyDescent="0.2">
      <c r="B200" s="48" t="str">
        <f t="shared" si="14"/>
        <v/>
      </c>
      <c r="C200" s="35"/>
      <c r="D200" s="36"/>
      <c r="E200" s="13"/>
      <c r="F200" s="47" t="str">
        <f t="shared" si="15"/>
        <v/>
      </c>
      <c r="G200" s="47" t="str">
        <f t="shared" si="17"/>
        <v/>
      </c>
      <c r="H200" s="47" t="str">
        <f t="shared" si="16"/>
        <v/>
      </c>
      <c r="I200" s="47" t="str">
        <f t="shared" si="20"/>
        <v/>
      </c>
      <c r="J200" s="51" t="str">
        <f t="shared" si="19"/>
        <v/>
      </c>
      <c r="K200" s="49" t="str">
        <f t="shared" si="18"/>
        <v/>
      </c>
      <c r="AS200" s="3"/>
      <c r="AT200" s="3"/>
      <c r="AU200" s="3"/>
      <c r="AV200" s="3"/>
      <c r="AW200" s="3"/>
      <c r="AX200" s="3"/>
    </row>
    <row r="201" spans="2:50" x14ac:dyDescent="0.2">
      <c r="B201" s="48" t="str">
        <f t="shared" si="14"/>
        <v/>
      </c>
      <c r="C201" s="35"/>
      <c r="D201" s="36"/>
      <c r="E201" s="13"/>
      <c r="F201" s="47" t="str">
        <f t="shared" si="15"/>
        <v/>
      </c>
      <c r="G201" s="47" t="str">
        <f t="shared" si="17"/>
        <v/>
      </c>
      <c r="H201" s="47" t="str">
        <f t="shared" si="16"/>
        <v/>
      </c>
      <c r="I201" s="47" t="str">
        <f t="shared" si="20"/>
        <v/>
      </c>
      <c r="J201" s="51" t="str">
        <f t="shared" si="19"/>
        <v/>
      </c>
      <c r="K201" s="49" t="str">
        <f t="shared" si="18"/>
        <v/>
      </c>
      <c r="AS201" s="3"/>
      <c r="AT201" s="3"/>
      <c r="AU201" s="3"/>
      <c r="AV201" s="3"/>
      <c r="AW201" s="3"/>
      <c r="AX201" s="3"/>
    </row>
    <row r="202" spans="2:50" x14ac:dyDescent="0.2">
      <c r="B202" s="48" t="str">
        <f t="shared" ref="B202:B265" si="21">IF(C202&lt;&gt;"",B201+1,"")</f>
        <v/>
      </c>
      <c r="C202" s="35"/>
      <c r="D202" s="36"/>
      <c r="E202" s="13"/>
      <c r="F202" s="47" t="str">
        <f t="shared" si="15"/>
        <v/>
      </c>
      <c r="G202" s="47" t="str">
        <f t="shared" si="17"/>
        <v/>
      </c>
      <c r="H202" s="47" t="str">
        <f t="shared" si="16"/>
        <v/>
      </c>
      <c r="I202" s="47" t="str">
        <f t="shared" si="20"/>
        <v/>
      </c>
      <c r="J202" s="51" t="str">
        <f t="shared" si="19"/>
        <v/>
      </c>
      <c r="K202" s="49" t="str">
        <f t="shared" si="18"/>
        <v/>
      </c>
      <c r="AS202" s="3"/>
      <c r="AT202" s="3"/>
      <c r="AU202" s="3"/>
      <c r="AV202" s="3"/>
      <c r="AW202" s="3"/>
      <c r="AX202" s="3"/>
    </row>
    <row r="203" spans="2:50" x14ac:dyDescent="0.2">
      <c r="B203" s="48" t="str">
        <f t="shared" si="21"/>
        <v/>
      </c>
      <c r="C203" s="35"/>
      <c r="D203" s="36"/>
      <c r="E203" s="13"/>
      <c r="F203" s="47" t="str">
        <f t="shared" si="15"/>
        <v/>
      </c>
      <c r="G203" s="47" t="str">
        <f t="shared" si="17"/>
        <v/>
      </c>
      <c r="H203" s="47" t="str">
        <f t="shared" si="16"/>
        <v/>
      </c>
      <c r="I203" s="47" t="str">
        <f t="shared" si="20"/>
        <v/>
      </c>
      <c r="J203" s="51" t="str">
        <f t="shared" si="19"/>
        <v/>
      </c>
      <c r="K203" s="49" t="str">
        <f t="shared" si="18"/>
        <v/>
      </c>
      <c r="AS203" s="3"/>
      <c r="AT203" s="3"/>
      <c r="AU203" s="3"/>
      <c r="AV203" s="3"/>
      <c r="AW203" s="3"/>
      <c r="AX203" s="3"/>
    </row>
    <row r="204" spans="2:50" x14ac:dyDescent="0.2">
      <c r="B204" s="48" t="str">
        <f t="shared" si="21"/>
        <v/>
      </c>
      <c r="C204" s="35"/>
      <c r="D204" s="36"/>
      <c r="E204" s="13"/>
      <c r="F204" s="47" t="str">
        <f t="shared" si="15"/>
        <v/>
      </c>
      <c r="G204" s="47" t="str">
        <f t="shared" si="17"/>
        <v/>
      </c>
      <c r="H204" s="47" t="str">
        <f t="shared" si="16"/>
        <v/>
      </c>
      <c r="I204" s="47" t="str">
        <f t="shared" si="20"/>
        <v/>
      </c>
      <c r="J204" s="51" t="str">
        <f t="shared" si="19"/>
        <v/>
      </c>
      <c r="K204" s="49" t="str">
        <f t="shared" si="18"/>
        <v/>
      </c>
      <c r="AS204" s="3"/>
      <c r="AT204" s="3"/>
      <c r="AU204" s="3"/>
      <c r="AV204" s="3"/>
      <c r="AW204" s="3"/>
      <c r="AX204" s="3"/>
    </row>
    <row r="205" spans="2:50" x14ac:dyDescent="0.2">
      <c r="B205" s="48" t="str">
        <f t="shared" si="21"/>
        <v/>
      </c>
      <c r="C205" s="35"/>
      <c r="D205" s="36"/>
      <c r="E205" s="13"/>
      <c r="F205" s="47" t="str">
        <f t="shared" si="15"/>
        <v/>
      </c>
      <c r="G205" s="47" t="str">
        <f t="shared" si="17"/>
        <v/>
      </c>
      <c r="H205" s="47" t="str">
        <f t="shared" si="16"/>
        <v/>
      </c>
      <c r="I205" s="47" t="str">
        <f t="shared" si="20"/>
        <v/>
      </c>
      <c r="J205" s="51" t="str">
        <f t="shared" si="19"/>
        <v/>
      </c>
      <c r="K205" s="49" t="str">
        <f t="shared" si="18"/>
        <v/>
      </c>
      <c r="AS205" s="3"/>
      <c r="AT205" s="3"/>
      <c r="AU205" s="3"/>
      <c r="AV205" s="3"/>
      <c r="AW205" s="3"/>
      <c r="AX205" s="3"/>
    </row>
    <row r="206" spans="2:50" x14ac:dyDescent="0.2">
      <c r="B206" s="48" t="str">
        <f t="shared" si="21"/>
        <v/>
      </c>
      <c r="C206" s="35"/>
      <c r="D206" s="36"/>
      <c r="E206" s="13"/>
      <c r="F206" s="47" t="str">
        <f t="shared" si="15"/>
        <v/>
      </c>
      <c r="G206" s="47" t="str">
        <f t="shared" si="17"/>
        <v/>
      </c>
      <c r="H206" s="47" t="str">
        <f t="shared" si="16"/>
        <v/>
      </c>
      <c r="I206" s="47" t="str">
        <f t="shared" si="20"/>
        <v/>
      </c>
      <c r="J206" s="51" t="str">
        <f t="shared" si="19"/>
        <v/>
      </c>
      <c r="K206" s="49" t="str">
        <f t="shared" si="18"/>
        <v/>
      </c>
      <c r="AS206" s="3"/>
      <c r="AT206" s="3"/>
      <c r="AU206" s="3"/>
      <c r="AV206" s="3"/>
      <c r="AW206" s="3"/>
      <c r="AX206" s="3"/>
    </row>
    <row r="207" spans="2:50" x14ac:dyDescent="0.2">
      <c r="B207" s="48" t="str">
        <f t="shared" si="21"/>
        <v/>
      </c>
      <c r="C207" s="35"/>
      <c r="D207" s="36"/>
      <c r="E207" s="13"/>
      <c r="F207" s="47" t="str">
        <f t="shared" si="15"/>
        <v/>
      </c>
      <c r="G207" s="47" t="str">
        <f t="shared" si="17"/>
        <v/>
      </c>
      <c r="H207" s="47" t="str">
        <f t="shared" si="16"/>
        <v/>
      </c>
      <c r="I207" s="47" t="str">
        <f t="shared" si="20"/>
        <v/>
      </c>
      <c r="J207" s="51" t="str">
        <f t="shared" si="19"/>
        <v/>
      </c>
      <c r="K207" s="49" t="str">
        <f t="shared" si="18"/>
        <v/>
      </c>
      <c r="AS207" s="3"/>
      <c r="AT207" s="3"/>
      <c r="AU207" s="3"/>
      <c r="AV207" s="3"/>
      <c r="AW207" s="3"/>
      <c r="AX207" s="3"/>
    </row>
    <row r="208" spans="2:50" x14ac:dyDescent="0.2">
      <c r="B208" s="48" t="str">
        <f t="shared" si="21"/>
        <v/>
      </c>
      <c r="C208" s="35"/>
      <c r="D208" s="36"/>
      <c r="E208" s="13"/>
      <c r="F208" s="47" t="str">
        <f t="shared" si="15"/>
        <v/>
      </c>
      <c r="G208" s="47" t="str">
        <f t="shared" si="17"/>
        <v/>
      </c>
      <c r="H208" s="47" t="str">
        <f t="shared" si="16"/>
        <v/>
      </c>
      <c r="I208" s="47" t="str">
        <f t="shared" si="20"/>
        <v/>
      </c>
      <c r="J208" s="51" t="str">
        <f t="shared" si="19"/>
        <v/>
      </c>
      <c r="K208" s="49" t="str">
        <f t="shared" si="18"/>
        <v/>
      </c>
      <c r="AS208" s="3"/>
      <c r="AT208" s="3"/>
      <c r="AU208" s="3"/>
      <c r="AV208" s="3"/>
      <c r="AW208" s="3"/>
      <c r="AX208" s="3"/>
    </row>
    <row r="209" spans="2:50" x14ac:dyDescent="0.2">
      <c r="B209" s="48" t="str">
        <f t="shared" si="21"/>
        <v/>
      </c>
      <c r="C209" s="35"/>
      <c r="D209" s="36"/>
      <c r="E209" s="13"/>
      <c r="F209" s="47" t="str">
        <f t="shared" si="15"/>
        <v/>
      </c>
      <c r="G209" s="47" t="str">
        <f t="shared" si="17"/>
        <v/>
      </c>
      <c r="H209" s="47" t="str">
        <f t="shared" si="16"/>
        <v/>
      </c>
      <c r="I209" s="47" t="str">
        <f t="shared" si="20"/>
        <v/>
      </c>
      <c r="J209" s="51" t="str">
        <f t="shared" si="19"/>
        <v/>
      </c>
      <c r="K209" s="49" t="str">
        <f t="shared" si="18"/>
        <v/>
      </c>
      <c r="AS209" s="3"/>
      <c r="AT209" s="3"/>
      <c r="AU209" s="3"/>
      <c r="AV209" s="3"/>
      <c r="AW209" s="3"/>
      <c r="AX209" s="3"/>
    </row>
    <row r="210" spans="2:50" x14ac:dyDescent="0.2">
      <c r="B210" s="48" t="str">
        <f t="shared" si="21"/>
        <v/>
      </c>
      <c r="C210" s="35"/>
      <c r="D210" s="36"/>
      <c r="E210" s="13"/>
      <c r="F210" s="47" t="str">
        <f t="shared" si="15"/>
        <v/>
      </c>
      <c r="G210" s="47" t="str">
        <f t="shared" si="17"/>
        <v/>
      </c>
      <c r="H210" s="47" t="str">
        <f t="shared" si="16"/>
        <v/>
      </c>
      <c r="I210" s="47" t="str">
        <f t="shared" si="20"/>
        <v/>
      </c>
      <c r="J210" s="51" t="str">
        <f t="shared" si="19"/>
        <v/>
      </c>
      <c r="K210" s="49" t="str">
        <f t="shared" si="18"/>
        <v/>
      </c>
      <c r="AS210" s="3"/>
      <c r="AT210" s="3"/>
      <c r="AU210" s="3"/>
      <c r="AV210" s="3"/>
      <c r="AW210" s="3"/>
      <c r="AX210" s="3"/>
    </row>
    <row r="211" spans="2:50" x14ac:dyDescent="0.2">
      <c r="B211" s="48" t="str">
        <f t="shared" si="21"/>
        <v/>
      </c>
      <c r="C211" s="35"/>
      <c r="D211" s="36"/>
      <c r="E211" s="13"/>
      <c r="F211" s="47" t="str">
        <f t="shared" si="15"/>
        <v/>
      </c>
      <c r="G211" s="47" t="str">
        <f t="shared" si="17"/>
        <v/>
      </c>
      <c r="H211" s="47" t="str">
        <f t="shared" si="16"/>
        <v/>
      </c>
      <c r="I211" s="47" t="str">
        <f t="shared" si="20"/>
        <v/>
      </c>
      <c r="J211" s="51" t="str">
        <f t="shared" si="19"/>
        <v/>
      </c>
      <c r="K211" s="49" t="str">
        <f t="shared" si="18"/>
        <v/>
      </c>
      <c r="AS211" s="3"/>
      <c r="AT211" s="3"/>
      <c r="AU211" s="3"/>
      <c r="AV211" s="3"/>
      <c r="AW211" s="3"/>
      <c r="AX211" s="3"/>
    </row>
    <row r="212" spans="2:50" x14ac:dyDescent="0.2">
      <c r="B212" s="48" t="str">
        <f t="shared" si="21"/>
        <v/>
      </c>
      <c r="C212" s="35"/>
      <c r="D212" s="36"/>
      <c r="E212" s="13"/>
      <c r="F212" s="47" t="str">
        <f t="shared" si="15"/>
        <v/>
      </c>
      <c r="G212" s="47" t="str">
        <f t="shared" si="17"/>
        <v/>
      </c>
      <c r="H212" s="47" t="str">
        <f t="shared" si="16"/>
        <v/>
      </c>
      <c r="I212" s="47" t="str">
        <f t="shared" si="20"/>
        <v/>
      </c>
      <c r="J212" s="51" t="str">
        <f t="shared" si="19"/>
        <v/>
      </c>
      <c r="K212" s="49" t="str">
        <f t="shared" si="18"/>
        <v/>
      </c>
      <c r="AS212" s="3"/>
      <c r="AT212" s="3"/>
      <c r="AU212" s="3"/>
      <c r="AV212" s="3"/>
      <c r="AW212" s="3"/>
      <c r="AX212" s="3"/>
    </row>
    <row r="213" spans="2:50" x14ac:dyDescent="0.2">
      <c r="B213" s="48" t="str">
        <f t="shared" si="21"/>
        <v/>
      </c>
      <c r="C213" s="35"/>
      <c r="D213" s="36"/>
      <c r="E213" s="13"/>
      <c r="F213" s="47" t="str">
        <f t="shared" ref="F213:F276" si="22">IF(D213&lt;&gt;"",F212*(1-$F$6)+$F$6*D213,"")</f>
        <v/>
      </c>
      <c r="G213" s="47" t="str">
        <f t="shared" si="17"/>
        <v/>
      </c>
      <c r="H213" s="47" t="str">
        <f t="shared" si="16"/>
        <v/>
      </c>
      <c r="I213" s="47" t="str">
        <f t="shared" si="20"/>
        <v/>
      </c>
      <c r="J213" s="51" t="str">
        <f t="shared" si="19"/>
        <v/>
      </c>
      <c r="K213" s="49" t="str">
        <f t="shared" si="18"/>
        <v/>
      </c>
      <c r="AS213" s="3"/>
      <c r="AT213" s="3"/>
      <c r="AU213" s="3"/>
      <c r="AV213" s="3"/>
      <c r="AW213" s="3"/>
      <c r="AX213" s="3"/>
    </row>
    <row r="214" spans="2:50" x14ac:dyDescent="0.2">
      <c r="B214" s="48" t="str">
        <f t="shared" si="21"/>
        <v/>
      </c>
      <c r="C214" s="35"/>
      <c r="D214" s="36"/>
      <c r="E214" s="13"/>
      <c r="F214" s="47" t="str">
        <f t="shared" si="22"/>
        <v/>
      </c>
      <c r="G214" s="47" t="str">
        <f t="shared" si="17"/>
        <v/>
      </c>
      <c r="H214" s="47" t="str">
        <f t="shared" si="16"/>
        <v/>
      </c>
      <c r="I214" s="47" t="str">
        <f t="shared" si="20"/>
        <v/>
      </c>
      <c r="J214" s="51" t="str">
        <f t="shared" si="19"/>
        <v/>
      </c>
      <c r="K214" s="49" t="str">
        <f t="shared" si="18"/>
        <v/>
      </c>
      <c r="AS214" s="3"/>
      <c r="AT214" s="3"/>
      <c r="AU214" s="3"/>
      <c r="AV214" s="3"/>
      <c r="AW214" s="3"/>
      <c r="AX214" s="3"/>
    </row>
    <row r="215" spans="2:50" x14ac:dyDescent="0.2">
      <c r="B215" s="48" t="str">
        <f t="shared" si="21"/>
        <v/>
      </c>
      <c r="C215" s="35"/>
      <c r="D215" s="36"/>
      <c r="E215" s="13"/>
      <c r="F215" s="47" t="str">
        <f t="shared" si="22"/>
        <v/>
      </c>
      <c r="G215" s="47" t="str">
        <f t="shared" si="17"/>
        <v/>
      </c>
      <c r="H215" s="47" t="str">
        <f t="shared" si="16"/>
        <v/>
      </c>
      <c r="I215" s="47" t="str">
        <f t="shared" si="20"/>
        <v/>
      </c>
      <c r="J215" s="51" t="str">
        <f t="shared" si="19"/>
        <v/>
      </c>
      <c r="K215" s="49" t="str">
        <f t="shared" si="18"/>
        <v/>
      </c>
      <c r="AS215" s="3"/>
      <c r="AT215" s="3"/>
      <c r="AU215" s="3"/>
      <c r="AV215" s="3"/>
      <c r="AW215" s="3"/>
      <c r="AX215" s="3"/>
    </row>
    <row r="216" spans="2:50" x14ac:dyDescent="0.2">
      <c r="B216" s="48" t="str">
        <f t="shared" si="21"/>
        <v/>
      </c>
      <c r="C216" s="35"/>
      <c r="D216" s="36"/>
      <c r="E216" s="13"/>
      <c r="F216" s="47" t="str">
        <f t="shared" si="22"/>
        <v/>
      </c>
      <c r="G216" s="47" t="str">
        <f t="shared" si="17"/>
        <v/>
      </c>
      <c r="H216" s="47" t="str">
        <f t="shared" si="16"/>
        <v/>
      </c>
      <c r="I216" s="47" t="str">
        <f t="shared" si="20"/>
        <v/>
      </c>
      <c r="J216" s="51" t="str">
        <f t="shared" si="19"/>
        <v/>
      </c>
      <c r="K216" s="49" t="str">
        <f t="shared" si="18"/>
        <v/>
      </c>
      <c r="AS216" s="3"/>
      <c r="AT216" s="3"/>
      <c r="AU216" s="3"/>
      <c r="AV216" s="3"/>
      <c r="AW216" s="3"/>
      <c r="AX216" s="3"/>
    </row>
    <row r="217" spans="2:50" x14ac:dyDescent="0.2">
      <c r="B217" s="48" t="str">
        <f t="shared" si="21"/>
        <v/>
      </c>
      <c r="C217" s="35"/>
      <c r="D217" s="36"/>
      <c r="E217" s="13"/>
      <c r="F217" s="47" t="str">
        <f t="shared" si="22"/>
        <v/>
      </c>
      <c r="G217" s="47" t="str">
        <f t="shared" si="17"/>
        <v/>
      </c>
      <c r="H217" s="47" t="str">
        <f t="shared" si="16"/>
        <v/>
      </c>
      <c r="I217" s="47" t="str">
        <f t="shared" si="20"/>
        <v/>
      </c>
      <c r="J217" s="51" t="str">
        <f t="shared" si="19"/>
        <v/>
      </c>
      <c r="K217" s="49" t="str">
        <f t="shared" si="18"/>
        <v/>
      </c>
      <c r="AS217" s="3"/>
      <c r="AT217" s="3"/>
      <c r="AU217" s="3"/>
      <c r="AV217" s="3"/>
      <c r="AW217" s="3"/>
      <c r="AX217" s="3"/>
    </row>
    <row r="218" spans="2:50" x14ac:dyDescent="0.2">
      <c r="B218" s="48" t="str">
        <f t="shared" si="21"/>
        <v/>
      </c>
      <c r="C218" s="35"/>
      <c r="D218" s="36"/>
      <c r="E218" s="13"/>
      <c r="F218" s="47" t="str">
        <f t="shared" si="22"/>
        <v/>
      </c>
      <c r="G218" s="47" t="str">
        <f t="shared" si="17"/>
        <v/>
      </c>
      <c r="H218" s="47" t="str">
        <f t="shared" si="16"/>
        <v/>
      </c>
      <c r="I218" s="47" t="str">
        <f t="shared" si="20"/>
        <v/>
      </c>
      <c r="J218" s="51" t="str">
        <f t="shared" si="19"/>
        <v/>
      </c>
      <c r="K218" s="49" t="str">
        <f t="shared" si="18"/>
        <v/>
      </c>
      <c r="AS218" s="3"/>
      <c r="AT218" s="3"/>
      <c r="AU218" s="3"/>
      <c r="AV218" s="3"/>
      <c r="AW218" s="3"/>
      <c r="AX218" s="3"/>
    </row>
    <row r="219" spans="2:50" x14ac:dyDescent="0.2">
      <c r="B219" s="48" t="str">
        <f t="shared" si="21"/>
        <v/>
      </c>
      <c r="C219" s="35"/>
      <c r="D219" s="36"/>
      <c r="E219" s="13"/>
      <c r="F219" s="47" t="str">
        <f t="shared" si="22"/>
        <v/>
      </c>
      <c r="G219" s="47" t="str">
        <f t="shared" si="17"/>
        <v/>
      </c>
      <c r="H219" s="47" t="str">
        <f t="shared" si="16"/>
        <v/>
      </c>
      <c r="I219" s="47" t="str">
        <f t="shared" si="20"/>
        <v/>
      </c>
      <c r="J219" s="51" t="str">
        <f t="shared" si="19"/>
        <v/>
      </c>
      <c r="K219" s="49" t="str">
        <f t="shared" si="18"/>
        <v/>
      </c>
      <c r="AS219" s="3"/>
      <c r="AT219" s="3"/>
      <c r="AU219" s="3"/>
      <c r="AV219" s="3"/>
      <c r="AW219" s="3"/>
      <c r="AX219" s="3"/>
    </row>
    <row r="220" spans="2:50" x14ac:dyDescent="0.2">
      <c r="B220" s="48" t="str">
        <f t="shared" si="21"/>
        <v/>
      </c>
      <c r="C220" s="35"/>
      <c r="D220" s="36"/>
      <c r="E220" s="13"/>
      <c r="F220" s="47" t="str">
        <f t="shared" si="22"/>
        <v/>
      </c>
      <c r="G220" s="47" t="str">
        <f t="shared" si="17"/>
        <v/>
      </c>
      <c r="H220" s="47" t="str">
        <f t="shared" si="16"/>
        <v/>
      </c>
      <c r="I220" s="47" t="str">
        <f t="shared" si="20"/>
        <v/>
      </c>
      <c r="J220" s="51" t="str">
        <f t="shared" si="19"/>
        <v/>
      </c>
      <c r="K220" s="49" t="str">
        <f t="shared" si="18"/>
        <v/>
      </c>
      <c r="AS220" s="3"/>
      <c r="AT220" s="3"/>
      <c r="AU220" s="3"/>
      <c r="AV220" s="3"/>
      <c r="AW220" s="3"/>
      <c r="AX220" s="3"/>
    </row>
    <row r="221" spans="2:50" x14ac:dyDescent="0.2">
      <c r="B221" s="48" t="str">
        <f t="shared" si="21"/>
        <v/>
      </c>
      <c r="C221" s="35"/>
      <c r="D221" s="36"/>
      <c r="E221" s="13"/>
      <c r="F221" s="47" t="str">
        <f t="shared" si="22"/>
        <v/>
      </c>
      <c r="G221" s="47" t="str">
        <f t="shared" si="17"/>
        <v/>
      </c>
      <c r="H221" s="47" t="str">
        <f t="shared" si="16"/>
        <v/>
      </c>
      <c r="I221" s="47" t="str">
        <f t="shared" si="20"/>
        <v/>
      </c>
      <c r="J221" s="51" t="str">
        <f t="shared" si="19"/>
        <v/>
      </c>
      <c r="K221" s="49" t="str">
        <f t="shared" si="18"/>
        <v/>
      </c>
      <c r="AS221" s="3"/>
      <c r="AT221" s="3"/>
      <c r="AU221" s="3"/>
      <c r="AV221" s="3"/>
      <c r="AW221" s="3"/>
      <c r="AX221" s="3"/>
    </row>
    <row r="222" spans="2:50" x14ac:dyDescent="0.2">
      <c r="B222" s="48" t="str">
        <f t="shared" si="21"/>
        <v/>
      </c>
      <c r="C222" s="35"/>
      <c r="D222" s="36"/>
      <c r="E222" s="13"/>
      <c r="F222" s="47" t="str">
        <f t="shared" si="22"/>
        <v/>
      </c>
      <c r="G222" s="47" t="str">
        <f t="shared" si="17"/>
        <v/>
      </c>
      <c r="H222" s="47" t="str">
        <f t="shared" si="16"/>
        <v/>
      </c>
      <c r="I222" s="47" t="str">
        <f t="shared" si="20"/>
        <v/>
      </c>
      <c r="J222" s="51" t="str">
        <f t="shared" si="19"/>
        <v/>
      </c>
      <c r="K222" s="49" t="str">
        <f t="shared" si="18"/>
        <v/>
      </c>
      <c r="AS222" s="3"/>
      <c r="AT222" s="3"/>
      <c r="AU222" s="3"/>
      <c r="AV222" s="3"/>
      <c r="AW222" s="3"/>
      <c r="AX222" s="3"/>
    </row>
    <row r="223" spans="2:50" x14ac:dyDescent="0.2">
      <c r="B223" s="48" t="str">
        <f t="shared" si="21"/>
        <v/>
      </c>
      <c r="C223" s="35"/>
      <c r="D223" s="36"/>
      <c r="E223" s="13"/>
      <c r="F223" s="47" t="str">
        <f t="shared" si="22"/>
        <v/>
      </c>
      <c r="G223" s="47" t="str">
        <f t="shared" si="17"/>
        <v/>
      </c>
      <c r="H223" s="47" t="str">
        <f t="shared" si="16"/>
        <v/>
      </c>
      <c r="I223" s="47" t="str">
        <f t="shared" si="20"/>
        <v/>
      </c>
      <c r="J223" s="51" t="str">
        <f t="shared" si="19"/>
        <v/>
      </c>
      <c r="K223" s="49" t="str">
        <f t="shared" si="18"/>
        <v/>
      </c>
      <c r="AS223" s="3"/>
      <c r="AT223" s="3"/>
      <c r="AU223" s="3"/>
      <c r="AV223" s="3"/>
      <c r="AW223" s="3"/>
      <c r="AX223" s="3"/>
    </row>
    <row r="224" spans="2:50" x14ac:dyDescent="0.2">
      <c r="B224" s="48" t="str">
        <f t="shared" si="21"/>
        <v/>
      </c>
      <c r="C224" s="35"/>
      <c r="D224" s="36"/>
      <c r="E224" s="13"/>
      <c r="F224" s="47" t="str">
        <f t="shared" si="22"/>
        <v/>
      </c>
      <c r="G224" s="47" t="str">
        <f t="shared" si="17"/>
        <v/>
      </c>
      <c r="H224" s="47" t="str">
        <f t="shared" si="16"/>
        <v/>
      </c>
      <c r="I224" s="47" t="str">
        <f t="shared" si="20"/>
        <v/>
      </c>
      <c r="J224" s="51" t="str">
        <f t="shared" si="19"/>
        <v/>
      </c>
      <c r="K224" s="49" t="str">
        <f t="shared" si="18"/>
        <v/>
      </c>
      <c r="AS224" s="3"/>
      <c r="AT224" s="3"/>
      <c r="AU224" s="3"/>
      <c r="AV224" s="3"/>
      <c r="AW224" s="3"/>
      <c r="AX224" s="3"/>
    </row>
    <row r="225" spans="2:50" x14ac:dyDescent="0.2">
      <c r="B225" s="48" t="str">
        <f t="shared" si="21"/>
        <v/>
      </c>
      <c r="C225" s="35"/>
      <c r="D225" s="36"/>
      <c r="E225" s="13"/>
      <c r="F225" s="47" t="str">
        <f t="shared" si="22"/>
        <v/>
      </c>
      <c r="G225" s="47" t="str">
        <f t="shared" si="17"/>
        <v/>
      </c>
      <c r="H225" s="47" t="str">
        <f t="shared" si="16"/>
        <v/>
      </c>
      <c r="I225" s="47" t="str">
        <f t="shared" si="20"/>
        <v/>
      </c>
      <c r="J225" s="51" t="str">
        <f t="shared" si="19"/>
        <v/>
      </c>
      <c r="K225" s="49" t="str">
        <f t="shared" si="18"/>
        <v/>
      </c>
      <c r="AS225" s="3"/>
      <c r="AT225" s="3"/>
      <c r="AU225" s="3"/>
      <c r="AV225" s="3"/>
      <c r="AW225" s="3"/>
      <c r="AX225" s="3"/>
    </row>
    <row r="226" spans="2:50" x14ac:dyDescent="0.2">
      <c r="B226" s="48" t="str">
        <f t="shared" si="21"/>
        <v/>
      </c>
      <c r="C226" s="35"/>
      <c r="D226" s="36"/>
      <c r="E226" s="13"/>
      <c r="F226" s="47" t="str">
        <f t="shared" si="22"/>
        <v/>
      </c>
      <c r="G226" s="47" t="str">
        <f t="shared" si="17"/>
        <v/>
      </c>
      <c r="H226" s="47" t="str">
        <f t="shared" ref="H226:H289" si="23">IF(D226&lt;&gt;"",F226-G226,"")</f>
        <v/>
      </c>
      <c r="I226" s="47" t="str">
        <f t="shared" si="20"/>
        <v/>
      </c>
      <c r="J226" s="51" t="str">
        <f t="shared" si="19"/>
        <v/>
      </c>
      <c r="K226" s="49" t="str">
        <f t="shared" si="18"/>
        <v/>
      </c>
      <c r="AS226" s="3"/>
      <c r="AT226" s="3"/>
      <c r="AU226" s="3"/>
      <c r="AV226" s="3"/>
      <c r="AW226" s="3"/>
      <c r="AX226" s="3"/>
    </row>
    <row r="227" spans="2:50" x14ac:dyDescent="0.2">
      <c r="B227" s="48" t="str">
        <f t="shared" si="21"/>
        <v/>
      </c>
      <c r="C227" s="35"/>
      <c r="D227" s="36"/>
      <c r="E227" s="13"/>
      <c r="F227" s="47" t="str">
        <f t="shared" si="22"/>
        <v/>
      </c>
      <c r="G227" s="47" t="str">
        <f t="shared" ref="G227:G290" si="24">IF(D227&lt;&gt;"",G226*(1-$G$6)+$G$6*D227,"")</f>
        <v/>
      </c>
      <c r="H227" s="47" t="str">
        <f t="shared" si="23"/>
        <v/>
      </c>
      <c r="I227" s="47" t="str">
        <f t="shared" si="20"/>
        <v/>
      </c>
      <c r="J227" s="51" t="str">
        <f t="shared" si="19"/>
        <v/>
      </c>
      <c r="K227" s="49" t="str">
        <f t="shared" si="18"/>
        <v/>
      </c>
      <c r="AS227" s="3"/>
      <c r="AT227" s="3"/>
      <c r="AU227" s="3"/>
      <c r="AV227" s="3"/>
      <c r="AW227" s="3"/>
      <c r="AX227" s="3"/>
    </row>
    <row r="228" spans="2:50" x14ac:dyDescent="0.2">
      <c r="B228" s="48" t="str">
        <f t="shared" si="21"/>
        <v/>
      </c>
      <c r="C228" s="35"/>
      <c r="D228" s="36"/>
      <c r="E228" s="13"/>
      <c r="F228" s="47" t="str">
        <f t="shared" si="22"/>
        <v/>
      </c>
      <c r="G228" s="47" t="str">
        <f t="shared" si="24"/>
        <v/>
      </c>
      <c r="H228" s="47" t="str">
        <f t="shared" si="23"/>
        <v/>
      </c>
      <c r="I228" s="47" t="str">
        <f t="shared" si="20"/>
        <v/>
      </c>
      <c r="J228" s="51" t="str">
        <f t="shared" si="19"/>
        <v/>
      </c>
      <c r="K228" s="49" t="str">
        <f t="shared" si="18"/>
        <v/>
      </c>
      <c r="AS228" s="3"/>
      <c r="AT228" s="3"/>
      <c r="AU228" s="3"/>
      <c r="AV228" s="3"/>
      <c r="AW228" s="3"/>
      <c r="AX228" s="3"/>
    </row>
    <row r="229" spans="2:50" x14ac:dyDescent="0.2">
      <c r="B229" s="48" t="str">
        <f t="shared" si="21"/>
        <v/>
      </c>
      <c r="C229" s="35"/>
      <c r="D229" s="36"/>
      <c r="E229" s="13"/>
      <c r="F229" s="47" t="str">
        <f t="shared" si="22"/>
        <v/>
      </c>
      <c r="G229" s="47" t="str">
        <f t="shared" si="24"/>
        <v/>
      </c>
      <c r="H229" s="47" t="str">
        <f t="shared" si="23"/>
        <v/>
      </c>
      <c r="I229" s="47" t="str">
        <f t="shared" si="20"/>
        <v/>
      </c>
      <c r="J229" s="51" t="str">
        <f t="shared" si="19"/>
        <v/>
      </c>
      <c r="K229" s="49" t="str">
        <f t="shared" si="18"/>
        <v/>
      </c>
      <c r="AS229" s="3"/>
      <c r="AT229" s="3"/>
      <c r="AU229" s="3"/>
      <c r="AV229" s="3"/>
      <c r="AW229" s="3"/>
      <c r="AX229" s="3"/>
    </row>
    <row r="230" spans="2:50" x14ac:dyDescent="0.2">
      <c r="B230" s="48" t="str">
        <f t="shared" si="21"/>
        <v/>
      </c>
      <c r="C230" s="35"/>
      <c r="D230" s="36"/>
      <c r="E230" s="13"/>
      <c r="F230" s="47" t="str">
        <f t="shared" si="22"/>
        <v/>
      </c>
      <c r="G230" s="47" t="str">
        <f t="shared" si="24"/>
        <v/>
      </c>
      <c r="H230" s="47" t="str">
        <f t="shared" si="23"/>
        <v/>
      </c>
      <c r="I230" s="47" t="str">
        <f t="shared" si="20"/>
        <v/>
      </c>
      <c r="J230" s="51" t="str">
        <f t="shared" si="19"/>
        <v/>
      </c>
      <c r="K230" s="49" t="str">
        <f t="shared" si="18"/>
        <v/>
      </c>
      <c r="AS230" s="3"/>
      <c r="AT230" s="3"/>
      <c r="AU230" s="3"/>
      <c r="AV230" s="3"/>
      <c r="AW230" s="3"/>
      <c r="AX230" s="3"/>
    </row>
    <row r="231" spans="2:50" x14ac:dyDescent="0.2">
      <c r="B231" s="48" t="str">
        <f t="shared" si="21"/>
        <v/>
      </c>
      <c r="C231" s="35"/>
      <c r="D231" s="36"/>
      <c r="E231" s="13"/>
      <c r="F231" s="47" t="str">
        <f t="shared" si="22"/>
        <v/>
      </c>
      <c r="G231" s="47" t="str">
        <f t="shared" si="24"/>
        <v/>
      </c>
      <c r="H231" s="47" t="str">
        <f t="shared" si="23"/>
        <v/>
      </c>
      <c r="I231" s="47" t="str">
        <f t="shared" si="20"/>
        <v/>
      </c>
      <c r="J231" s="51" t="str">
        <f t="shared" si="19"/>
        <v/>
      </c>
      <c r="K231" s="49" t="str">
        <f t="shared" si="18"/>
        <v/>
      </c>
      <c r="AS231" s="3"/>
      <c r="AT231" s="3"/>
      <c r="AU231" s="3"/>
      <c r="AV231" s="3"/>
      <c r="AW231" s="3"/>
      <c r="AX231" s="3"/>
    </row>
    <row r="232" spans="2:50" x14ac:dyDescent="0.2">
      <c r="B232" s="48" t="str">
        <f t="shared" si="21"/>
        <v/>
      </c>
      <c r="C232" s="35"/>
      <c r="D232" s="36"/>
      <c r="E232" s="13"/>
      <c r="F232" s="47" t="str">
        <f t="shared" si="22"/>
        <v/>
      </c>
      <c r="G232" s="47" t="str">
        <f t="shared" si="24"/>
        <v/>
      </c>
      <c r="H232" s="47" t="str">
        <f t="shared" si="23"/>
        <v/>
      </c>
      <c r="I232" s="47" t="str">
        <f t="shared" si="20"/>
        <v/>
      </c>
      <c r="J232" s="51" t="str">
        <f t="shared" si="19"/>
        <v/>
      </c>
      <c r="K232" s="49" t="str">
        <f t="shared" si="18"/>
        <v/>
      </c>
      <c r="AS232" s="3"/>
      <c r="AT232" s="3"/>
      <c r="AU232" s="3"/>
      <c r="AV232" s="3"/>
      <c r="AW232" s="3"/>
      <c r="AX232" s="3"/>
    </row>
    <row r="233" spans="2:50" x14ac:dyDescent="0.2">
      <c r="B233" s="48" t="str">
        <f t="shared" si="21"/>
        <v/>
      </c>
      <c r="C233" s="35"/>
      <c r="D233" s="36"/>
      <c r="E233" s="13"/>
      <c r="F233" s="47" t="str">
        <f t="shared" si="22"/>
        <v/>
      </c>
      <c r="G233" s="47" t="str">
        <f t="shared" si="24"/>
        <v/>
      </c>
      <c r="H233" s="47" t="str">
        <f t="shared" si="23"/>
        <v/>
      </c>
      <c r="I233" s="47" t="str">
        <f t="shared" si="20"/>
        <v/>
      </c>
      <c r="J233" s="51" t="str">
        <f t="shared" si="19"/>
        <v/>
      </c>
      <c r="K233" s="49" t="str">
        <f t="shared" si="18"/>
        <v/>
      </c>
      <c r="AS233" s="3"/>
      <c r="AT233" s="3"/>
      <c r="AU233" s="3"/>
      <c r="AV233" s="3"/>
      <c r="AW233" s="3"/>
      <c r="AX233" s="3"/>
    </row>
    <row r="234" spans="2:50" x14ac:dyDescent="0.2">
      <c r="B234" s="48" t="str">
        <f t="shared" si="21"/>
        <v/>
      </c>
      <c r="C234" s="35"/>
      <c r="D234" s="36"/>
      <c r="E234" s="13"/>
      <c r="F234" s="47" t="str">
        <f t="shared" si="22"/>
        <v/>
      </c>
      <c r="G234" s="47" t="str">
        <f t="shared" si="24"/>
        <v/>
      </c>
      <c r="H234" s="47" t="str">
        <f t="shared" si="23"/>
        <v/>
      </c>
      <c r="I234" s="47" t="str">
        <f t="shared" si="20"/>
        <v/>
      </c>
      <c r="J234" s="51" t="str">
        <f t="shared" si="19"/>
        <v/>
      </c>
      <c r="K234" s="49" t="str">
        <f t="shared" ref="K234:K297" si="25">IF(J234&lt;&gt;"",IF(J234&gt;0,"Comprar","Vender"),"")</f>
        <v/>
      </c>
      <c r="AS234" s="3"/>
      <c r="AT234" s="3"/>
      <c r="AU234" s="3"/>
      <c r="AV234" s="3"/>
      <c r="AW234" s="3"/>
      <c r="AX234" s="3"/>
    </row>
    <row r="235" spans="2:50" x14ac:dyDescent="0.2">
      <c r="B235" s="48" t="str">
        <f t="shared" si="21"/>
        <v/>
      </c>
      <c r="C235" s="35"/>
      <c r="D235" s="36"/>
      <c r="E235" s="13"/>
      <c r="F235" s="47" t="str">
        <f t="shared" si="22"/>
        <v/>
      </c>
      <c r="G235" s="47" t="str">
        <f t="shared" si="24"/>
        <v/>
      </c>
      <c r="H235" s="47" t="str">
        <f t="shared" si="23"/>
        <v/>
      </c>
      <c r="I235" s="47" t="str">
        <f t="shared" si="20"/>
        <v/>
      </c>
      <c r="J235" s="51" t="str">
        <f t="shared" ref="J235:J298" si="26">IF(D235&lt;&gt;"",H235-I235,"")</f>
        <v/>
      </c>
      <c r="K235" s="49" t="str">
        <f t="shared" si="25"/>
        <v/>
      </c>
      <c r="AS235" s="3"/>
      <c r="AT235" s="3"/>
      <c r="AU235" s="3"/>
      <c r="AV235" s="3"/>
      <c r="AW235" s="3"/>
      <c r="AX235" s="3"/>
    </row>
    <row r="236" spans="2:50" x14ac:dyDescent="0.2">
      <c r="B236" s="48" t="str">
        <f t="shared" si="21"/>
        <v/>
      </c>
      <c r="C236" s="35"/>
      <c r="D236" s="36"/>
      <c r="E236" s="13"/>
      <c r="F236" s="47" t="str">
        <f t="shared" si="22"/>
        <v/>
      </c>
      <c r="G236" s="47" t="str">
        <f t="shared" si="24"/>
        <v/>
      </c>
      <c r="H236" s="47" t="str">
        <f t="shared" si="23"/>
        <v/>
      </c>
      <c r="I236" s="47" t="str">
        <f t="shared" ref="I236:I299" si="27">IF(D236&lt;&gt;"",H236*$I$6+(1-$I$6)*I235,"")</f>
        <v/>
      </c>
      <c r="J236" s="51" t="str">
        <f t="shared" si="26"/>
        <v/>
      </c>
      <c r="K236" s="49" t="str">
        <f t="shared" si="25"/>
        <v/>
      </c>
      <c r="AS236" s="3"/>
      <c r="AT236" s="3"/>
      <c r="AU236" s="3"/>
      <c r="AV236" s="3"/>
      <c r="AW236" s="3"/>
      <c r="AX236" s="3"/>
    </row>
    <row r="237" spans="2:50" x14ac:dyDescent="0.2">
      <c r="B237" s="48" t="str">
        <f t="shared" si="21"/>
        <v/>
      </c>
      <c r="C237" s="35"/>
      <c r="D237" s="36"/>
      <c r="E237" s="13"/>
      <c r="F237" s="47" t="str">
        <f t="shared" si="22"/>
        <v/>
      </c>
      <c r="G237" s="47" t="str">
        <f t="shared" si="24"/>
        <v/>
      </c>
      <c r="H237" s="47" t="str">
        <f t="shared" si="23"/>
        <v/>
      </c>
      <c r="I237" s="47" t="str">
        <f t="shared" si="27"/>
        <v/>
      </c>
      <c r="J237" s="51" t="str">
        <f t="shared" si="26"/>
        <v/>
      </c>
      <c r="K237" s="49" t="str">
        <f t="shared" si="25"/>
        <v/>
      </c>
      <c r="AS237" s="3"/>
      <c r="AT237" s="3"/>
      <c r="AU237" s="3"/>
      <c r="AV237" s="3"/>
      <c r="AW237" s="3"/>
      <c r="AX237" s="3"/>
    </row>
    <row r="238" spans="2:50" x14ac:dyDescent="0.2">
      <c r="B238" s="48" t="str">
        <f t="shared" si="21"/>
        <v/>
      </c>
      <c r="C238" s="35"/>
      <c r="D238" s="36"/>
      <c r="E238" s="13"/>
      <c r="F238" s="47" t="str">
        <f t="shared" si="22"/>
        <v/>
      </c>
      <c r="G238" s="47" t="str">
        <f t="shared" si="24"/>
        <v/>
      </c>
      <c r="H238" s="47" t="str">
        <f t="shared" si="23"/>
        <v/>
      </c>
      <c r="I238" s="47" t="str">
        <f t="shared" si="27"/>
        <v/>
      </c>
      <c r="J238" s="51" t="str">
        <f t="shared" si="26"/>
        <v/>
      </c>
      <c r="K238" s="49" t="str">
        <f t="shared" si="25"/>
        <v/>
      </c>
      <c r="AS238" s="3"/>
      <c r="AT238" s="3"/>
      <c r="AU238" s="3"/>
      <c r="AV238" s="3"/>
      <c r="AW238" s="3"/>
      <c r="AX238" s="3"/>
    </row>
    <row r="239" spans="2:50" x14ac:dyDescent="0.2">
      <c r="B239" s="48" t="str">
        <f t="shared" si="21"/>
        <v/>
      </c>
      <c r="C239" s="35"/>
      <c r="D239" s="36"/>
      <c r="E239" s="13"/>
      <c r="F239" s="47" t="str">
        <f t="shared" si="22"/>
        <v/>
      </c>
      <c r="G239" s="47" t="str">
        <f t="shared" si="24"/>
        <v/>
      </c>
      <c r="H239" s="47" t="str">
        <f t="shared" si="23"/>
        <v/>
      </c>
      <c r="I239" s="47" t="str">
        <f t="shared" si="27"/>
        <v/>
      </c>
      <c r="J239" s="51" t="str">
        <f t="shared" si="26"/>
        <v/>
      </c>
      <c r="K239" s="49" t="str">
        <f t="shared" si="25"/>
        <v/>
      </c>
      <c r="AS239" s="3"/>
      <c r="AT239" s="3"/>
      <c r="AU239" s="3"/>
      <c r="AV239" s="3"/>
      <c r="AW239" s="3"/>
      <c r="AX239" s="3"/>
    </row>
    <row r="240" spans="2:50" x14ac:dyDescent="0.2">
      <c r="B240" s="48" t="str">
        <f t="shared" si="21"/>
        <v/>
      </c>
      <c r="C240" s="35"/>
      <c r="D240" s="36"/>
      <c r="E240" s="13"/>
      <c r="F240" s="47" t="str">
        <f t="shared" si="22"/>
        <v/>
      </c>
      <c r="G240" s="47" t="str">
        <f t="shared" si="24"/>
        <v/>
      </c>
      <c r="H240" s="47" t="str">
        <f t="shared" si="23"/>
        <v/>
      </c>
      <c r="I240" s="47" t="str">
        <f t="shared" si="27"/>
        <v/>
      </c>
      <c r="J240" s="51" t="str">
        <f t="shared" si="26"/>
        <v/>
      </c>
      <c r="K240" s="49" t="str">
        <f t="shared" si="25"/>
        <v/>
      </c>
      <c r="AS240" s="3"/>
      <c r="AT240" s="3"/>
      <c r="AU240" s="3"/>
      <c r="AV240" s="3"/>
      <c r="AW240" s="3"/>
      <c r="AX240" s="3"/>
    </row>
    <row r="241" spans="2:50" x14ac:dyDescent="0.2">
      <c r="B241" s="48" t="str">
        <f t="shared" si="21"/>
        <v/>
      </c>
      <c r="C241" s="35"/>
      <c r="D241" s="36"/>
      <c r="E241" s="13"/>
      <c r="F241" s="47" t="str">
        <f t="shared" si="22"/>
        <v/>
      </c>
      <c r="G241" s="47" t="str">
        <f t="shared" si="24"/>
        <v/>
      </c>
      <c r="H241" s="47" t="str">
        <f t="shared" si="23"/>
        <v/>
      </c>
      <c r="I241" s="47" t="str">
        <f t="shared" si="27"/>
        <v/>
      </c>
      <c r="J241" s="51" t="str">
        <f t="shared" si="26"/>
        <v/>
      </c>
      <c r="K241" s="49" t="str">
        <f t="shared" si="25"/>
        <v/>
      </c>
      <c r="AS241" s="3"/>
      <c r="AT241" s="3"/>
      <c r="AU241" s="3"/>
      <c r="AV241" s="3"/>
      <c r="AW241" s="3"/>
      <c r="AX241" s="3"/>
    </row>
    <row r="242" spans="2:50" x14ac:dyDescent="0.2">
      <c r="B242" s="48" t="str">
        <f t="shared" si="21"/>
        <v/>
      </c>
      <c r="C242" s="35"/>
      <c r="D242" s="36"/>
      <c r="E242" s="13"/>
      <c r="F242" s="47" t="str">
        <f t="shared" si="22"/>
        <v/>
      </c>
      <c r="G242" s="47" t="str">
        <f t="shared" si="24"/>
        <v/>
      </c>
      <c r="H242" s="47" t="str">
        <f t="shared" si="23"/>
        <v/>
      </c>
      <c r="I242" s="47" t="str">
        <f t="shared" si="27"/>
        <v/>
      </c>
      <c r="J242" s="51" t="str">
        <f t="shared" si="26"/>
        <v/>
      </c>
      <c r="K242" s="49" t="str">
        <f t="shared" si="25"/>
        <v/>
      </c>
      <c r="AS242" s="3"/>
      <c r="AT242" s="3"/>
      <c r="AU242" s="3"/>
      <c r="AV242" s="3"/>
      <c r="AW242" s="3"/>
      <c r="AX242" s="3"/>
    </row>
    <row r="243" spans="2:50" x14ac:dyDescent="0.2">
      <c r="B243" s="48" t="str">
        <f t="shared" si="21"/>
        <v/>
      </c>
      <c r="C243" s="35"/>
      <c r="D243" s="36"/>
      <c r="E243" s="13"/>
      <c r="F243" s="47" t="str">
        <f t="shared" si="22"/>
        <v/>
      </c>
      <c r="G243" s="47" t="str">
        <f t="shared" si="24"/>
        <v/>
      </c>
      <c r="H243" s="47" t="str">
        <f t="shared" si="23"/>
        <v/>
      </c>
      <c r="I243" s="47" t="str">
        <f t="shared" si="27"/>
        <v/>
      </c>
      <c r="J243" s="51" t="str">
        <f t="shared" si="26"/>
        <v/>
      </c>
      <c r="K243" s="49" t="str">
        <f t="shared" si="25"/>
        <v/>
      </c>
      <c r="AS243" s="3"/>
      <c r="AT243" s="3"/>
      <c r="AU243" s="3"/>
      <c r="AV243" s="3"/>
      <c r="AW243" s="3"/>
      <c r="AX243" s="3"/>
    </row>
    <row r="244" spans="2:50" x14ac:dyDescent="0.2">
      <c r="B244" s="48" t="str">
        <f t="shared" si="21"/>
        <v/>
      </c>
      <c r="C244" s="35"/>
      <c r="D244" s="36"/>
      <c r="E244" s="13"/>
      <c r="F244" s="47" t="str">
        <f t="shared" si="22"/>
        <v/>
      </c>
      <c r="G244" s="47" t="str">
        <f t="shared" si="24"/>
        <v/>
      </c>
      <c r="H244" s="47" t="str">
        <f t="shared" si="23"/>
        <v/>
      </c>
      <c r="I244" s="47" t="str">
        <f t="shared" si="27"/>
        <v/>
      </c>
      <c r="J244" s="51" t="str">
        <f t="shared" si="26"/>
        <v/>
      </c>
      <c r="K244" s="49" t="str">
        <f t="shared" si="25"/>
        <v/>
      </c>
      <c r="AS244" s="3"/>
      <c r="AT244" s="3"/>
      <c r="AU244" s="3"/>
      <c r="AV244" s="3"/>
      <c r="AW244" s="3"/>
      <c r="AX244" s="3"/>
    </row>
    <row r="245" spans="2:50" x14ac:dyDescent="0.2">
      <c r="B245" s="48" t="str">
        <f t="shared" si="21"/>
        <v/>
      </c>
      <c r="C245" s="35"/>
      <c r="D245" s="36"/>
      <c r="E245" s="13"/>
      <c r="F245" s="47" t="str">
        <f t="shared" si="22"/>
        <v/>
      </c>
      <c r="G245" s="47" t="str">
        <f t="shared" si="24"/>
        <v/>
      </c>
      <c r="H245" s="47" t="str">
        <f t="shared" si="23"/>
        <v/>
      </c>
      <c r="I245" s="47" t="str">
        <f t="shared" si="27"/>
        <v/>
      </c>
      <c r="J245" s="51" t="str">
        <f t="shared" si="26"/>
        <v/>
      </c>
      <c r="K245" s="49" t="str">
        <f t="shared" si="25"/>
        <v/>
      </c>
      <c r="AS245" s="3"/>
      <c r="AT245" s="3"/>
      <c r="AU245" s="3"/>
      <c r="AV245" s="3"/>
      <c r="AW245" s="3"/>
      <c r="AX245" s="3"/>
    </row>
    <row r="246" spans="2:50" x14ac:dyDescent="0.2">
      <c r="B246" s="48" t="str">
        <f t="shared" si="21"/>
        <v/>
      </c>
      <c r="C246" s="35"/>
      <c r="D246" s="36"/>
      <c r="E246" s="13"/>
      <c r="F246" s="47" t="str">
        <f t="shared" si="22"/>
        <v/>
      </c>
      <c r="G246" s="47" t="str">
        <f t="shared" si="24"/>
        <v/>
      </c>
      <c r="H246" s="47" t="str">
        <f t="shared" si="23"/>
        <v/>
      </c>
      <c r="I246" s="47" t="str">
        <f t="shared" si="27"/>
        <v/>
      </c>
      <c r="J246" s="51" t="str">
        <f t="shared" si="26"/>
        <v/>
      </c>
      <c r="K246" s="49" t="str">
        <f t="shared" si="25"/>
        <v/>
      </c>
      <c r="AS246" s="3"/>
      <c r="AT246" s="3"/>
      <c r="AU246" s="3"/>
      <c r="AV246" s="3"/>
      <c r="AW246" s="3"/>
      <c r="AX246" s="3"/>
    </row>
    <row r="247" spans="2:50" x14ac:dyDescent="0.2">
      <c r="B247" s="48" t="str">
        <f t="shared" si="21"/>
        <v/>
      </c>
      <c r="C247" s="35"/>
      <c r="D247" s="36"/>
      <c r="E247" s="13"/>
      <c r="F247" s="47" t="str">
        <f t="shared" si="22"/>
        <v/>
      </c>
      <c r="G247" s="47" t="str">
        <f t="shared" si="24"/>
        <v/>
      </c>
      <c r="H247" s="47" t="str">
        <f t="shared" si="23"/>
        <v/>
      </c>
      <c r="I247" s="47" t="str">
        <f t="shared" si="27"/>
        <v/>
      </c>
      <c r="J247" s="51" t="str">
        <f t="shared" si="26"/>
        <v/>
      </c>
      <c r="K247" s="49" t="str">
        <f t="shared" si="25"/>
        <v/>
      </c>
      <c r="AS247" s="3"/>
      <c r="AT247" s="3"/>
      <c r="AU247" s="3"/>
      <c r="AV247" s="3"/>
      <c r="AW247" s="3"/>
      <c r="AX247" s="3"/>
    </row>
    <row r="248" spans="2:50" x14ac:dyDescent="0.2">
      <c r="B248" s="48" t="str">
        <f t="shared" si="21"/>
        <v/>
      </c>
      <c r="C248" s="35"/>
      <c r="D248" s="36"/>
      <c r="E248" s="13"/>
      <c r="F248" s="47" t="str">
        <f t="shared" si="22"/>
        <v/>
      </c>
      <c r="G248" s="47" t="str">
        <f t="shared" si="24"/>
        <v/>
      </c>
      <c r="H248" s="47" t="str">
        <f t="shared" si="23"/>
        <v/>
      </c>
      <c r="I248" s="47" t="str">
        <f t="shared" si="27"/>
        <v/>
      </c>
      <c r="J248" s="51" t="str">
        <f t="shared" si="26"/>
        <v/>
      </c>
      <c r="K248" s="49" t="str">
        <f t="shared" si="25"/>
        <v/>
      </c>
      <c r="AS248" s="3"/>
      <c r="AT248" s="3"/>
      <c r="AU248" s="3"/>
      <c r="AV248" s="3"/>
      <c r="AW248" s="3"/>
      <c r="AX248" s="3"/>
    </row>
    <row r="249" spans="2:50" x14ac:dyDescent="0.2">
      <c r="B249" s="48" t="str">
        <f t="shared" si="21"/>
        <v/>
      </c>
      <c r="C249" s="35"/>
      <c r="D249" s="36"/>
      <c r="E249" s="13"/>
      <c r="F249" s="47" t="str">
        <f t="shared" si="22"/>
        <v/>
      </c>
      <c r="G249" s="47" t="str">
        <f t="shared" si="24"/>
        <v/>
      </c>
      <c r="H249" s="47" t="str">
        <f t="shared" si="23"/>
        <v/>
      </c>
      <c r="I249" s="47" t="str">
        <f t="shared" si="27"/>
        <v/>
      </c>
      <c r="J249" s="51" t="str">
        <f t="shared" si="26"/>
        <v/>
      </c>
      <c r="K249" s="49" t="str">
        <f t="shared" si="25"/>
        <v/>
      </c>
      <c r="AS249" s="3"/>
      <c r="AT249" s="3"/>
      <c r="AU249" s="3"/>
      <c r="AV249" s="3"/>
      <c r="AW249" s="3"/>
      <c r="AX249" s="3"/>
    </row>
    <row r="250" spans="2:50" x14ac:dyDescent="0.2">
      <c r="B250" s="48" t="str">
        <f t="shared" si="21"/>
        <v/>
      </c>
      <c r="C250" s="35"/>
      <c r="D250" s="36"/>
      <c r="E250" s="13"/>
      <c r="F250" s="47" t="str">
        <f t="shared" si="22"/>
        <v/>
      </c>
      <c r="G250" s="47" t="str">
        <f t="shared" si="24"/>
        <v/>
      </c>
      <c r="H250" s="47" t="str">
        <f t="shared" si="23"/>
        <v/>
      </c>
      <c r="I250" s="47" t="str">
        <f t="shared" si="27"/>
        <v/>
      </c>
      <c r="J250" s="51" t="str">
        <f t="shared" si="26"/>
        <v/>
      </c>
      <c r="K250" s="49" t="str">
        <f t="shared" si="25"/>
        <v/>
      </c>
      <c r="AS250" s="3"/>
      <c r="AT250" s="3"/>
      <c r="AU250" s="3"/>
      <c r="AV250" s="3"/>
      <c r="AW250" s="3"/>
      <c r="AX250" s="3"/>
    </row>
    <row r="251" spans="2:50" x14ac:dyDescent="0.2">
      <c r="B251" s="48" t="str">
        <f t="shared" si="21"/>
        <v/>
      </c>
      <c r="C251" s="35"/>
      <c r="D251" s="36"/>
      <c r="E251" s="13"/>
      <c r="F251" s="47" t="str">
        <f t="shared" si="22"/>
        <v/>
      </c>
      <c r="G251" s="47" t="str">
        <f t="shared" si="24"/>
        <v/>
      </c>
      <c r="H251" s="47" t="str">
        <f t="shared" si="23"/>
        <v/>
      </c>
      <c r="I251" s="47" t="str">
        <f t="shared" si="27"/>
        <v/>
      </c>
      <c r="J251" s="51" t="str">
        <f t="shared" si="26"/>
        <v/>
      </c>
      <c r="K251" s="49" t="str">
        <f t="shared" si="25"/>
        <v/>
      </c>
      <c r="AS251" s="3"/>
      <c r="AT251" s="3"/>
      <c r="AU251" s="3"/>
      <c r="AV251" s="3"/>
      <c r="AW251" s="3"/>
      <c r="AX251" s="3"/>
    </row>
    <row r="252" spans="2:50" x14ac:dyDescent="0.2">
      <c r="B252" s="48" t="str">
        <f t="shared" si="21"/>
        <v/>
      </c>
      <c r="C252" s="35"/>
      <c r="D252" s="36"/>
      <c r="E252" s="13"/>
      <c r="F252" s="47" t="str">
        <f t="shared" si="22"/>
        <v/>
      </c>
      <c r="G252" s="47" t="str">
        <f t="shared" si="24"/>
        <v/>
      </c>
      <c r="H252" s="47" t="str">
        <f t="shared" si="23"/>
        <v/>
      </c>
      <c r="I252" s="47" t="str">
        <f t="shared" si="27"/>
        <v/>
      </c>
      <c r="J252" s="51" t="str">
        <f t="shared" si="26"/>
        <v/>
      </c>
      <c r="K252" s="49" t="str">
        <f t="shared" si="25"/>
        <v/>
      </c>
      <c r="AS252" s="3"/>
      <c r="AT252" s="3"/>
      <c r="AU252" s="3"/>
      <c r="AV252" s="3"/>
      <c r="AW252" s="3"/>
      <c r="AX252" s="3"/>
    </row>
    <row r="253" spans="2:50" x14ac:dyDescent="0.2">
      <c r="B253" s="48" t="str">
        <f t="shared" si="21"/>
        <v/>
      </c>
      <c r="C253" s="35"/>
      <c r="D253" s="36"/>
      <c r="E253" s="13"/>
      <c r="F253" s="47" t="str">
        <f t="shared" si="22"/>
        <v/>
      </c>
      <c r="G253" s="47" t="str">
        <f t="shared" si="24"/>
        <v/>
      </c>
      <c r="H253" s="47" t="str">
        <f t="shared" si="23"/>
        <v/>
      </c>
      <c r="I253" s="47" t="str">
        <f t="shared" si="27"/>
        <v/>
      </c>
      <c r="J253" s="51" t="str">
        <f t="shared" si="26"/>
        <v/>
      </c>
      <c r="K253" s="49" t="str">
        <f t="shared" si="25"/>
        <v/>
      </c>
      <c r="AS253" s="3"/>
      <c r="AT253" s="3"/>
      <c r="AU253" s="3"/>
      <c r="AV253" s="3"/>
      <c r="AW253" s="3"/>
      <c r="AX253" s="3"/>
    </row>
    <row r="254" spans="2:50" x14ac:dyDescent="0.2">
      <c r="B254" s="48" t="str">
        <f t="shared" si="21"/>
        <v/>
      </c>
      <c r="C254" s="35"/>
      <c r="D254" s="36"/>
      <c r="E254" s="13"/>
      <c r="F254" s="47" t="str">
        <f t="shared" si="22"/>
        <v/>
      </c>
      <c r="G254" s="47" t="str">
        <f t="shared" si="24"/>
        <v/>
      </c>
      <c r="H254" s="47" t="str">
        <f t="shared" si="23"/>
        <v/>
      </c>
      <c r="I254" s="47" t="str">
        <f t="shared" si="27"/>
        <v/>
      </c>
      <c r="J254" s="51" t="str">
        <f t="shared" si="26"/>
        <v/>
      </c>
      <c r="K254" s="49" t="str">
        <f t="shared" si="25"/>
        <v/>
      </c>
      <c r="AS254" s="3"/>
      <c r="AT254" s="3"/>
      <c r="AU254" s="3"/>
      <c r="AV254" s="3"/>
      <c r="AW254" s="3"/>
      <c r="AX254" s="3"/>
    </row>
    <row r="255" spans="2:50" x14ac:dyDescent="0.2">
      <c r="B255" s="48" t="str">
        <f t="shared" si="21"/>
        <v/>
      </c>
      <c r="C255" s="35"/>
      <c r="D255" s="36"/>
      <c r="E255" s="13"/>
      <c r="F255" s="47" t="str">
        <f t="shared" si="22"/>
        <v/>
      </c>
      <c r="G255" s="47" t="str">
        <f t="shared" si="24"/>
        <v/>
      </c>
      <c r="H255" s="47" t="str">
        <f t="shared" si="23"/>
        <v/>
      </c>
      <c r="I255" s="47" t="str">
        <f t="shared" si="27"/>
        <v/>
      </c>
      <c r="J255" s="51" t="str">
        <f t="shared" si="26"/>
        <v/>
      </c>
      <c r="K255" s="49" t="str">
        <f t="shared" si="25"/>
        <v/>
      </c>
      <c r="AS255" s="3"/>
      <c r="AT255" s="3"/>
      <c r="AU255" s="3"/>
      <c r="AV255" s="3"/>
      <c r="AW255" s="3"/>
      <c r="AX255" s="3"/>
    </row>
    <row r="256" spans="2:50" x14ac:dyDescent="0.2">
      <c r="B256" s="48" t="str">
        <f t="shared" si="21"/>
        <v/>
      </c>
      <c r="C256" s="35"/>
      <c r="D256" s="36"/>
      <c r="E256" s="13"/>
      <c r="F256" s="47" t="str">
        <f t="shared" si="22"/>
        <v/>
      </c>
      <c r="G256" s="47" t="str">
        <f t="shared" si="24"/>
        <v/>
      </c>
      <c r="H256" s="47" t="str">
        <f t="shared" si="23"/>
        <v/>
      </c>
      <c r="I256" s="47" t="str">
        <f t="shared" si="27"/>
        <v/>
      </c>
      <c r="J256" s="51" t="str">
        <f t="shared" si="26"/>
        <v/>
      </c>
      <c r="K256" s="49" t="str">
        <f t="shared" si="25"/>
        <v/>
      </c>
      <c r="AS256" s="3"/>
      <c r="AT256" s="3"/>
      <c r="AU256" s="3"/>
      <c r="AV256" s="3"/>
      <c r="AW256" s="3"/>
      <c r="AX256" s="3"/>
    </row>
    <row r="257" spans="2:50" x14ac:dyDescent="0.2">
      <c r="B257" s="48" t="str">
        <f t="shared" si="21"/>
        <v/>
      </c>
      <c r="C257" s="35"/>
      <c r="D257" s="36"/>
      <c r="E257" s="13"/>
      <c r="F257" s="47" t="str">
        <f t="shared" si="22"/>
        <v/>
      </c>
      <c r="G257" s="47" t="str">
        <f t="shared" si="24"/>
        <v/>
      </c>
      <c r="H257" s="47" t="str">
        <f t="shared" si="23"/>
        <v/>
      </c>
      <c r="I257" s="47" t="str">
        <f t="shared" si="27"/>
        <v/>
      </c>
      <c r="J257" s="51" t="str">
        <f t="shared" si="26"/>
        <v/>
      </c>
      <c r="K257" s="49" t="str">
        <f t="shared" si="25"/>
        <v/>
      </c>
      <c r="AS257" s="3"/>
      <c r="AT257" s="3"/>
      <c r="AU257" s="3"/>
      <c r="AV257" s="3"/>
      <c r="AW257" s="3"/>
      <c r="AX257" s="3"/>
    </row>
    <row r="258" spans="2:50" x14ac:dyDescent="0.2">
      <c r="B258" s="48" t="str">
        <f t="shared" si="21"/>
        <v/>
      </c>
      <c r="C258" s="35"/>
      <c r="D258" s="36"/>
      <c r="E258" s="13"/>
      <c r="F258" s="47" t="str">
        <f t="shared" si="22"/>
        <v/>
      </c>
      <c r="G258" s="47" t="str">
        <f t="shared" si="24"/>
        <v/>
      </c>
      <c r="H258" s="47" t="str">
        <f t="shared" si="23"/>
        <v/>
      </c>
      <c r="I258" s="47" t="str">
        <f t="shared" si="27"/>
        <v/>
      </c>
      <c r="J258" s="51" t="str">
        <f t="shared" si="26"/>
        <v/>
      </c>
      <c r="K258" s="49" t="str">
        <f t="shared" si="25"/>
        <v/>
      </c>
      <c r="AS258" s="3"/>
      <c r="AT258" s="3"/>
      <c r="AU258" s="3"/>
      <c r="AV258" s="3"/>
      <c r="AW258" s="3"/>
      <c r="AX258" s="3"/>
    </row>
    <row r="259" spans="2:50" x14ac:dyDescent="0.2">
      <c r="B259" s="48" t="str">
        <f t="shared" si="21"/>
        <v/>
      </c>
      <c r="C259" s="35"/>
      <c r="D259" s="36"/>
      <c r="E259" s="13"/>
      <c r="F259" s="47" t="str">
        <f t="shared" si="22"/>
        <v/>
      </c>
      <c r="G259" s="47" t="str">
        <f t="shared" si="24"/>
        <v/>
      </c>
      <c r="H259" s="47" t="str">
        <f t="shared" si="23"/>
        <v/>
      </c>
      <c r="I259" s="47" t="str">
        <f t="shared" si="27"/>
        <v/>
      </c>
      <c r="J259" s="51" t="str">
        <f t="shared" si="26"/>
        <v/>
      </c>
      <c r="K259" s="49" t="str">
        <f t="shared" si="25"/>
        <v/>
      </c>
      <c r="AS259" s="3"/>
      <c r="AT259" s="3"/>
      <c r="AU259" s="3"/>
      <c r="AV259" s="3"/>
      <c r="AW259" s="3"/>
      <c r="AX259" s="3"/>
    </row>
    <row r="260" spans="2:50" x14ac:dyDescent="0.2">
      <c r="B260" s="48" t="str">
        <f t="shared" si="21"/>
        <v/>
      </c>
      <c r="C260" s="35"/>
      <c r="D260" s="36"/>
      <c r="E260" s="13"/>
      <c r="F260" s="47" t="str">
        <f t="shared" si="22"/>
        <v/>
      </c>
      <c r="G260" s="47" t="str">
        <f t="shared" si="24"/>
        <v/>
      </c>
      <c r="H260" s="47" t="str">
        <f t="shared" si="23"/>
        <v/>
      </c>
      <c r="I260" s="47" t="str">
        <f t="shared" si="27"/>
        <v/>
      </c>
      <c r="J260" s="51" t="str">
        <f t="shared" si="26"/>
        <v/>
      </c>
      <c r="K260" s="49" t="str">
        <f t="shared" si="25"/>
        <v/>
      </c>
      <c r="AS260" s="3"/>
      <c r="AT260" s="3"/>
      <c r="AU260" s="3"/>
      <c r="AV260" s="3"/>
      <c r="AW260" s="3"/>
      <c r="AX260" s="3"/>
    </row>
    <row r="261" spans="2:50" x14ac:dyDescent="0.2">
      <c r="B261" s="48" t="str">
        <f t="shared" si="21"/>
        <v/>
      </c>
      <c r="C261" s="35"/>
      <c r="D261" s="36"/>
      <c r="E261" s="13"/>
      <c r="F261" s="47" t="str">
        <f t="shared" si="22"/>
        <v/>
      </c>
      <c r="G261" s="47" t="str">
        <f t="shared" si="24"/>
        <v/>
      </c>
      <c r="H261" s="47" t="str">
        <f t="shared" si="23"/>
        <v/>
      </c>
      <c r="I261" s="47" t="str">
        <f t="shared" si="27"/>
        <v/>
      </c>
      <c r="J261" s="51" t="str">
        <f t="shared" si="26"/>
        <v/>
      </c>
      <c r="K261" s="49" t="str">
        <f t="shared" si="25"/>
        <v/>
      </c>
      <c r="AS261" s="3"/>
      <c r="AT261" s="3"/>
      <c r="AU261" s="3"/>
      <c r="AV261" s="3"/>
      <c r="AW261" s="3"/>
      <c r="AX261" s="3"/>
    </row>
    <row r="262" spans="2:50" x14ac:dyDescent="0.2">
      <c r="B262" s="48" t="str">
        <f t="shared" si="21"/>
        <v/>
      </c>
      <c r="C262" s="35"/>
      <c r="D262" s="36"/>
      <c r="E262" s="13"/>
      <c r="F262" s="47" t="str">
        <f t="shared" si="22"/>
        <v/>
      </c>
      <c r="G262" s="47" t="str">
        <f t="shared" si="24"/>
        <v/>
      </c>
      <c r="H262" s="47" t="str">
        <f t="shared" si="23"/>
        <v/>
      </c>
      <c r="I262" s="47" t="str">
        <f t="shared" si="27"/>
        <v/>
      </c>
      <c r="J262" s="51" t="str">
        <f t="shared" si="26"/>
        <v/>
      </c>
      <c r="K262" s="49" t="str">
        <f t="shared" si="25"/>
        <v/>
      </c>
      <c r="AS262" s="3"/>
      <c r="AT262" s="3"/>
      <c r="AU262" s="3"/>
      <c r="AV262" s="3"/>
      <c r="AW262" s="3"/>
      <c r="AX262" s="3"/>
    </row>
    <row r="263" spans="2:50" x14ac:dyDescent="0.2">
      <c r="B263" s="48" t="str">
        <f t="shared" si="21"/>
        <v/>
      </c>
      <c r="C263" s="35"/>
      <c r="D263" s="36"/>
      <c r="E263" s="13"/>
      <c r="F263" s="47" t="str">
        <f t="shared" si="22"/>
        <v/>
      </c>
      <c r="G263" s="47" t="str">
        <f t="shared" si="24"/>
        <v/>
      </c>
      <c r="H263" s="47" t="str">
        <f t="shared" si="23"/>
        <v/>
      </c>
      <c r="I263" s="47" t="str">
        <f t="shared" si="27"/>
        <v/>
      </c>
      <c r="J263" s="51" t="str">
        <f t="shared" si="26"/>
        <v/>
      </c>
      <c r="K263" s="49" t="str">
        <f t="shared" si="25"/>
        <v/>
      </c>
      <c r="AS263" s="3"/>
      <c r="AT263" s="3"/>
      <c r="AU263" s="3"/>
      <c r="AV263" s="3"/>
      <c r="AW263" s="3"/>
      <c r="AX263" s="3"/>
    </row>
    <row r="264" spans="2:50" x14ac:dyDescent="0.2">
      <c r="B264" s="48" t="str">
        <f t="shared" si="21"/>
        <v/>
      </c>
      <c r="C264" s="35"/>
      <c r="D264" s="36"/>
      <c r="E264" s="13"/>
      <c r="F264" s="47" t="str">
        <f t="shared" si="22"/>
        <v/>
      </c>
      <c r="G264" s="47" t="str">
        <f t="shared" si="24"/>
        <v/>
      </c>
      <c r="H264" s="47" t="str">
        <f t="shared" si="23"/>
        <v/>
      </c>
      <c r="I264" s="47" t="str">
        <f t="shared" si="27"/>
        <v/>
      </c>
      <c r="J264" s="51" t="str">
        <f t="shared" si="26"/>
        <v/>
      </c>
      <c r="K264" s="49" t="str">
        <f t="shared" si="25"/>
        <v/>
      </c>
      <c r="AS264" s="3"/>
      <c r="AT264" s="3"/>
      <c r="AU264" s="3"/>
      <c r="AV264" s="3"/>
      <c r="AW264" s="3"/>
      <c r="AX264" s="3"/>
    </row>
    <row r="265" spans="2:50" x14ac:dyDescent="0.2">
      <c r="B265" s="48" t="str">
        <f t="shared" si="21"/>
        <v/>
      </c>
      <c r="C265" s="35"/>
      <c r="D265" s="36"/>
      <c r="E265" s="13"/>
      <c r="F265" s="47" t="str">
        <f t="shared" si="22"/>
        <v/>
      </c>
      <c r="G265" s="47" t="str">
        <f t="shared" si="24"/>
        <v/>
      </c>
      <c r="H265" s="47" t="str">
        <f t="shared" si="23"/>
        <v/>
      </c>
      <c r="I265" s="47" t="str">
        <f t="shared" si="27"/>
        <v/>
      </c>
      <c r="J265" s="51" t="str">
        <f t="shared" si="26"/>
        <v/>
      </c>
      <c r="K265" s="49" t="str">
        <f t="shared" si="25"/>
        <v/>
      </c>
      <c r="AS265" s="3"/>
      <c r="AT265" s="3"/>
      <c r="AU265" s="3"/>
      <c r="AV265" s="3"/>
      <c r="AW265" s="3"/>
      <c r="AX265" s="3"/>
    </row>
    <row r="266" spans="2:50" x14ac:dyDescent="0.2">
      <c r="B266" s="48" t="str">
        <f t="shared" ref="B266:B329" si="28">IF(C266&lt;&gt;"",B265+1,"")</f>
        <v/>
      </c>
      <c r="C266" s="35"/>
      <c r="D266" s="36"/>
      <c r="E266" s="13"/>
      <c r="F266" s="47" t="str">
        <f t="shared" si="22"/>
        <v/>
      </c>
      <c r="G266" s="47" t="str">
        <f t="shared" si="24"/>
        <v/>
      </c>
      <c r="H266" s="47" t="str">
        <f t="shared" si="23"/>
        <v/>
      </c>
      <c r="I266" s="47" t="str">
        <f t="shared" si="27"/>
        <v/>
      </c>
      <c r="J266" s="51" t="str">
        <f t="shared" si="26"/>
        <v/>
      </c>
      <c r="K266" s="49" t="str">
        <f t="shared" si="25"/>
        <v/>
      </c>
      <c r="AS266" s="3"/>
      <c r="AT266" s="3"/>
      <c r="AU266" s="3"/>
      <c r="AV266" s="3"/>
      <c r="AW266" s="3"/>
      <c r="AX266" s="3"/>
    </row>
    <row r="267" spans="2:50" x14ac:dyDescent="0.2">
      <c r="B267" s="48" t="str">
        <f t="shared" si="28"/>
        <v/>
      </c>
      <c r="C267" s="35"/>
      <c r="D267" s="36"/>
      <c r="E267" s="13"/>
      <c r="F267" s="47" t="str">
        <f t="shared" si="22"/>
        <v/>
      </c>
      <c r="G267" s="47" t="str">
        <f t="shared" si="24"/>
        <v/>
      </c>
      <c r="H267" s="47" t="str">
        <f t="shared" si="23"/>
        <v/>
      </c>
      <c r="I267" s="47" t="str">
        <f t="shared" si="27"/>
        <v/>
      </c>
      <c r="J267" s="51" t="str">
        <f t="shared" si="26"/>
        <v/>
      </c>
      <c r="K267" s="49" t="str">
        <f t="shared" si="25"/>
        <v/>
      </c>
      <c r="AS267" s="3"/>
      <c r="AT267" s="3"/>
      <c r="AU267" s="3"/>
      <c r="AV267" s="3"/>
      <c r="AW267" s="3"/>
      <c r="AX267" s="3"/>
    </row>
    <row r="268" spans="2:50" x14ac:dyDescent="0.2">
      <c r="B268" s="48" t="str">
        <f t="shared" si="28"/>
        <v/>
      </c>
      <c r="C268" s="35"/>
      <c r="D268" s="36"/>
      <c r="E268" s="13"/>
      <c r="F268" s="47" t="str">
        <f t="shared" si="22"/>
        <v/>
      </c>
      <c r="G268" s="47" t="str">
        <f t="shared" si="24"/>
        <v/>
      </c>
      <c r="H268" s="47" t="str">
        <f t="shared" si="23"/>
        <v/>
      </c>
      <c r="I268" s="47" t="str">
        <f t="shared" si="27"/>
        <v/>
      </c>
      <c r="J268" s="51" t="str">
        <f t="shared" si="26"/>
        <v/>
      </c>
      <c r="K268" s="49" t="str">
        <f t="shared" si="25"/>
        <v/>
      </c>
      <c r="AS268" s="3"/>
      <c r="AT268" s="3"/>
      <c r="AU268" s="3"/>
      <c r="AV268" s="3"/>
      <c r="AW268" s="3"/>
      <c r="AX268" s="3"/>
    </row>
    <row r="269" spans="2:50" x14ac:dyDescent="0.2">
      <c r="B269" s="48" t="str">
        <f t="shared" si="28"/>
        <v/>
      </c>
      <c r="C269" s="35"/>
      <c r="D269" s="36"/>
      <c r="E269" s="13"/>
      <c r="F269" s="47" t="str">
        <f t="shared" si="22"/>
        <v/>
      </c>
      <c r="G269" s="47" t="str">
        <f t="shared" si="24"/>
        <v/>
      </c>
      <c r="H269" s="47" t="str">
        <f t="shared" si="23"/>
        <v/>
      </c>
      <c r="I269" s="47" t="str">
        <f t="shared" si="27"/>
        <v/>
      </c>
      <c r="J269" s="51" t="str">
        <f t="shared" si="26"/>
        <v/>
      </c>
      <c r="K269" s="49" t="str">
        <f t="shared" si="25"/>
        <v/>
      </c>
      <c r="AS269" s="3"/>
      <c r="AT269" s="3"/>
      <c r="AU269" s="3"/>
      <c r="AV269" s="3"/>
      <c r="AW269" s="3"/>
      <c r="AX269" s="3"/>
    </row>
    <row r="270" spans="2:50" x14ac:dyDescent="0.2">
      <c r="B270" s="48" t="str">
        <f t="shared" si="28"/>
        <v/>
      </c>
      <c r="C270" s="35"/>
      <c r="D270" s="36"/>
      <c r="E270" s="13"/>
      <c r="F270" s="47" t="str">
        <f t="shared" si="22"/>
        <v/>
      </c>
      <c r="G270" s="47" t="str">
        <f t="shared" si="24"/>
        <v/>
      </c>
      <c r="H270" s="47" t="str">
        <f t="shared" si="23"/>
        <v/>
      </c>
      <c r="I270" s="47" t="str">
        <f t="shared" si="27"/>
        <v/>
      </c>
      <c r="J270" s="51" t="str">
        <f t="shared" si="26"/>
        <v/>
      </c>
      <c r="K270" s="49" t="str">
        <f t="shared" si="25"/>
        <v/>
      </c>
      <c r="AS270" s="3"/>
      <c r="AT270" s="3"/>
      <c r="AU270" s="3"/>
      <c r="AV270" s="3"/>
      <c r="AW270" s="3"/>
      <c r="AX270" s="3"/>
    </row>
    <row r="271" spans="2:50" x14ac:dyDescent="0.2">
      <c r="B271" s="48" t="str">
        <f t="shared" si="28"/>
        <v/>
      </c>
      <c r="C271" s="35"/>
      <c r="D271" s="36"/>
      <c r="E271" s="13"/>
      <c r="F271" s="47" t="str">
        <f t="shared" si="22"/>
        <v/>
      </c>
      <c r="G271" s="47" t="str">
        <f t="shared" si="24"/>
        <v/>
      </c>
      <c r="H271" s="47" t="str">
        <f t="shared" si="23"/>
        <v/>
      </c>
      <c r="I271" s="47" t="str">
        <f t="shared" si="27"/>
        <v/>
      </c>
      <c r="J271" s="51" t="str">
        <f t="shared" si="26"/>
        <v/>
      </c>
      <c r="K271" s="49" t="str">
        <f t="shared" si="25"/>
        <v/>
      </c>
      <c r="AS271" s="3"/>
      <c r="AT271" s="3"/>
      <c r="AU271" s="3"/>
      <c r="AV271" s="3"/>
      <c r="AW271" s="3"/>
      <c r="AX271" s="3"/>
    </row>
    <row r="272" spans="2:50" x14ac:dyDescent="0.2">
      <c r="B272" s="48" t="str">
        <f t="shared" si="28"/>
        <v/>
      </c>
      <c r="C272" s="35"/>
      <c r="D272" s="36"/>
      <c r="E272" s="13"/>
      <c r="F272" s="47" t="str">
        <f t="shared" si="22"/>
        <v/>
      </c>
      <c r="G272" s="47" t="str">
        <f t="shared" si="24"/>
        <v/>
      </c>
      <c r="H272" s="47" t="str">
        <f t="shared" si="23"/>
        <v/>
      </c>
      <c r="I272" s="47" t="str">
        <f t="shared" si="27"/>
        <v/>
      </c>
      <c r="J272" s="51" t="str">
        <f t="shared" si="26"/>
        <v/>
      </c>
      <c r="K272" s="49" t="str">
        <f t="shared" si="25"/>
        <v/>
      </c>
      <c r="AS272" s="3"/>
      <c r="AT272" s="3"/>
      <c r="AU272" s="3"/>
      <c r="AV272" s="3"/>
      <c r="AW272" s="3"/>
      <c r="AX272" s="3"/>
    </row>
    <row r="273" spans="2:50" x14ac:dyDescent="0.2">
      <c r="B273" s="48" t="str">
        <f t="shared" si="28"/>
        <v/>
      </c>
      <c r="C273" s="35"/>
      <c r="D273" s="36"/>
      <c r="E273" s="13"/>
      <c r="F273" s="47" t="str">
        <f t="shared" si="22"/>
        <v/>
      </c>
      <c r="G273" s="47" t="str">
        <f t="shared" si="24"/>
        <v/>
      </c>
      <c r="H273" s="47" t="str">
        <f t="shared" si="23"/>
        <v/>
      </c>
      <c r="I273" s="47" t="str">
        <f t="shared" si="27"/>
        <v/>
      </c>
      <c r="J273" s="51" t="str">
        <f t="shared" si="26"/>
        <v/>
      </c>
      <c r="K273" s="49" t="str">
        <f t="shared" si="25"/>
        <v/>
      </c>
      <c r="AS273" s="3"/>
      <c r="AT273" s="3"/>
      <c r="AU273" s="3"/>
      <c r="AV273" s="3"/>
      <c r="AW273" s="3"/>
      <c r="AX273" s="3"/>
    </row>
    <row r="274" spans="2:50" x14ac:dyDescent="0.2">
      <c r="B274" s="48" t="str">
        <f t="shared" si="28"/>
        <v/>
      </c>
      <c r="C274" s="35"/>
      <c r="D274" s="36"/>
      <c r="E274" s="13"/>
      <c r="F274" s="47" t="str">
        <f t="shared" si="22"/>
        <v/>
      </c>
      <c r="G274" s="47" t="str">
        <f t="shared" si="24"/>
        <v/>
      </c>
      <c r="H274" s="47" t="str">
        <f t="shared" si="23"/>
        <v/>
      </c>
      <c r="I274" s="47" t="str">
        <f t="shared" si="27"/>
        <v/>
      </c>
      <c r="J274" s="51" t="str">
        <f t="shared" si="26"/>
        <v/>
      </c>
      <c r="K274" s="49" t="str">
        <f t="shared" si="25"/>
        <v/>
      </c>
      <c r="AS274" s="3"/>
      <c r="AT274" s="3"/>
      <c r="AU274" s="3"/>
      <c r="AV274" s="3"/>
      <c r="AW274" s="3"/>
      <c r="AX274" s="3"/>
    </row>
    <row r="275" spans="2:50" x14ac:dyDescent="0.2">
      <c r="B275" s="48" t="str">
        <f t="shared" si="28"/>
        <v/>
      </c>
      <c r="C275" s="35"/>
      <c r="D275" s="36"/>
      <c r="E275" s="13"/>
      <c r="F275" s="47" t="str">
        <f t="shared" si="22"/>
        <v/>
      </c>
      <c r="G275" s="47" t="str">
        <f t="shared" si="24"/>
        <v/>
      </c>
      <c r="H275" s="47" t="str">
        <f t="shared" si="23"/>
        <v/>
      </c>
      <c r="I275" s="47" t="str">
        <f t="shared" si="27"/>
        <v/>
      </c>
      <c r="J275" s="51" t="str">
        <f t="shared" si="26"/>
        <v/>
      </c>
      <c r="K275" s="49" t="str">
        <f t="shared" si="25"/>
        <v/>
      </c>
      <c r="AS275" s="3"/>
      <c r="AT275" s="3"/>
      <c r="AU275" s="3"/>
      <c r="AV275" s="3"/>
      <c r="AW275" s="3"/>
      <c r="AX275" s="3"/>
    </row>
    <row r="276" spans="2:50" x14ac:dyDescent="0.2">
      <c r="B276" s="48" t="str">
        <f t="shared" si="28"/>
        <v/>
      </c>
      <c r="C276" s="35"/>
      <c r="D276" s="36"/>
      <c r="E276" s="13"/>
      <c r="F276" s="47" t="str">
        <f t="shared" si="22"/>
        <v/>
      </c>
      <c r="G276" s="47" t="str">
        <f t="shared" si="24"/>
        <v/>
      </c>
      <c r="H276" s="47" t="str">
        <f t="shared" si="23"/>
        <v/>
      </c>
      <c r="I276" s="47" t="str">
        <f t="shared" si="27"/>
        <v/>
      </c>
      <c r="J276" s="51" t="str">
        <f t="shared" si="26"/>
        <v/>
      </c>
      <c r="K276" s="49" t="str">
        <f t="shared" si="25"/>
        <v/>
      </c>
      <c r="AS276" s="3"/>
      <c r="AT276" s="3"/>
      <c r="AU276" s="3"/>
      <c r="AV276" s="3"/>
      <c r="AW276" s="3"/>
      <c r="AX276" s="3"/>
    </row>
    <row r="277" spans="2:50" x14ac:dyDescent="0.2">
      <c r="B277" s="48" t="str">
        <f t="shared" si="28"/>
        <v/>
      </c>
      <c r="C277" s="35"/>
      <c r="D277" s="36"/>
      <c r="E277" s="13"/>
      <c r="F277" s="47" t="str">
        <f t="shared" ref="F277:F340" si="29">IF(D277&lt;&gt;"",F276*(1-$F$6)+$F$6*D277,"")</f>
        <v/>
      </c>
      <c r="G277" s="47" t="str">
        <f t="shared" si="24"/>
        <v/>
      </c>
      <c r="H277" s="47" t="str">
        <f t="shared" si="23"/>
        <v/>
      </c>
      <c r="I277" s="47" t="str">
        <f t="shared" si="27"/>
        <v/>
      </c>
      <c r="J277" s="51" t="str">
        <f t="shared" si="26"/>
        <v/>
      </c>
      <c r="K277" s="49" t="str">
        <f t="shared" si="25"/>
        <v/>
      </c>
      <c r="AS277" s="3"/>
      <c r="AT277" s="3"/>
      <c r="AU277" s="3"/>
      <c r="AV277" s="3"/>
      <c r="AW277" s="3"/>
      <c r="AX277" s="3"/>
    </row>
    <row r="278" spans="2:50" x14ac:dyDescent="0.2">
      <c r="B278" s="48" t="str">
        <f t="shared" si="28"/>
        <v/>
      </c>
      <c r="C278" s="35"/>
      <c r="D278" s="36"/>
      <c r="E278" s="13"/>
      <c r="F278" s="47" t="str">
        <f t="shared" si="29"/>
        <v/>
      </c>
      <c r="G278" s="47" t="str">
        <f t="shared" si="24"/>
        <v/>
      </c>
      <c r="H278" s="47" t="str">
        <f t="shared" si="23"/>
        <v/>
      </c>
      <c r="I278" s="47" t="str">
        <f t="shared" si="27"/>
        <v/>
      </c>
      <c r="J278" s="51" t="str">
        <f t="shared" si="26"/>
        <v/>
      </c>
      <c r="K278" s="49" t="str">
        <f t="shared" si="25"/>
        <v/>
      </c>
      <c r="AS278" s="3"/>
      <c r="AT278" s="3"/>
      <c r="AU278" s="3"/>
      <c r="AV278" s="3"/>
      <c r="AW278" s="3"/>
      <c r="AX278" s="3"/>
    </row>
    <row r="279" spans="2:50" x14ac:dyDescent="0.2">
      <c r="B279" s="48" t="str">
        <f t="shared" si="28"/>
        <v/>
      </c>
      <c r="C279" s="35"/>
      <c r="D279" s="36"/>
      <c r="E279" s="13"/>
      <c r="F279" s="47" t="str">
        <f t="shared" si="29"/>
        <v/>
      </c>
      <c r="G279" s="47" t="str">
        <f t="shared" si="24"/>
        <v/>
      </c>
      <c r="H279" s="47" t="str">
        <f t="shared" si="23"/>
        <v/>
      </c>
      <c r="I279" s="47" t="str">
        <f t="shared" si="27"/>
        <v/>
      </c>
      <c r="J279" s="51" t="str">
        <f t="shared" si="26"/>
        <v/>
      </c>
      <c r="K279" s="49" t="str">
        <f t="shared" si="25"/>
        <v/>
      </c>
      <c r="AS279" s="3"/>
      <c r="AT279" s="3"/>
      <c r="AU279" s="3"/>
      <c r="AV279" s="3"/>
      <c r="AW279" s="3"/>
      <c r="AX279" s="3"/>
    </row>
    <row r="280" spans="2:50" x14ac:dyDescent="0.2">
      <c r="B280" s="48" t="str">
        <f t="shared" si="28"/>
        <v/>
      </c>
      <c r="C280" s="35"/>
      <c r="D280" s="36"/>
      <c r="E280" s="13"/>
      <c r="F280" s="47" t="str">
        <f t="shared" si="29"/>
        <v/>
      </c>
      <c r="G280" s="47" t="str">
        <f t="shared" si="24"/>
        <v/>
      </c>
      <c r="H280" s="47" t="str">
        <f t="shared" si="23"/>
        <v/>
      </c>
      <c r="I280" s="47" t="str">
        <f t="shared" si="27"/>
        <v/>
      </c>
      <c r="J280" s="51" t="str">
        <f t="shared" si="26"/>
        <v/>
      </c>
      <c r="K280" s="49" t="str">
        <f t="shared" si="25"/>
        <v/>
      </c>
      <c r="AS280" s="3"/>
      <c r="AT280" s="3"/>
      <c r="AU280" s="3"/>
      <c r="AV280" s="3"/>
      <c r="AW280" s="3"/>
      <c r="AX280" s="3"/>
    </row>
    <row r="281" spans="2:50" x14ac:dyDescent="0.2">
      <c r="B281" s="48" t="str">
        <f t="shared" si="28"/>
        <v/>
      </c>
      <c r="C281" s="35"/>
      <c r="D281" s="36"/>
      <c r="E281" s="13"/>
      <c r="F281" s="47" t="str">
        <f t="shared" si="29"/>
        <v/>
      </c>
      <c r="G281" s="47" t="str">
        <f t="shared" si="24"/>
        <v/>
      </c>
      <c r="H281" s="47" t="str">
        <f t="shared" si="23"/>
        <v/>
      </c>
      <c r="I281" s="47" t="str">
        <f t="shared" si="27"/>
        <v/>
      </c>
      <c r="J281" s="51" t="str">
        <f t="shared" si="26"/>
        <v/>
      </c>
      <c r="K281" s="49" t="str">
        <f t="shared" si="25"/>
        <v/>
      </c>
      <c r="AS281" s="3"/>
      <c r="AT281" s="3"/>
      <c r="AU281" s="3"/>
      <c r="AV281" s="3"/>
      <c r="AW281" s="3"/>
      <c r="AX281" s="3"/>
    </row>
    <row r="282" spans="2:50" x14ac:dyDescent="0.2">
      <c r="B282" s="48" t="str">
        <f t="shared" si="28"/>
        <v/>
      </c>
      <c r="C282" s="35"/>
      <c r="D282" s="36"/>
      <c r="E282" s="13"/>
      <c r="F282" s="47" t="str">
        <f t="shared" si="29"/>
        <v/>
      </c>
      <c r="G282" s="47" t="str">
        <f t="shared" si="24"/>
        <v/>
      </c>
      <c r="H282" s="47" t="str">
        <f t="shared" si="23"/>
        <v/>
      </c>
      <c r="I282" s="47" t="str">
        <f t="shared" si="27"/>
        <v/>
      </c>
      <c r="J282" s="51" t="str">
        <f t="shared" si="26"/>
        <v/>
      </c>
      <c r="K282" s="49" t="str">
        <f t="shared" si="25"/>
        <v/>
      </c>
      <c r="AS282" s="3"/>
      <c r="AT282" s="3"/>
      <c r="AU282" s="3"/>
      <c r="AV282" s="3"/>
      <c r="AW282" s="3"/>
      <c r="AX282" s="3"/>
    </row>
    <row r="283" spans="2:50" x14ac:dyDescent="0.2">
      <c r="B283" s="48" t="str">
        <f t="shared" si="28"/>
        <v/>
      </c>
      <c r="C283" s="35"/>
      <c r="D283" s="36"/>
      <c r="E283" s="13"/>
      <c r="F283" s="47" t="str">
        <f t="shared" si="29"/>
        <v/>
      </c>
      <c r="G283" s="47" t="str">
        <f t="shared" si="24"/>
        <v/>
      </c>
      <c r="H283" s="47" t="str">
        <f t="shared" si="23"/>
        <v/>
      </c>
      <c r="I283" s="47" t="str">
        <f t="shared" si="27"/>
        <v/>
      </c>
      <c r="J283" s="51" t="str">
        <f t="shared" si="26"/>
        <v/>
      </c>
      <c r="K283" s="49" t="str">
        <f t="shared" si="25"/>
        <v/>
      </c>
      <c r="AS283" s="3"/>
      <c r="AT283" s="3"/>
      <c r="AU283" s="3"/>
      <c r="AV283" s="3"/>
      <c r="AW283" s="3"/>
      <c r="AX283" s="3"/>
    </row>
    <row r="284" spans="2:50" x14ac:dyDescent="0.2">
      <c r="B284" s="48" t="str">
        <f t="shared" si="28"/>
        <v/>
      </c>
      <c r="C284" s="35"/>
      <c r="D284" s="36"/>
      <c r="E284" s="13"/>
      <c r="F284" s="47" t="str">
        <f t="shared" si="29"/>
        <v/>
      </c>
      <c r="G284" s="47" t="str">
        <f t="shared" si="24"/>
        <v/>
      </c>
      <c r="H284" s="47" t="str">
        <f t="shared" si="23"/>
        <v/>
      </c>
      <c r="I284" s="47" t="str">
        <f t="shared" si="27"/>
        <v/>
      </c>
      <c r="J284" s="51" t="str">
        <f t="shared" si="26"/>
        <v/>
      </c>
      <c r="K284" s="49" t="str">
        <f t="shared" si="25"/>
        <v/>
      </c>
      <c r="AS284" s="3"/>
      <c r="AT284" s="3"/>
      <c r="AU284" s="3"/>
      <c r="AV284" s="3"/>
      <c r="AW284" s="3"/>
      <c r="AX284" s="3"/>
    </row>
    <row r="285" spans="2:50" x14ac:dyDescent="0.2">
      <c r="B285" s="48" t="str">
        <f t="shared" si="28"/>
        <v/>
      </c>
      <c r="C285" s="35"/>
      <c r="D285" s="36"/>
      <c r="E285" s="13"/>
      <c r="F285" s="47" t="str">
        <f t="shared" si="29"/>
        <v/>
      </c>
      <c r="G285" s="47" t="str">
        <f t="shared" si="24"/>
        <v/>
      </c>
      <c r="H285" s="47" t="str">
        <f t="shared" si="23"/>
        <v/>
      </c>
      <c r="I285" s="47" t="str">
        <f t="shared" si="27"/>
        <v/>
      </c>
      <c r="J285" s="51" t="str">
        <f t="shared" si="26"/>
        <v/>
      </c>
      <c r="K285" s="49" t="str">
        <f t="shared" si="25"/>
        <v/>
      </c>
      <c r="AS285" s="3"/>
      <c r="AT285" s="3"/>
      <c r="AU285" s="3"/>
      <c r="AV285" s="3"/>
      <c r="AW285" s="3"/>
      <c r="AX285" s="3"/>
    </row>
    <row r="286" spans="2:50" x14ac:dyDescent="0.2">
      <c r="B286" s="48" t="str">
        <f t="shared" si="28"/>
        <v/>
      </c>
      <c r="C286" s="35"/>
      <c r="D286" s="36"/>
      <c r="E286" s="13"/>
      <c r="F286" s="47" t="str">
        <f t="shared" si="29"/>
        <v/>
      </c>
      <c r="G286" s="47" t="str">
        <f t="shared" si="24"/>
        <v/>
      </c>
      <c r="H286" s="47" t="str">
        <f t="shared" si="23"/>
        <v/>
      </c>
      <c r="I286" s="47" t="str">
        <f t="shared" si="27"/>
        <v/>
      </c>
      <c r="J286" s="51" t="str">
        <f t="shared" si="26"/>
        <v/>
      </c>
      <c r="K286" s="49" t="str">
        <f t="shared" si="25"/>
        <v/>
      </c>
      <c r="AS286" s="3"/>
      <c r="AT286" s="3"/>
      <c r="AU286" s="3"/>
      <c r="AV286" s="3"/>
      <c r="AW286" s="3"/>
      <c r="AX286" s="3"/>
    </row>
    <row r="287" spans="2:50" x14ac:dyDescent="0.2">
      <c r="B287" s="48" t="str">
        <f t="shared" si="28"/>
        <v/>
      </c>
      <c r="C287" s="35"/>
      <c r="D287" s="36"/>
      <c r="E287" s="13"/>
      <c r="F287" s="47" t="str">
        <f t="shared" si="29"/>
        <v/>
      </c>
      <c r="G287" s="47" t="str">
        <f t="shared" si="24"/>
        <v/>
      </c>
      <c r="H287" s="47" t="str">
        <f t="shared" si="23"/>
        <v/>
      </c>
      <c r="I287" s="47" t="str">
        <f t="shared" si="27"/>
        <v/>
      </c>
      <c r="J287" s="51" t="str">
        <f t="shared" si="26"/>
        <v/>
      </c>
      <c r="K287" s="49" t="str">
        <f t="shared" si="25"/>
        <v/>
      </c>
      <c r="AS287" s="3"/>
      <c r="AT287" s="3"/>
      <c r="AU287" s="3"/>
      <c r="AV287" s="3"/>
      <c r="AW287" s="3"/>
      <c r="AX287" s="3"/>
    </row>
    <row r="288" spans="2:50" x14ac:dyDescent="0.2">
      <c r="B288" s="48" t="str">
        <f t="shared" si="28"/>
        <v/>
      </c>
      <c r="C288" s="35"/>
      <c r="D288" s="36"/>
      <c r="E288" s="13"/>
      <c r="F288" s="47" t="str">
        <f t="shared" si="29"/>
        <v/>
      </c>
      <c r="G288" s="47" t="str">
        <f t="shared" si="24"/>
        <v/>
      </c>
      <c r="H288" s="47" t="str">
        <f t="shared" si="23"/>
        <v/>
      </c>
      <c r="I288" s="47" t="str">
        <f t="shared" si="27"/>
        <v/>
      </c>
      <c r="J288" s="51" t="str">
        <f t="shared" si="26"/>
        <v/>
      </c>
      <c r="K288" s="49" t="str">
        <f t="shared" si="25"/>
        <v/>
      </c>
      <c r="AS288" s="3"/>
      <c r="AT288" s="3"/>
      <c r="AU288" s="3"/>
      <c r="AV288" s="3"/>
      <c r="AW288" s="3"/>
      <c r="AX288" s="3"/>
    </row>
    <row r="289" spans="2:50" x14ac:dyDescent="0.2">
      <c r="B289" s="48" t="str">
        <f t="shared" si="28"/>
        <v/>
      </c>
      <c r="C289" s="35"/>
      <c r="D289" s="36"/>
      <c r="E289" s="13"/>
      <c r="F289" s="47" t="str">
        <f t="shared" si="29"/>
        <v/>
      </c>
      <c r="G289" s="47" t="str">
        <f t="shared" si="24"/>
        <v/>
      </c>
      <c r="H289" s="47" t="str">
        <f t="shared" si="23"/>
        <v/>
      </c>
      <c r="I289" s="47" t="str">
        <f t="shared" si="27"/>
        <v/>
      </c>
      <c r="J289" s="51" t="str">
        <f t="shared" si="26"/>
        <v/>
      </c>
      <c r="K289" s="49" t="str">
        <f t="shared" si="25"/>
        <v/>
      </c>
      <c r="AS289" s="3"/>
      <c r="AT289" s="3"/>
      <c r="AU289" s="3"/>
      <c r="AV289" s="3"/>
      <c r="AW289" s="3"/>
      <c r="AX289" s="3"/>
    </row>
    <row r="290" spans="2:50" x14ac:dyDescent="0.2">
      <c r="B290" s="48" t="str">
        <f t="shared" si="28"/>
        <v/>
      </c>
      <c r="C290" s="35"/>
      <c r="D290" s="36"/>
      <c r="E290" s="13"/>
      <c r="F290" s="47" t="str">
        <f t="shared" si="29"/>
        <v/>
      </c>
      <c r="G290" s="47" t="str">
        <f t="shared" si="24"/>
        <v/>
      </c>
      <c r="H290" s="47" t="str">
        <f t="shared" ref="H290:H348" si="30">IF(D290&lt;&gt;"",F290-G290,"")</f>
        <v/>
      </c>
      <c r="I290" s="47" t="str">
        <f t="shared" si="27"/>
        <v/>
      </c>
      <c r="J290" s="51" t="str">
        <f t="shared" si="26"/>
        <v/>
      </c>
      <c r="K290" s="49" t="str">
        <f t="shared" si="25"/>
        <v/>
      </c>
      <c r="AS290" s="3"/>
      <c r="AT290" s="3"/>
      <c r="AU290" s="3"/>
      <c r="AV290" s="3"/>
      <c r="AW290" s="3"/>
      <c r="AX290" s="3"/>
    </row>
    <row r="291" spans="2:50" x14ac:dyDescent="0.2">
      <c r="B291" s="48" t="str">
        <f t="shared" si="28"/>
        <v/>
      </c>
      <c r="C291" s="35"/>
      <c r="D291" s="36"/>
      <c r="E291" s="13"/>
      <c r="F291" s="47" t="str">
        <f t="shared" si="29"/>
        <v/>
      </c>
      <c r="G291" s="47" t="str">
        <f t="shared" ref="G291:G348" si="31">IF(D291&lt;&gt;"",G290*(1-$G$6)+$G$6*D291,"")</f>
        <v/>
      </c>
      <c r="H291" s="47" t="str">
        <f t="shared" si="30"/>
        <v/>
      </c>
      <c r="I291" s="47" t="str">
        <f t="shared" si="27"/>
        <v/>
      </c>
      <c r="J291" s="51" t="str">
        <f t="shared" si="26"/>
        <v/>
      </c>
      <c r="K291" s="49" t="str">
        <f t="shared" si="25"/>
        <v/>
      </c>
      <c r="AS291" s="3"/>
      <c r="AT291" s="3"/>
      <c r="AU291" s="3"/>
      <c r="AV291" s="3"/>
      <c r="AW291" s="3"/>
      <c r="AX291" s="3"/>
    </row>
    <row r="292" spans="2:50" x14ac:dyDescent="0.2">
      <c r="B292" s="48" t="str">
        <f t="shared" si="28"/>
        <v/>
      </c>
      <c r="C292" s="35"/>
      <c r="D292" s="36"/>
      <c r="E292" s="13"/>
      <c r="F292" s="47" t="str">
        <f t="shared" si="29"/>
        <v/>
      </c>
      <c r="G292" s="47" t="str">
        <f t="shared" si="31"/>
        <v/>
      </c>
      <c r="H292" s="47" t="str">
        <f t="shared" si="30"/>
        <v/>
      </c>
      <c r="I292" s="47" t="str">
        <f t="shared" si="27"/>
        <v/>
      </c>
      <c r="J292" s="51" t="str">
        <f t="shared" si="26"/>
        <v/>
      </c>
      <c r="K292" s="49" t="str">
        <f t="shared" si="25"/>
        <v/>
      </c>
      <c r="AS292" s="3"/>
      <c r="AT292" s="3"/>
      <c r="AU292" s="3"/>
      <c r="AV292" s="3"/>
      <c r="AW292" s="3"/>
      <c r="AX292" s="3"/>
    </row>
    <row r="293" spans="2:50" x14ac:dyDescent="0.2">
      <c r="B293" s="48" t="str">
        <f t="shared" si="28"/>
        <v/>
      </c>
      <c r="C293" s="35"/>
      <c r="D293" s="36"/>
      <c r="E293" s="13"/>
      <c r="F293" s="47" t="str">
        <f t="shared" si="29"/>
        <v/>
      </c>
      <c r="G293" s="47" t="str">
        <f t="shared" si="31"/>
        <v/>
      </c>
      <c r="H293" s="47" t="str">
        <f t="shared" si="30"/>
        <v/>
      </c>
      <c r="I293" s="47" t="str">
        <f t="shared" si="27"/>
        <v/>
      </c>
      <c r="J293" s="51" t="str">
        <f t="shared" si="26"/>
        <v/>
      </c>
      <c r="K293" s="49" t="str">
        <f t="shared" si="25"/>
        <v/>
      </c>
      <c r="AS293" s="3"/>
      <c r="AT293" s="3"/>
      <c r="AU293" s="3"/>
      <c r="AV293" s="3"/>
      <c r="AW293" s="3"/>
      <c r="AX293" s="3"/>
    </row>
    <row r="294" spans="2:50" x14ac:dyDescent="0.2">
      <c r="B294" s="48" t="str">
        <f t="shared" si="28"/>
        <v/>
      </c>
      <c r="C294" s="35"/>
      <c r="D294" s="36"/>
      <c r="E294" s="13"/>
      <c r="F294" s="47" t="str">
        <f t="shared" si="29"/>
        <v/>
      </c>
      <c r="G294" s="47" t="str">
        <f t="shared" si="31"/>
        <v/>
      </c>
      <c r="H294" s="47" t="str">
        <f t="shared" si="30"/>
        <v/>
      </c>
      <c r="I294" s="47" t="str">
        <f t="shared" si="27"/>
        <v/>
      </c>
      <c r="J294" s="51" t="str">
        <f t="shared" si="26"/>
        <v/>
      </c>
      <c r="K294" s="49" t="str">
        <f t="shared" si="25"/>
        <v/>
      </c>
      <c r="AS294" s="3"/>
      <c r="AT294" s="3"/>
      <c r="AU294" s="3"/>
      <c r="AV294" s="3"/>
      <c r="AW294" s="3"/>
      <c r="AX294" s="3"/>
    </row>
    <row r="295" spans="2:50" x14ac:dyDescent="0.2">
      <c r="B295" s="48" t="str">
        <f t="shared" si="28"/>
        <v/>
      </c>
      <c r="C295" s="35"/>
      <c r="D295" s="36"/>
      <c r="E295" s="13"/>
      <c r="F295" s="47" t="str">
        <f t="shared" si="29"/>
        <v/>
      </c>
      <c r="G295" s="47" t="str">
        <f t="shared" si="31"/>
        <v/>
      </c>
      <c r="H295" s="47" t="str">
        <f t="shared" si="30"/>
        <v/>
      </c>
      <c r="I295" s="47" t="str">
        <f t="shared" si="27"/>
        <v/>
      </c>
      <c r="J295" s="51" t="str">
        <f t="shared" si="26"/>
        <v/>
      </c>
      <c r="K295" s="49" t="str">
        <f t="shared" si="25"/>
        <v/>
      </c>
      <c r="AS295" s="3"/>
      <c r="AT295" s="3"/>
      <c r="AU295" s="3"/>
      <c r="AV295" s="3"/>
      <c r="AW295" s="3"/>
      <c r="AX295" s="3"/>
    </row>
    <row r="296" spans="2:50" x14ac:dyDescent="0.2">
      <c r="B296" s="48" t="str">
        <f t="shared" si="28"/>
        <v/>
      </c>
      <c r="C296" s="35"/>
      <c r="D296" s="36"/>
      <c r="E296" s="13"/>
      <c r="F296" s="47" t="str">
        <f t="shared" si="29"/>
        <v/>
      </c>
      <c r="G296" s="47" t="str">
        <f t="shared" si="31"/>
        <v/>
      </c>
      <c r="H296" s="47" t="str">
        <f t="shared" si="30"/>
        <v/>
      </c>
      <c r="I296" s="47" t="str">
        <f t="shared" si="27"/>
        <v/>
      </c>
      <c r="J296" s="51" t="str">
        <f t="shared" si="26"/>
        <v/>
      </c>
      <c r="K296" s="49" t="str">
        <f t="shared" si="25"/>
        <v/>
      </c>
      <c r="AS296" s="3"/>
      <c r="AT296" s="3"/>
      <c r="AU296" s="3"/>
      <c r="AV296" s="3"/>
      <c r="AW296" s="3"/>
      <c r="AX296" s="3"/>
    </row>
    <row r="297" spans="2:50" x14ac:dyDescent="0.2">
      <c r="B297" s="48" t="str">
        <f t="shared" si="28"/>
        <v/>
      </c>
      <c r="C297" s="35"/>
      <c r="D297" s="36"/>
      <c r="E297" s="13"/>
      <c r="F297" s="47" t="str">
        <f t="shared" si="29"/>
        <v/>
      </c>
      <c r="G297" s="47" t="str">
        <f t="shared" si="31"/>
        <v/>
      </c>
      <c r="H297" s="47" t="str">
        <f t="shared" si="30"/>
        <v/>
      </c>
      <c r="I297" s="47" t="str">
        <f t="shared" si="27"/>
        <v/>
      </c>
      <c r="J297" s="51" t="str">
        <f t="shared" si="26"/>
        <v/>
      </c>
      <c r="K297" s="49" t="str">
        <f t="shared" si="25"/>
        <v/>
      </c>
      <c r="AS297" s="3"/>
      <c r="AT297" s="3"/>
      <c r="AU297" s="3"/>
      <c r="AV297" s="3"/>
      <c r="AW297" s="3"/>
      <c r="AX297" s="3"/>
    </row>
    <row r="298" spans="2:50" x14ac:dyDescent="0.2">
      <c r="B298" s="48" t="str">
        <f t="shared" si="28"/>
        <v/>
      </c>
      <c r="C298" s="35"/>
      <c r="D298" s="36"/>
      <c r="E298" s="13"/>
      <c r="F298" s="47" t="str">
        <f t="shared" si="29"/>
        <v/>
      </c>
      <c r="G298" s="47" t="str">
        <f t="shared" si="31"/>
        <v/>
      </c>
      <c r="H298" s="47" t="str">
        <f t="shared" si="30"/>
        <v/>
      </c>
      <c r="I298" s="47" t="str">
        <f t="shared" si="27"/>
        <v/>
      </c>
      <c r="J298" s="51" t="str">
        <f t="shared" si="26"/>
        <v/>
      </c>
      <c r="K298" s="49" t="str">
        <f t="shared" ref="K298:K348" si="32">IF(J298&lt;&gt;"",IF(J298&gt;0,"Comprar","Vender"),"")</f>
        <v/>
      </c>
      <c r="AS298" s="3"/>
      <c r="AT298" s="3"/>
      <c r="AU298" s="3"/>
      <c r="AV298" s="3"/>
      <c r="AW298" s="3"/>
      <c r="AX298" s="3"/>
    </row>
    <row r="299" spans="2:50" x14ac:dyDescent="0.2">
      <c r="B299" s="48" t="str">
        <f t="shared" si="28"/>
        <v/>
      </c>
      <c r="C299" s="35"/>
      <c r="D299" s="36"/>
      <c r="E299" s="13"/>
      <c r="F299" s="47" t="str">
        <f t="shared" si="29"/>
        <v/>
      </c>
      <c r="G299" s="47" t="str">
        <f t="shared" si="31"/>
        <v/>
      </c>
      <c r="H299" s="47" t="str">
        <f t="shared" si="30"/>
        <v/>
      </c>
      <c r="I299" s="47" t="str">
        <f t="shared" si="27"/>
        <v/>
      </c>
      <c r="J299" s="51" t="str">
        <f t="shared" ref="J299:J348" si="33">IF(D299&lt;&gt;"",H299-I299,"")</f>
        <v/>
      </c>
      <c r="K299" s="49" t="str">
        <f t="shared" si="32"/>
        <v/>
      </c>
      <c r="AS299" s="3"/>
      <c r="AT299" s="3"/>
      <c r="AU299" s="3"/>
      <c r="AV299" s="3"/>
      <c r="AW299" s="3"/>
      <c r="AX299" s="3"/>
    </row>
    <row r="300" spans="2:50" x14ac:dyDescent="0.2">
      <c r="B300" s="48" t="str">
        <f t="shared" si="28"/>
        <v/>
      </c>
      <c r="C300" s="35"/>
      <c r="D300" s="36"/>
      <c r="E300" s="13"/>
      <c r="F300" s="47" t="str">
        <f t="shared" si="29"/>
        <v/>
      </c>
      <c r="G300" s="47" t="str">
        <f t="shared" si="31"/>
        <v/>
      </c>
      <c r="H300" s="47" t="str">
        <f t="shared" si="30"/>
        <v/>
      </c>
      <c r="I300" s="47" t="str">
        <f t="shared" ref="I300:I348" si="34">IF(D300&lt;&gt;"",H300*$I$6+(1-$I$6)*I299,"")</f>
        <v/>
      </c>
      <c r="J300" s="51" t="str">
        <f t="shared" si="33"/>
        <v/>
      </c>
      <c r="K300" s="49" t="str">
        <f t="shared" si="32"/>
        <v/>
      </c>
      <c r="AS300" s="3"/>
      <c r="AT300" s="3"/>
      <c r="AU300" s="3"/>
      <c r="AV300" s="3"/>
      <c r="AW300" s="3"/>
      <c r="AX300" s="3"/>
    </row>
    <row r="301" spans="2:50" x14ac:dyDescent="0.2">
      <c r="B301" s="48" t="str">
        <f t="shared" si="28"/>
        <v/>
      </c>
      <c r="C301" s="35"/>
      <c r="D301" s="36"/>
      <c r="E301" s="13"/>
      <c r="F301" s="47" t="str">
        <f t="shared" si="29"/>
        <v/>
      </c>
      <c r="G301" s="47" t="str">
        <f t="shared" si="31"/>
        <v/>
      </c>
      <c r="H301" s="47" t="str">
        <f t="shared" si="30"/>
        <v/>
      </c>
      <c r="I301" s="47" t="str">
        <f t="shared" si="34"/>
        <v/>
      </c>
      <c r="J301" s="51" t="str">
        <f t="shared" si="33"/>
        <v/>
      </c>
      <c r="K301" s="49" t="str">
        <f t="shared" si="32"/>
        <v/>
      </c>
      <c r="AS301" s="3"/>
      <c r="AT301" s="3"/>
      <c r="AU301" s="3"/>
      <c r="AV301" s="3"/>
      <c r="AW301" s="3"/>
      <c r="AX301" s="3"/>
    </row>
    <row r="302" spans="2:50" x14ac:dyDescent="0.2">
      <c r="B302" s="48" t="str">
        <f t="shared" si="28"/>
        <v/>
      </c>
      <c r="C302" s="35"/>
      <c r="D302" s="36"/>
      <c r="E302" s="13"/>
      <c r="F302" s="47" t="str">
        <f t="shared" si="29"/>
        <v/>
      </c>
      <c r="G302" s="47" t="str">
        <f t="shared" si="31"/>
        <v/>
      </c>
      <c r="H302" s="47" t="str">
        <f t="shared" si="30"/>
        <v/>
      </c>
      <c r="I302" s="47" t="str">
        <f t="shared" si="34"/>
        <v/>
      </c>
      <c r="J302" s="51" t="str">
        <f t="shared" si="33"/>
        <v/>
      </c>
      <c r="K302" s="49" t="str">
        <f t="shared" si="32"/>
        <v/>
      </c>
      <c r="AS302" s="3"/>
      <c r="AT302" s="3"/>
      <c r="AU302" s="3"/>
      <c r="AV302" s="3"/>
      <c r="AW302" s="3"/>
      <c r="AX302" s="3"/>
    </row>
    <row r="303" spans="2:50" x14ac:dyDescent="0.2">
      <c r="B303" s="48" t="str">
        <f t="shared" si="28"/>
        <v/>
      </c>
      <c r="C303" s="35"/>
      <c r="D303" s="36"/>
      <c r="E303" s="13"/>
      <c r="F303" s="47" t="str">
        <f t="shared" si="29"/>
        <v/>
      </c>
      <c r="G303" s="47" t="str">
        <f t="shared" si="31"/>
        <v/>
      </c>
      <c r="H303" s="47" t="str">
        <f t="shared" si="30"/>
        <v/>
      </c>
      <c r="I303" s="47" t="str">
        <f t="shared" si="34"/>
        <v/>
      </c>
      <c r="J303" s="51" t="str">
        <f t="shared" si="33"/>
        <v/>
      </c>
      <c r="K303" s="49" t="str">
        <f t="shared" si="32"/>
        <v/>
      </c>
      <c r="AS303" s="3"/>
      <c r="AT303" s="3"/>
      <c r="AU303" s="3"/>
      <c r="AV303" s="3"/>
      <c r="AW303" s="3"/>
      <c r="AX303" s="3"/>
    </row>
    <row r="304" spans="2:50" x14ac:dyDescent="0.2">
      <c r="B304" s="48" t="str">
        <f t="shared" si="28"/>
        <v/>
      </c>
      <c r="C304" s="35"/>
      <c r="D304" s="36"/>
      <c r="E304" s="13"/>
      <c r="F304" s="47" t="str">
        <f t="shared" si="29"/>
        <v/>
      </c>
      <c r="G304" s="47" t="str">
        <f t="shared" si="31"/>
        <v/>
      </c>
      <c r="H304" s="47" t="str">
        <f t="shared" si="30"/>
        <v/>
      </c>
      <c r="I304" s="47" t="str">
        <f t="shared" si="34"/>
        <v/>
      </c>
      <c r="J304" s="51" t="str">
        <f t="shared" si="33"/>
        <v/>
      </c>
      <c r="K304" s="49" t="str">
        <f t="shared" si="32"/>
        <v/>
      </c>
      <c r="AS304" s="3"/>
      <c r="AT304" s="3"/>
      <c r="AU304" s="3"/>
      <c r="AV304" s="3"/>
      <c r="AW304" s="3"/>
      <c r="AX304" s="3"/>
    </row>
    <row r="305" spans="2:50" x14ac:dyDescent="0.2">
      <c r="B305" s="48" t="str">
        <f t="shared" si="28"/>
        <v/>
      </c>
      <c r="C305" s="35"/>
      <c r="D305" s="36"/>
      <c r="E305" s="13"/>
      <c r="F305" s="47" t="str">
        <f t="shared" si="29"/>
        <v/>
      </c>
      <c r="G305" s="47" t="str">
        <f t="shared" si="31"/>
        <v/>
      </c>
      <c r="H305" s="47" t="str">
        <f t="shared" si="30"/>
        <v/>
      </c>
      <c r="I305" s="47" t="str">
        <f t="shared" si="34"/>
        <v/>
      </c>
      <c r="J305" s="51" t="str">
        <f t="shared" si="33"/>
        <v/>
      </c>
      <c r="K305" s="49" t="str">
        <f t="shared" si="32"/>
        <v/>
      </c>
      <c r="AS305" s="3"/>
      <c r="AT305" s="3"/>
      <c r="AU305" s="3"/>
      <c r="AV305" s="3"/>
      <c r="AW305" s="3"/>
      <c r="AX305" s="3"/>
    </row>
    <row r="306" spans="2:50" x14ac:dyDescent="0.2">
      <c r="B306" s="48" t="str">
        <f t="shared" si="28"/>
        <v/>
      </c>
      <c r="C306" s="35"/>
      <c r="D306" s="36"/>
      <c r="E306" s="13"/>
      <c r="F306" s="47" t="str">
        <f t="shared" si="29"/>
        <v/>
      </c>
      <c r="G306" s="47" t="str">
        <f t="shared" si="31"/>
        <v/>
      </c>
      <c r="H306" s="47" t="str">
        <f t="shared" si="30"/>
        <v/>
      </c>
      <c r="I306" s="47" t="str">
        <f t="shared" si="34"/>
        <v/>
      </c>
      <c r="J306" s="51" t="str">
        <f t="shared" si="33"/>
        <v/>
      </c>
      <c r="K306" s="49" t="str">
        <f t="shared" si="32"/>
        <v/>
      </c>
      <c r="AS306" s="3"/>
      <c r="AT306" s="3"/>
      <c r="AU306" s="3"/>
      <c r="AV306" s="3"/>
      <c r="AW306" s="3"/>
      <c r="AX306" s="3"/>
    </row>
    <row r="307" spans="2:50" x14ac:dyDescent="0.2">
      <c r="B307" s="48" t="str">
        <f t="shared" si="28"/>
        <v/>
      </c>
      <c r="C307" s="35"/>
      <c r="D307" s="36"/>
      <c r="E307" s="13"/>
      <c r="F307" s="47" t="str">
        <f t="shared" si="29"/>
        <v/>
      </c>
      <c r="G307" s="47" t="str">
        <f t="shared" si="31"/>
        <v/>
      </c>
      <c r="H307" s="47" t="str">
        <f t="shared" si="30"/>
        <v/>
      </c>
      <c r="I307" s="47" t="str">
        <f t="shared" si="34"/>
        <v/>
      </c>
      <c r="J307" s="51" t="str">
        <f t="shared" si="33"/>
        <v/>
      </c>
      <c r="K307" s="49" t="str">
        <f t="shared" si="32"/>
        <v/>
      </c>
      <c r="AS307" s="3"/>
      <c r="AT307" s="3"/>
      <c r="AU307" s="3"/>
      <c r="AV307" s="3"/>
      <c r="AW307" s="3"/>
      <c r="AX307" s="3"/>
    </row>
    <row r="308" spans="2:50" x14ac:dyDescent="0.2">
      <c r="B308" s="48" t="str">
        <f t="shared" si="28"/>
        <v/>
      </c>
      <c r="C308" s="35"/>
      <c r="D308" s="36"/>
      <c r="E308" s="13"/>
      <c r="F308" s="47" t="str">
        <f t="shared" si="29"/>
        <v/>
      </c>
      <c r="G308" s="47" t="str">
        <f t="shared" si="31"/>
        <v/>
      </c>
      <c r="H308" s="47" t="str">
        <f t="shared" si="30"/>
        <v/>
      </c>
      <c r="I308" s="47" t="str">
        <f t="shared" si="34"/>
        <v/>
      </c>
      <c r="J308" s="51" t="str">
        <f t="shared" si="33"/>
        <v/>
      </c>
      <c r="K308" s="49" t="str">
        <f t="shared" si="32"/>
        <v/>
      </c>
      <c r="AS308" s="3"/>
      <c r="AT308" s="3"/>
      <c r="AU308" s="3"/>
      <c r="AV308" s="3"/>
      <c r="AW308" s="3"/>
      <c r="AX308" s="3"/>
    </row>
    <row r="309" spans="2:50" x14ac:dyDescent="0.2">
      <c r="B309" s="48" t="str">
        <f t="shared" si="28"/>
        <v/>
      </c>
      <c r="C309" s="35"/>
      <c r="D309" s="36"/>
      <c r="E309" s="13"/>
      <c r="F309" s="47" t="str">
        <f t="shared" si="29"/>
        <v/>
      </c>
      <c r="G309" s="47" t="str">
        <f t="shared" si="31"/>
        <v/>
      </c>
      <c r="H309" s="47" t="str">
        <f t="shared" si="30"/>
        <v/>
      </c>
      <c r="I309" s="47" t="str">
        <f t="shared" si="34"/>
        <v/>
      </c>
      <c r="J309" s="51" t="str">
        <f t="shared" si="33"/>
        <v/>
      </c>
      <c r="K309" s="49" t="str">
        <f t="shared" si="32"/>
        <v/>
      </c>
      <c r="AS309" s="3"/>
      <c r="AT309" s="3"/>
      <c r="AU309" s="3"/>
      <c r="AV309" s="3"/>
      <c r="AW309" s="3"/>
      <c r="AX309" s="3"/>
    </row>
    <row r="310" spans="2:50" x14ac:dyDescent="0.2">
      <c r="B310" s="48" t="str">
        <f t="shared" si="28"/>
        <v/>
      </c>
      <c r="C310" s="35"/>
      <c r="D310" s="36"/>
      <c r="E310" s="13"/>
      <c r="F310" s="47" t="str">
        <f t="shared" si="29"/>
        <v/>
      </c>
      <c r="G310" s="47" t="str">
        <f t="shared" si="31"/>
        <v/>
      </c>
      <c r="H310" s="47" t="str">
        <f t="shared" si="30"/>
        <v/>
      </c>
      <c r="I310" s="47" t="str">
        <f t="shared" si="34"/>
        <v/>
      </c>
      <c r="J310" s="51" t="str">
        <f t="shared" si="33"/>
        <v/>
      </c>
      <c r="K310" s="49" t="str">
        <f t="shared" si="32"/>
        <v/>
      </c>
      <c r="AS310" s="3"/>
      <c r="AT310" s="3"/>
      <c r="AU310" s="3"/>
      <c r="AV310" s="3"/>
      <c r="AW310" s="3"/>
      <c r="AX310" s="3"/>
    </row>
    <row r="311" spans="2:50" x14ac:dyDescent="0.2">
      <c r="B311" s="48" t="str">
        <f t="shared" si="28"/>
        <v/>
      </c>
      <c r="C311" s="35"/>
      <c r="D311" s="36"/>
      <c r="E311" s="13"/>
      <c r="F311" s="47" t="str">
        <f t="shared" si="29"/>
        <v/>
      </c>
      <c r="G311" s="47" t="str">
        <f t="shared" si="31"/>
        <v/>
      </c>
      <c r="H311" s="47" t="str">
        <f t="shared" si="30"/>
        <v/>
      </c>
      <c r="I311" s="47" t="str">
        <f t="shared" si="34"/>
        <v/>
      </c>
      <c r="J311" s="51" t="str">
        <f t="shared" si="33"/>
        <v/>
      </c>
      <c r="K311" s="49" t="str">
        <f t="shared" si="32"/>
        <v/>
      </c>
      <c r="AS311" s="3"/>
      <c r="AT311" s="3"/>
      <c r="AU311" s="3"/>
      <c r="AV311" s="3"/>
      <c r="AW311" s="3"/>
      <c r="AX311" s="3"/>
    </row>
    <row r="312" spans="2:50" x14ac:dyDescent="0.2">
      <c r="B312" s="48" t="str">
        <f t="shared" si="28"/>
        <v/>
      </c>
      <c r="C312" s="35"/>
      <c r="D312" s="36"/>
      <c r="E312" s="13"/>
      <c r="F312" s="47" t="str">
        <f t="shared" si="29"/>
        <v/>
      </c>
      <c r="G312" s="47" t="str">
        <f t="shared" si="31"/>
        <v/>
      </c>
      <c r="H312" s="47" t="str">
        <f t="shared" si="30"/>
        <v/>
      </c>
      <c r="I312" s="47" t="str">
        <f t="shared" si="34"/>
        <v/>
      </c>
      <c r="J312" s="51" t="str">
        <f t="shared" si="33"/>
        <v/>
      </c>
      <c r="K312" s="49" t="str">
        <f t="shared" si="32"/>
        <v/>
      </c>
      <c r="AS312" s="3"/>
      <c r="AT312" s="3"/>
      <c r="AU312" s="3"/>
      <c r="AV312" s="3"/>
      <c r="AW312" s="3"/>
      <c r="AX312" s="3"/>
    </row>
    <row r="313" spans="2:50" x14ac:dyDescent="0.2">
      <c r="B313" s="48" t="str">
        <f t="shared" si="28"/>
        <v/>
      </c>
      <c r="C313" s="35"/>
      <c r="D313" s="36"/>
      <c r="E313" s="13"/>
      <c r="F313" s="47" t="str">
        <f t="shared" si="29"/>
        <v/>
      </c>
      <c r="G313" s="47" t="str">
        <f t="shared" si="31"/>
        <v/>
      </c>
      <c r="H313" s="47" t="str">
        <f t="shared" si="30"/>
        <v/>
      </c>
      <c r="I313" s="47" t="str">
        <f t="shared" si="34"/>
        <v/>
      </c>
      <c r="J313" s="51" t="str">
        <f t="shared" si="33"/>
        <v/>
      </c>
      <c r="K313" s="49" t="str">
        <f t="shared" si="32"/>
        <v/>
      </c>
      <c r="AS313" s="3"/>
      <c r="AT313" s="3"/>
      <c r="AU313" s="3"/>
      <c r="AV313" s="3"/>
      <c r="AW313" s="3"/>
      <c r="AX313" s="3"/>
    </row>
    <row r="314" spans="2:50" x14ac:dyDescent="0.2">
      <c r="B314" s="48" t="str">
        <f t="shared" si="28"/>
        <v/>
      </c>
      <c r="C314" s="35"/>
      <c r="D314" s="36"/>
      <c r="E314" s="13"/>
      <c r="F314" s="47" t="str">
        <f t="shared" si="29"/>
        <v/>
      </c>
      <c r="G314" s="47" t="str">
        <f t="shared" si="31"/>
        <v/>
      </c>
      <c r="H314" s="47" t="str">
        <f t="shared" si="30"/>
        <v/>
      </c>
      <c r="I314" s="47" t="str">
        <f t="shared" si="34"/>
        <v/>
      </c>
      <c r="J314" s="51" t="str">
        <f t="shared" si="33"/>
        <v/>
      </c>
      <c r="K314" s="49" t="str">
        <f t="shared" si="32"/>
        <v/>
      </c>
      <c r="AS314" s="3"/>
      <c r="AT314" s="3"/>
      <c r="AU314" s="3"/>
      <c r="AV314" s="3"/>
      <c r="AW314" s="3"/>
      <c r="AX314" s="3"/>
    </row>
    <row r="315" spans="2:50" x14ac:dyDescent="0.2">
      <c r="B315" s="48" t="str">
        <f t="shared" si="28"/>
        <v/>
      </c>
      <c r="C315" s="35"/>
      <c r="D315" s="36"/>
      <c r="E315" s="13"/>
      <c r="F315" s="47" t="str">
        <f t="shared" si="29"/>
        <v/>
      </c>
      <c r="G315" s="47" t="str">
        <f t="shared" si="31"/>
        <v/>
      </c>
      <c r="H315" s="47" t="str">
        <f t="shared" si="30"/>
        <v/>
      </c>
      <c r="I315" s="47" t="str">
        <f t="shared" si="34"/>
        <v/>
      </c>
      <c r="J315" s="51" t="str">
        <f t="shared" si="33"/>
        <v/>
      </c>
      <c r="K315" s="49" t="str">
        <f t="shared" si="32"/>
        <v/>
      </c>
      <c r="AS315" s="3"/>
      <c r="AT315" s="3"/>
      <c r="AU315" s="3"/>
      <c r="AV315" s="3"/>
      <c r="AW315" s="3"/>
      <c r="AX315" s="3"/>
    </row>
    <row r="316" spans="2:50" x14ac:dyDescent="0.2">
      <c r="B316" s="48" t="str">
        <f t="shared" si="28"/>
        <v/>
      </c>
      <c r="C316" s="35"/>
      <c r="D316" s="36"/>
      <c r="E316" s="13"/>
      <c r="F316" s="47" t="str">
        <f t="shared" si="29"/>
        <v/>
      </c>
      <c r="G316" s="47" t="str">
        <f t="shared" si="31"/>
        <v/>
      </c>
      <c r="H316" s="47" t="str">
        <f t="shared" si="30"/>
        <v/>
      </c>
      <c r="I316" s="47" t="str">
        <f t="shared" si="34"/>
        <v/>
      </c>
      <c r="J316" s="51" t="str">
        <f t="shared" si="33"/>
        <v/>
      </c>
      <c r="K316" s="49" t="str">
        <f t="shared" si="32"/>
        <v/>
      </c>
      <c r="AS316" s="3"/>
      <c r="AT316" s="3"/>
      <c r="AU316" s="3"/>
      <c r="AV316" s="3"/>
      <c r="AW316" s="3"/>
      <c r="AX316" s="3"/>
    </row>
    <row r="317" spans="2:50" x14ac:dyDescent="0.2">
      <c r="B317" s="48" t="str">
        <f t="shared" si="28"/>
        <v/>
      </c>
      <c r="C317" s="35"/>
      <c r="D317" s="36"/>
      <c r="E317" s="13"/>
      <c r="F317" s="47" t="str">
        <f t="shared" si="29"/>
        <v/>
      </c>
      <c r="G317" s="47" t="str">
        <f t="shared" si="31"/>
        <v/>
      </c>
      <c r="H317" s="47" t="str">
        <f t="shared" si="30"/>
        <v/>
      </c>
      <c r="I317" s="47" t="str">
        <f t="shared" si="34"/>
        <v/>
      </c>
      <c r="J317" s="51" t="str">
        <f t="shared" si="33"/>
        <v/>
      </c>
      <c r="K317" s="49" t="str">
        <f t="shared" si="32"/>
        <v/>
      </c>
      <c r="AS317" s="3"/>
      <c r="AT317" s="3"/>
      <c r="AU317" s="3"/>
      <c r="AV317" s="3"/>
      <c r="AW317" s="3"/>
      <c r="AX317" s="3"/>
    </row>
    <row r="318" spans="2:50" x14ac:dyDescent="0.2">
      <c r="B318" s="48" t="str">
        <f t="shared" si="28"/>
        <v/>
      </c>
      <c r="C318" s="35"/>
      <c r="D318" s="36"/>
      <c r="E318" s="13"/>
      <c r="F318" s="47" t="str">
        <f t="shared" si="29"/>
        <v/>
      </c>
      <c r="G318" s="47" t="str">
        <f t="shared" si="31"/>
        <v/>
      </c>
      <c r="H318" s="47" t="str">
        <f t="shared" si="30"/>
        <v/>
      </c>
      <c r="I318" s="47" t="str">
        <f t="shared" si="34"/>
        <v/>
      </c>
      <c r="J318" s="51" t="str">
        <f t="shared" si="33"/>
        <v/>
      </c>
      <c r="K318" s="49" t="str">
        <f t="shared" si="32"/>
        <v/>
      </c>
      <c r="AS318" s="3"/>
      <c r="AT318" s="3"/>
      <c r="AU318" s="3"/>
      <c r="AV318" s="3"/>
      <c r="AW318" s="3"/>
      <c r="AX318" s="3"/>
    </row>
    <row r="319" spans="2:50" x14ac:dyDescent="0.2">
      <c r="B319" s="48" t="str">
        <f t="shared" si="28"/>
        <v/>
      </c>
      <c r="C319" s="35"/>
      <c r="D319" s="36"/>
      <c r="E319" s="13"/>
      <c r="F319" s="47" t="str">
        <f t="shared" si="29"/>
        <v/>
      </c>
      <c r="G319" s="47" t="str">
        <f t="shared" si="31"/>
        <v/>
      </c>
      <c r="H319" s="47" t="str">
        <f t="shared" si="30"/>
        <v/>
      </c>
      <c r="I319" s="47" t="str">
        <f t="shared" si="34"/>
        <v/>
      </c>
      <c r="J319" s="51" t="str">
        <f t="shared" si="33"/>
        <v/>
      </c>
      <c r="K319" s="49" t="str">
        <f t="shared" si="32"/>
        <v/>
      </c>
      <c r="AS319" s="3"/>
      <c r="AT319" s="3"/>
      <c r="AU319" s="3"/>
      <c r="AV319" s="3"/>
      <c r="AW319" s="3"/>
      <c r="AX319" s="3"/>
    </row>
    <row r="320" spans="2:50" x14ac:dyDescent="0.2">
      <c r="B320" s="48" t="str">
        <f t="shared" si="28"/>
        <v/>
      </c>
      <c r="C320" s="35"/>
      <c r="D320" s="36"/>
      <c r="E320" s="13"/>
      <c r="F320" s="47" t="str">
        <f t="shared" si="29"/>
        <v/>
      </c>
      <c r="G320" s="47" t="str">
        <f t="shared" si="31"/>
        <v/>
      </c>
      <c r="H320" s="47" t="str">
        <f t="shared" si="30"/>
        <v/>
      </c>
      <c r="I320" s="47" t="str">
        <f t="shared" si="34"/>
        <v/>
      </c>
      <c r="J320" s="51" t="str">
        <f t="shared" si="33"/>
        <v/>
      </c>
      <c r="K320" s="49" t="str">
        <f t="shared" si="32"/>
        <v/>
      </c>
      <c r="AS320" s="3"/>
      <c r="AT320" s="3"/>
      <c r="AU320" s="3"/>
      <c r="AV320" s="3"/>
      <c r="AW320" s="3"/>
      <c r="AX320" s="3"/>
    </row>
    <row r="321" spans="2:50" x14ac:dyDescent="0.2">
      <c r="B321" s="48" t="str">
        <f t="shared" si="28"/>
        <v/>
      </c>
      <c r="C321" s="35"/>
      <c r="D321" s="36"/>
      <c r="E321" s="13"/>
      <c r="F321" s="47" t="str">
        <f t="shared" si="29"/>
        <v/>
      </c>
      <c r="G321" s="47" t="str">
        <f t="shared" si="31"/>
        <v/>
      </c>
      <c r="H321" s="47" t="str">
        <f t="shared" si="30"/>
        <v/>
      </c>
      <c r="I321" s="47" t="str">
        <f t="shared" si="34"/>
        <v/>
      </c>
      <c r="J321" s="51" t="str">
        <f t="shared" si="33"/>
        <v/>
      </c>
      <c r="K321" s="49" t="str">
        <f t="shared" si="32"/>
        <v/>
      </c>
      <c r="AS321" s="3"/>
      <c r="AT321" s="3"/>
      <c r="AU321" s="3"/>
      <c r="AV321" s="3"/>
      <c r="AW321" s="3"/>
      <c r="AX321" s="3"/>
    </row>
    <row r="322" spans="2:50" x14ac:dyDescent="0.2">
      <c r="B322" s="48" t="str">
        <f t="shared" si="28"/>
        <v/>
      </c>
      <c r="C322" s="35"/>
      <c r="D322" s="36"/>
      <c r="E322" s="13"/>
      <c r="F322" s="47" t="str">
        <f t="shared" si="29"/>
        <v/>
      </c>
      <c r="G322" s="47" t="str">
        <f t="shared" si="31"/>
        <v/>
      </c>
      <c r="H322" s="47" t="str">
        <f t="shared" si="30"/>
        <v/>
      </c>
      <c r="I322" s="47" t="str">
        <f t="shared" si="34"/>
        <v/>
      </c>
      <c r="J322" s="51" t="str">
        <f t="shared" si="33"/>
        <v/>
      </c>
      <c r="K322" s="49" t="str">
        <f t="shared" si="32"/>
        <v/>
      </c>
      <c r="AS322" s="3"/>
      <c r="AT322" s="3"/>
      <c r="AU322" s="3"/>
      <c r="AV322" s="3"/>
      <c r="AW322" s="3"/>
      <c r="AX322" s="3"/>
    </row>
    <row r="323" spans="2:50" x14ac:dyDescent="0.2">
      <c r="B323" s="48" t="str">
        <f t="shared" si="28"/>
        <v/>
      </c>
      <c r="C323" s="35"/>
      <c r="D323" s="36"/>
      <c r="E323" s="13"/>
      <c r="F323" s="47" t="str">
        <f t="shared" si="29"/>
        <v/>
      </c>
      <c r="G323" s="47" t="str">
        <f t="shared" si="31"/>
        <v/>
      </c>
      <c r="H323" s="47" t="str">
        <f t="shared" si="30"/>
        <v/>
      </c>
      <c r="I323" s="47" t="str">
        <f t="shared" si="34"/>
        <v/>
      </c>
      <c r="J323" s="51" t="str">
        <f t="shared" si="33"/>
        <v/>
      </c>
      <c r="K323" s="49" t="str">
        <f t="shared" si="32"/>
        <v/>
      </c>
      <c r="AS323" s="3"/>
      <c r="AT323" s="3"/>
      <c r="AU323" s="3"/>
      <c r="AV323" s="3"/>
      <c r="AW323" s="3"/>
      <c r="AX323" s="3"/>
    </row>
    <row r="324" spans="2:50" x14ac:dyDescent="0.2">
      <c r="B324" s="48" t="str">
        <f t="shared" si="28"/>
        <v/>
      </c>
      <c r="C324" s="35"/>
      <c r="D324" s="36"/>
      <c r="E324" s="13"/>
      <c r="F324" s="47" t="str">
        <f t="shared" si="29"/>
        <v/>
      </c>
      <c r="G324" s="47" t="str">
        <f t="shared" si="31"/>
        <v/>
      </c>
      <c r="H324" s="47" t="str">
        <f t="shared" si="30"/>
        <v/>
      </c>
      <c r="I324" s="47" t="str">
        <f t="shared" si="34"/>
        <v/>
      </c>
      <c r="J324" s="51" t="str">
        <f t="shared" si="33"/>
        <v/>
      </c>
      <c r="K324" s="49" t="str">
        <f t="shared" si="32"/>
        <v/>
      </c>
      <c r="AS324" s="3"/>
      <c r="AT324" s="3"/>
      <c r="AU324" s="3"/>
      <c r="AV324" s="3"/>
      <c r="AW324" s="3"/>
      <c r="AX324" s="3"/>
    </row>
    <row r="325" spans="2:50" x14ac:dyDescent="0.2">
      <c r="B325" s="48" t="str">
        <f t="shared" si="28"/>
        <v/>
      </c>
      <c r="C325" s="35"/>
      <c r="D325" s="36"/>
      <c r="E325" s="13"/>
      <c r="F325" s="47" t="str">
        <f t="shared" si="29"/>
        <v/>
      </c>
      <c r="G325" s="47" t="str">
        <f t="shared" si="31"/>
        <v/>
      </c>
      <c r="H325" s="47" t="str">
        <f t="shared" si="30"/>
        <v/>
      </c>
      <c r="I325" s="47" t="str">
        <f t="shared" si="34"/>
        <v/>
      </c>
      <c r="J325" s="51" t="str">
        <f t="shared" si="33"/>
        <v/>
      </c>
      <c r="K325" s="49" t="str">
        <f t="shared" si="32"/>
        <v/>
      </c>
      <c r="AS325" s="3"/>
      <c r="AT325" s="3"/>
      <c r="AU325" s="3"/>
      <c r="AV325" s="3"/>
      <c r="AW325" s="3"/>
      <c r="AX325" s="3"/>
    </row>
    <row r="326" spans="2:50" x14ac:dyDescent="0.2">
      <c r="B326" s="48" t="str">
        <f t="shared" si="28"/>
        <v/>
      </c>
      <c r="C326" s="35"/>
      <c r="D326" s="36"/>
      <c r="E326" s="13"/>
      <c r="F326" s="47" t="str">
        <f t="shared" si="29"/>
        <v/>
      </c>
      <c r="G326" s="47" t="str">
        <f t="shared" si="31"/>
        <v/>
      </c>
      <c r="H326" s="47" t="str">
        <f t="shared" si="30"/>
        <v/>
      </c>
      <c r="I326" s="47" t="str">
        <f t="shared" si="34"/>
        <v/>
      </c>
      <c r="J326" s="51" t="str">
        <f t="shared" si="33"/>
        <v/>
      </c>
      <c r="K326" s="49" t="str">
        <f t="shared" si="32"/>
        <v/>
      </c>
      <c r="AS326" s="3"/>
      <c r="AT326" s="3"/>
      <c r="AU326" s="3"/>
      <c r="AV326" s="3"/>
      <c r="AW326" s="3"/>
      <c r="AX326" s="3"/>
    </row>
    <row r="327" spans="2:50" x14ac:dyDescent="0.2">
      <c r="B327" s="48" t="str">
        <f t="shared" si="28"/>
        <v/>
      </c>
      <c r="C327" s="35"/>
      <c r="D327" s="36"/>
      <c r="E327" s="13"/>
      <c r="F327" s="47" t="str">
        <f t="shared" si="29"/>
        <v/>
      </c>
      <c r="G327" s="47" t="str">
        <f t="shared" si="31"/>
        <v/>
      </c>
      <c r="H327" s="47" t="str">
        <f t="shared" si="30"/>
        <v/>
      </c>
      <c r="I327" s="47" t="str">
        <f t="shared" si="34"/>
        <v/>
      </c>
      <c r="J327" s="51" t="str">
        <f t="shared" si="33"/>
        <v/>
      </c>
      <c r="K327" s="49" t="str">
        <f t="shared" si="32"/>
        <v/>
      </c>
      <c r="AS327" s="3"/>
      <c r="AT327" s="3"/>
      <c r="AU327" s="3"/>
      <c r="AV327" s="3"/>
      <c r="AW327" s="3"/>
      <c r="AX327" s="3"/>
    </row>
    <row r="328" spans="2:50" x14ac:dyDescent="0.2">
      <c r="B328" s="48" t="str">
        <f t="shared" si="28"/>
        <v/>
      </c>
      <c r="C328" s="35"/>
      <c r="D328" s="36"/>
      <c r="E328" s="13"/>
      <c r="F328" s="47" t="str">
        <f t="shared" si="29"/>
        <v/>
      </c>
      <c r="G328" s="47" t="str">
        <f t="shared" si="31"/>
        <v/>
      </c>
      <c r="H328" s="47" t="str">
        <f t="shared" si="30"/>
        <v/>
      </c>
      <c r="I328" s="47" t="str">
        <f t="shared" si="34"/>
        <v/>
      </c>
      <c r="J328" s="51" t="str">
        <f t="shared" si="33"/>
        <v/>
      </c>
      <c r="K328" s="49" t="str">
        <f t="shared" si="32"/>
        <v/>
      </c>
      <c r="AS328" s="3"/>
      <c r="AT328" s="3"/>
      <c r="AU328" s="3"/>
      <c r="AV328" s="3"/>
      <c r="AW328" s="3"/>
      <c r="AX328" s="3"/>
    </row>
    <row r="329" spans="2:50" x14ac:dyDescent="0.2">
      <c r="B329" s="48" t="str">
        <f t="shared" si="28"/>
        <v/>
      </c>
      <c r="C329" s="35"/>
      <c r="D329" s="36"/>
      <c r="E329" s="13"/>
      <c r="F329" s="47" t="str">
        <f t="shared" si="29"/>
        <v/>
      </c>
      <c r="G329" s="47" t="str">
        <f t="shared" si="31"/>
        <v/>
      </c>
      <c r="H329" s="47" t="str">
        <f t="shared" si="30"/>
        <v/>
      </c>
      <c r="I329" s="47" t="str">
        <f t="shared" si="34"/>
        <v/>
      </c>
      <c r="J329" s="51" t="str">
        <f t="shared" si="33"/>
        <v/>
      </c>
      <c r="K329" s="49" t="str">
        <f t="shared" si="32"/>
        <v/>
      </c>
      <c r="AS329" s="3"/>
      <c r="AT329" s="3"/>
      <c r="AU329" s="3"/>
      <c r="AV329" s="3"/>
      <c r="AW329" s="3"/>
      <c r="AX329" s="3"/>
    </row>
    <row r="330" spans="2:50" x14ac:dyDescent="0.2">
      <c r="B330" s="48" t="str">
        <f t="shared" ref="B330:B340" si="35">IF(C330&lt;&gt;"",B329+1,"")</f>
        <v/>
      </c>
      <c r="C330" s="35"/>
      <c r="D330" s="36"/>
      <c r="E330" s="13"/>
      <c r="F330" s="47" t="str">
        <f t="shared" si="29"/>
        <v/>
      </c>
      <c r="G330" s="47" t="str">
        <f t="shared" si="31"/>
        <v/>
      </c>
      <c r="H330" s="47" t="str">
        <f t="shared" si="30"/>
        <v/>
      </c>
      <c r="I330" s="47" t="str">
        <f t="shared" si="34"/>
        <v/>
      </c>
      <c r="J330" s="51" t="str">
        <f t="shared" si="33"/>
        <v/>
      </c>
      <c r="K330" s="49" t="str">
        <f t="shared" si="32"/>
        <v/>
      </c>
      <c r="AS330" s="3"/>
      <c r="AT330" s="3"/>
      <c r="AU330" s="3"/>
      <c r="AV330" s="3"/>
      <c r="AW330" s="3"/>
      <c r="AX330" s="3"/>
    </row>
    <row r="331" spans="2:50" x14ac:dyDescent="0.2">
      <c r="B331" s="48" t="str">
        <f t="shared" si="35"/>
        <v/>
      </c>
      <c r="C331" s="35"/>
      <c r="D331" s="36"/>
      <c r="E331" s="13"/>
      <c r="F331" s="47" t="str">
        <f t="shared" si="29"/>
        <v/>
      </c>
      <c r="G331" s="47" t="str">
        <f t="shared" si="31"/>
        <v/>
      </c>
      <c r="H331" s="47" t="str">
        <f t="shared" si="30"/>
        <v/>
      </c>
      <c r="I331" s="47" t="str">
        <f t="shared" si="34"/>
        <v/>
      </c>
      <c r="J331" s="51" t="str">
        <f t="shared" si="33"/>
        <v/>
      </c>
      <c r="K331" s="49" t="str">
        <f t="shared" si="32"/>
        <v/>
      </c>
      <c r="AS331" s="3"/>
      <c r="AT331" s="3"/>
      <c r="AU331" s="3"/>
      <c r="AV331" s="3"/>
      <c r="AW331" s="3"/>
      <c r="AX331" s="3"/>
    </row>
    <row r="332" spans="2:50" x14ac:dyDescent="0.2">
      <c r="B332" s="48" t="str">
        <f t="shared" si="35"/>
        <v/>
      </c>
      <c r="C332" s="35"/>
      <c r="D332" s="36"/>
      <c r="E332" s="13"/>
      <c r="F332" s="47" t="str">
        <f t="shared" si="29"/>
        <v/>
      </c>
      <c r="G332" s="47" t="str">
        <f t="shared" si="31"/>
        <v/>
      </c>
      <c r="H332" s="47" t="str">
        <f t="shared" si="30"/>
        <v/>
      </c>
      <c r="I332" s="47" t="str">
        <f t="shared" si="34"/>
        <v/>
      </c>
      <c r="J332" s="51" t="str">
        <f t="shared" si="33"/>
        <v/>
      </c>
      <c r="K332" s="49" t="str">
        <f t="shared" si="32"/>
        <v/>
      </c>
      <c r="AS332" s="3"/>
      <c r="AT332" s="3"/>
      <c r="AU332" s="3"/>
      <c r="AV332" s="3"/>
      <c r="AW332" s="3"/>
      <c r="AX332" s="3"/>
    </row>
    <row r="333" spans="2:50" x14ac:dyDescent="0.2">
      <c r="B333" s="48" t="str">
        <f t="shared" si="35"/>
        <v/>
      </c>
      <c r="C333" s="35"/>
      <c r="D333" s="36"/>
      <c r="E333" s="13"/>
      <c r="F333" s="47" t="str">
        <f t="shared" si="29"/>
        <v/>
      </c>
      <c r="G333" s="47" t="str">
        <f t="shared" si="31"/>
        <v/>
      </c>
      <c r="H333" s="47" t="str">
        <f t="shared" si="30"/>
        <v/>
      </c>
      <c r="I333" s="47" t="str">
        <f t="shared" si="34"/>
        <v/>
      </c>
      <c r="J333" s="51" t="str">
        <f t="shared" si="33"/>
        <v/>
      </c>
      <c r="K333" s="49" t="str">
        <f t="shared" si="32"/>
        <v/>
      </c>
      <c r="AS333" s="3"/>
      <c r="AT333" s="3"/>
      <c r="AU333" s="3"/>
      <c r="AV333" s="3"/>
      <c r="AW333" s="3"/>
      <c r="AX333" s="3"/>
    </row>
    <row r="334" spans="2:50" x14ac:dyDescent="0.2">
      <c r="B334" s="48" t="str">
        <f t="shared" si="35"/>
        <v/>
      </c>
      <c r="C334" s="35"/>
      <c r="D334" s="36"/>
      <c r="E334" s="13"/>
      <c r="F334" s="47" t="str">
        <f t="shared" si="29"/>
        <v/>
      </c>
      <c r="G334" s="47" t="str">
        <f t="shared" si="31"/>
        <v/>
      </c>
      <c r="H334" s="47" t="str">
        <f t="shared" si="30"/>
        <v/>
      </c>
      <c r="I334" s="47" t="str">
        <f t="shared" si="34"/>
        <v/>
      </c>
      <c r="J334" s="51" t="str">
        <f t="shared" si="33"/>
        <v/>
      </c>
      <c r="K334" s="49" t="str">
        <f t="shared" si="32"/>
        <v/>
      </c>
      <c r="AS334" s="3"/>
      <c r="AT334" s="3"/>
      <c r="AU334" s="3"/>
      <c r="AV334" s="3"/>
      <c r="AW334" s="3"/>
      <c r="AX334" s="3"/>
    </row>
    <row r="335" spans="2:50" x14ac:dyDescent="0.2">
      <c r="B335" s="48" t="str">
        <f t="shared" si="35"/>
        <v/>
      </c>
      <c r="C335" s="35"/>
      <c r="D335" s="36"/>
      <c r="E335" s="13"/>
      <c r="F335" s="47" t="str">
        <f t="shared" si="29"/>
        <v/>
      </c>
      <c r="G335" s="47" t="str">
        <f t="shared" si="31"/>
        <v/>
      </c>
      <c r="H335" s="47" t="str">
        <f t="shared" si="30"/>
        <v/>
      </c>
      <c r="I335" s="47" t="str">
        <f t="shared" si="34"/>
        <v/>
      </c>
      <c r="J335" s="51" t="str">
        <f t="shared" si="33"/>
        <v/>
      </c>
      <c r="K335" s="49" t="str">
        <f t="shared" si="32"/>
        <v/>
      </c>
      <c r="AS335" s="3"/>
      <c r="AT335" s="3"/>
      <c r="AU335" s="3"/>
      <c r="AV335" s="3"/>
      <c r="AW335" s="3"/>
      <c r="AX335" s="3"/>
    </row>
    <row r="336" spans="2:50" x14ac:dyDescent="0.2">
      <c r="B336" s="48" t="str">
        <f t="shared" si="35"/>
        <v/>
      </c>
      <c r="C336" s="35"/>
      <c r="D336" s="36"/>
      <c r="E336" s="13"/>
      <c r="F336" s="47" t="str">
        <f t="shared" si="29"/>
        <v/>
      </c>
      <c r="G336" s="47" t="str">
        <f t="shared" si="31"/>
        <v/>
      </c>
      <c r="H336" s="47" t="str">
        <f t="shared" si="30"/>
        <v/>
      </c>
      <c r="I336" s="47" t="str">
        <f t="shared" si="34"/>
        <v/>
      </c>
      <c r="J336" s="51" t="str">
        <f t="shared" si="33"/>
        <v/>
      </c>
      <c r="K336" s="49" t="str">
        <f t="shared" si="32"/>
        <v/>
      </c>
      <c r="AS336" s="3"/>
      <c r="AT336" s="3"/>
      <c r="AU336" s="3"/>
      <c r="AV336" s="3"/>
      <c r="AW336" s="3"/>
      <c r="AX336" s="3"/>
    </row>
    <row r="337" spans="2:50" x14ac:dyDescent="0.2">
      <c r="B337" s="48" t="str">
        <f t="shared" si="35"/>
        <v/>
      </c>
      <c r="C337" s="35"/>
      <c r="D337" s="36"/>
      <c r="E337" s="13"/>
      <c r="F337" s="47" t="str">
        <f t="shared" si="29"/>
        <v/>
      </c>
      <c r="G337" s="47" t="str">
        <f t="shared" si="31"/>
        <v/>
      </c>
      <c r="H337" s="47" t="str">
        <f t="shared" si="30"/>
        <v/>
      </c>
      <c r="I337" s="47" t="str">
        <f t="shared" si="34"/>
        <v/>
      </c>
      <c r="J337" s="51" t="str">
        <f t="shared" si="33"/>
        <v/>
      </c>
      <c r="K337" s="49" t="str">
        <f t="shared" si="32"/>
        <v/>
      </c>
      <c r="AS337" s="3"/>
      <c r="AT337" s="3"/>
      <c r="AU337" s="3"/>
      <c r="AV337" s="3"/>
      <c r="AW337" s="3"/>
      <c r="AX337" s="3"/>
    </row>
    <row r="338" spans="2:50" x14ac:dyDescent="0.2">
      <c r="B338" s="48" t="str">
        <f t="shared" si="35"/>
        <v/>
      </c>
      <c r="C338" s="35"/>
      <c r="D338" s="36"/>
      <c r="E338" s="13"/>
      <c r="F338" s="47" t="str">
        <f t="shared" si="29"/>
        <v/>
      </c>
      <c r="G338" s="47" t="str">
        <f t="shared" si="31"/>
        <v/>
      </c>
      <c r="H338" s="47" t="str">
        <f t="shared" si="30"/>
        <v/>
      </c>
      <c r="I338" s="47" t="str">
        <f t="shared" si="34"/>
        <v/>
      </c>
      <c r="J338" s="51" t="str">
        <f t="shared" si="33"/>
        <v/>
      </c>
      <c r="K338" s="49" t="str">
        <f t="shared" si="32"/>
        <v/>
      </c>
      <c r="AS338" s="3"/>
      <c r="AT338" s="3"/>
      <c r="AU338" s="3"/>
      <c r="AV338" s="3"/>
      <c r="AW338" s="3"/>
      <c r="AX338" s="3"/>
    </row>
    <row r="339" spans="2:50" x14ac:dyDescent="0.2">
      <c r="B339" s="48" t="str">
        <f t="shared" si="35"/>
        <v/>
      </c>
      <c r="C339" s="35"/>
      <c r="D339" s="36"/>
      <c r="E339" s="13"/>
      <c r="F339" s="47" t="str">
        <f t="shared" si="29"/>
        <v/>
      </c>
      <c r="G339" s="47" t="str">
        <f t="shared" si="31"/>
        <v/>
      </c>
      <c r="H339" s="47" t="str">
        <f t="shared" si="30"/>
        <v/>
      </c>
      <c r="I339" s="47" t="str">
        <f t="shared" si="34"/>
        <v/>
      </c>
      <c r="J339" s="51" t="str">
        <f t="shared" si="33"/>
        <v/>
      </c>
      <c r="K339" s="49" t="str">
        <f t="shared" si="32"/>
        <v/>
      </c>
      <c r="AS339" s="3"/>
      <c r="AT339" s="3"/>
      <c r="AU339" s="3"/>
      <c r="AV339" s="3"/>
      <c r="AW339" s="3"/>
      <c r="AX339" s="3"/>
    </row>
    <row r="340" spans="2:50" x14ac:dyDescent="0.2">
      <c r="B340" s="48" t="str">
        <f t="shared" si="35"/>
        <v/>
      </c>
      <c r="C340" s="35"/>
      <c r="D340" s="36"/>
      <c r="E340" s="13"/>
      <c r="F340" s="47" t="str">
        <f t="shared" si="29"/>
        <v/>
      </c>
      <c r="G340" s="47" t="str">
        <f t="shared" si="31"/>
        <v/>
      </c>
      <c r="H340" s="47" t="str">
        <f t="shared" si="30"/>
        <v/>
      </c>
      <c r="I340" s="47" t="str">
        <f t="shared" si="34"/>
        <v/>
      </c>
      <c r="J340" s="51" t="str">
        <f t="shared" si="33"/>
        <v/>
      </c>
      <c r="K340" s="49" t="str">
        <f t="shared" si="32"/>
        <v/>
      </c>
      <c r="AS340" s="3"/>
      <c r="AT340" s="3"/>
      <c r="AU340" s="3"/>
      <c r="AV340" s="3"/>
      <c r="AW340" s="3"/>
      <c r="AX340" s="3"/>
    </row>
    <row r="341" spans="2:50" x14ac:dyDescent="0.2">
      <c r="B341" s="33"/>
      <c r="C341" s="35"/>
      <c r="D341" s="36"/>
      <c r="E341" s="13"/>
      <c r="F341" s="47" t="str">
        <f t="shared" ref="F341:F348" si="36">IF(D341&lt;&gt;"",F340*(1-$F$6)+$F$6*D341,"")</f>
        <v/>
      </c>
      <c r="G341" s="47" t="str">
        <f t="shared" si="31"/>
        <v/>
      </c>
      <c r="H341" s="47" t="str">
        <f t="shared" si="30"/>
        <v/>
      </c>
      <c r="I341" s="47" t="str">
        <f t="shared" si="34"/>
        <v/>
      </c>
      <c r="J341" s="51" t="str">
        <f t="shared" si="33"/>
        <v/>
      </c>
      <c r="K341" s="49" t="str">
        <f t="shared" si="32"/>
        <v/>
      </c>
      <c r="AS341" s="3"/>
      <c r="AT341" s="3"/>
      <c r="AU341" s="3"/>
      <c r="AV341" s="3"/>
      <c r="AW341" s="3"/>
      <c r="AX341" s="3"/>
    </row>
    <row r="342" spans="2:50" x14ac:dyDescent="0.2">
      <c r="B342" s="33"/>
      <c r="C342" s="35"/>
      <c r="D342" s="36"/>
      <c r="E342" s="13"/>
      <c r="F342" s="47" t="str">
        <f t="shared" si="36"/>
        <v/>
      </c>
      <c r="G342" s="47" t="str">
        <f t="shared" si="31"/>
        <v/>
      </c>
      <c r="H342" s="47" t="str">
        <f t="shared" si="30"/>
        <v/>
      </c>
      <c r="I342" s="47" t="str">
        <f t="shared" si="34"/>
        <v/>
      </c>
      <c r="J342" s="51" t="str">
        <f t="shared" si="33"/>
        <v/>
      </c>
      <c r="K342" s="49" t="str">
        <f t="shared" si="32"/>
        <v/>
      </c>
      <c r="AS342" s="3"/>
      <c r="AT342" s="3"/>
      <c r="AU342" s="3"/>
      <c r="AV342" s="3"/>
      <c r="AW342" s="3"/>
      <c r="AX342" s="3"/>
    </row>
    <row r="343" spans="2:50" x14ac:dyDescent="0.2">
      <c r="B343" s="33"/>
      <c r="C343" s="35"/>
      <c r="D343" s="36"/>
      <c r="E343" s="13"/>
      <c r="F343" s="47" t="str">
        <f t="shared" si="36"/>
        <v/>
      </c>
      <c r="G343" s="47" t="str">
        <f t="shared" si="31"/>
        <v/>
      </c>
      <c r="H343" s="47" t="str">
        <f t="shared" si="30"/>
        <v/>
      </c>
      <c r="I343" s="47" t="str">
        <f t="shared" si="34"/>
        <v/>
      </c>
      <c r="J343" s="51" t="str">
        <f t="shared" si="33"/>
        <v/>
      </c>
      <c r="K343" s="49" t="str">
        <f t="shared" si="32"/>
        <v/>
      </c>
      <c r="AS343" s="3"/>
      <c r="AT343" s="3"/>
      <c r="AU343" s="3"/>
      <c r="AV343" s="3"/>
      <c r="AW343" s="3"/>
      <c r="AX343" s="3"/>
    </row>
    <row r="344" spans="2:50" x14ac:dyDescent="0.2">
      <c r="B344" s="33"/>
      <c r="C344" s="35"/>
      <c r="D344" s="36"/>
      <c r="E344" s="13"/>
      <c r="F344" s="47" t="str">
        <f t="shared" si="36"/>
        <v/>
      </c>
      <c r="G344" s="47" t="str">
        <f t="shared" si="31"/>
        <v/>
      </c>
      <c r="H344" s="47" t="str">
        <f t="shared" si="30"/>
        <v/>
      </c>
      <c r="I344" s="47" t="str">
        <f t="shared" si="34"/>
        <v/>
      </c>
      <c r="J344" s="51" t="str">
        <f t="shared" si="33"/>
        <v/>
      </c>
      <c r="K344" s="49" t="str">
        <f t="shared" si="32"/>
        <v/>
      </c>
      <c r="AS344" s="3"/>
      <c r="AT344" s="3"/>
      <c r="AU344" s="3"/>
      <c r="AV344" s="3"/>
      <c r="AW344" s="3"/>
      <c r="AX344" s="3"/>
    </row>
    <row r="345" spans="2:50" x14ac:dyDescent="0.2">
      <c r="B345" s="33"/>
      <c r="C345" s="35"/>
      <c r="D345" s="36"/>
      <c r="E345" s="13"/>
      <c r="F345" s="47" t="str">
        <f t="shared" si="36"/>
        <v/>
      </c>
      <c r="G345" s="47" t="str">
        <f t="shared" si="31"/>
        <v/>
      </c>
      <c r="H345" s="47" t="str">
        <f t="shared" si="30"/>
        <v/>
      </c>
      <c r="I345" s="47" t="str">
        <f t="shared" si="34"/>
        <v/>
      </c>
      <c r="J345" s="51" t="str">
        <f t="shared" si="33"/>
        <v/>
      </c>
      <c r="K345" s="49" t="str">
        <f t="shared" si="32"/>
        <v/>
      </c>
      <c r="AS345" s="3"/>
      <c r="AT345" s="3"/>
      <c r="AU345" s="3"/>
      <c r="AV345" s="3"/>
      <c r="AW345" s="3"/>
      <c r="AX345" s="3"/>
    </row>
    <row r="346" spans="2:50" x14ac:dyDescent="0.2">
      <c r="B346" s="33"/>
      <c r="C346" s="35"/>
      <c r="D346" s="36"/>
      <c r="E346" s="13"/>
      <c r="F346" s="47" t="str">
        <f t="shared" si="36"/>
        <v/>
      </c>
      <c r="G346" s="47" t="str">
        <f t="shared" si="31"/>
        <v/>
      </c>
      <c r="H346" s="47" t="str">
        <f t="shared" si="30"/>
        <v/>
      </c>
      <c r="I346" s="47" t="str">
        <f t="shared" si="34"/>
        <v/>
      </c>
      <c r="J346" s="51" t="str">
        <f t="shared" si="33"/>
        <v/>
      </c>
      <c r="K346" s="49" t="str">
        <f t="shared" si="32"/>
        <v/>
      </c>
      <c r="AS346" s="3"/>
      <c r="AT346" s="3"/>
      <c r="AU346" s="3"/>
      <c r="AV346" s="3"/>
      <c r="AW346" s="3"/>
      <c r="AX346" s="3"/>
    </row>
    <row r="347" spans="2:50" x14ac:dyDescent="0.2">
      <c r="B347" s="33"/>
      <c r="C347" s="35"/>
      <c r="D347" s="36"/>
      <c r="E347" s="13"/>
      <c r="F347" s="47" t="str">
        <f t="shared" si="36"/>
        <v/>
      </c>
      <c r="G347" s="47" t="str">
        <f t="shared" si="31"/>
        <v/>
      </c>
      <c r="H347" s="47" t="str">
        <f t="shared" si="30"/>
        <v/>
      </c>
      <c r="I347" s="47" t="str">
        <f t="shared" si="34"/>
        <v/>
      </c>
      <c r="J347" s="51" t="str">
        <f t="shared" si="33"/>
        <v/>
      </c>
      <c r="K347" s="49" t="str">
        <f t="shared" si="32"/>
        <v/>
      </c>
      <c r="AS347" s="3"/>
      <c r="AT347" s="3"/>
      <c r="AU347" s="3"/>
      <c r="AV347" s="3"/>
      <c r="AW347" s="3"/>
      <c r="AX347" s="3"/>
    </row>
    <row r="348" spans="2:50" x14ac:dyDescent="0.2">
      <c r="B348" s="33"/>
      <c r="C348" s="35"/>
      <c r="D348" s="36"/>
      <c r="E348" s="13"/>
      <c r="F348" s="47" t="str">
        <f t="shared" si="36"/>
        <v/>
      </c>
      <c r="G348" s="47" t="str">
        <f t="shared" si="31"/>
        <v/>
      </c>
      <c r="H348" s="47" t="str">
        <f t="shared" si="30"/>
        <v/>
      </c>
      <c r="I348" s="47" t="str">
        <f t="shared" si="34"/>
        <v/>
      </c>
      <c r="J348" s="51" t="str">
        <f t="shared" si="33"/>
        <v/>
      </c>
      <c r="K348" s="49" t="str">
        <f t="shared" si="32"/>
        <v/>
      </c>
      <c r="AS348" s="3"/>
      <c r="AT348" s="3"/>
      <c r="AU348" s="3"/>
      <c r="AV348" s="3"/>
      <c r="AW348" s="3"/>
      <c r="AX348" s="3"/>
    </row>
    <row r="349" spans="2:50" x14ac:dyDescent="0.2">
      <c r="B349" s="16"/>
      <c r="C349" s="15"/>
      <c r="AS349" s="3"/>
      <c r="AT349" s="3"/>
      <c r="AU349" s="3"/>
      <c r="AV349" s="3"/>
      <c r="AW349" s="3"/>
      <c r="AX349" s="3"/>
    </row>
    <row r="350" spans="2:50" x14ac:dyDescent="0.2">
      <c r="B350" s="16"/>
      <c r="C350" s="15"/>
      <c r="AS350" s="3"/>
      <c r="AT350" s="3"/>
      <c r="AU350" s="3"/>
      <c r="AV350" s="3"/>
      <c r="AW350" s="3"/>
      <c r="AX350" s="3"/>
    </row>
    <row r="351" spans="2:50" x14ac:dyDescent="0.2">
      <c r="B351" s="16"/>
      <c r="C351" s="15"/>
      <c r="AS351" s="3"/>
      <c r="AT351" s="3"/>
      <c r="AU351" s="3"/>
      <c r="AV351" s="3"/>
      <c r="AW351" s="3"/>
      <c r="AX351" s="3"/>
    </row>
    <row r="352" spans="2:50" x14ac:dyDescent="0.2">
      <c r="B352" s="16"/>
      <c r="C352" s="15"/>
      <c r="AS352" s="3"/>
      <c r="AT352" s="3"/>
      <c r="AU352" s="3"/>
      <c r="AV352" s="3"/>
      <c r="AW352" s="3"/>
      <c r="AX352" s="3"/>
    </row>
    <row r="353" spans="2:50" x14ac:dyDescent="0.2">
      <c r="B353" s="16"/>
      <c r="C353" s="15"/>
      <c r="AS353" s="3"/>
      <c r="AT353" s="3"/>
      <c r="AU353" s="3"/>
      <c r="AV353" s="3"/>
      <c r="AW353" s="3"/>
      <c r="AX353" s="3"/>
    </row>
    <row r="354" spans="2:50" x14ac:dyDescent="0.2">
      <c r="B354" s="16"/>
      <c r="C354" s="15"/>
      <c r="AS354" s="3"/>
      <c r="AT354" s="3"/>
      <c r="AU354" s="3"/>
      <c r="AV354" s="3"/>
      <c r="AW354" s="3"/>
      <c r="AX354" s="3"/>
    </row>
    <row r="355" spans="2:50" x14ac:dyDescent="0.2">
      <c r="B355" s="16"/>
      <c r="C355" s="15"/>
      <c r="AS355" s="3"/>
      <c r="AT355" s="3"/>
      <c r="AU355" s="3"/>
      <c r="AV355" s="3"/>
      <c r="AW355" s="3"/>
      <c r="AX355" s="3"/>
    </row>
    <row r="356" spans="2:50" x14ac:dyDescent="0.2">
      <c r="B356" s="16"/>
      <c r="C356" s="15"/>
      <c r="AS356" s="3"/>
      <c r="AT356" s="3"/>
      <c r="AU356" s="3"/>
      <c r="AV356" s="3"/>
      <c r="AW356" s="3"/>
      <c r="AX356" s="3"/>
    </row>
    <row r="357" spans="2:50" x14ac:dyDescent="0.2">
      <c r="B357" s="16"/>
      <c r="C357" s="15"/>
      <c r="AS357" s="3"/>
      <c r="AT357" s="3"/>
      <c r="AU357" s="3"/>
      <c r="AV357" s="3"/>
      <c r="AW357" s="3"/>
      <c r="AX357" s="3"/>
    </row>
    <row r="358" spans="2:50" x14ac:dyDescent="0.2">
      <c r="B358" s="16"/>
      <c r="C358" s="15"/>
      <c r="AS358" s="3"/>
      <c r="AT358" s="3"/>
      <c r="AU358" s="3"/>
      <c r="AV358" s="3"/>
      <c r="AW358" s="3"/>
      <c r="AX358" s="3"/>
    </row>
    <row r="359" spans="2:50" x14ac:dyDescent="0.2">
      <c r="B359" s="16"/>
      <c r="C359" s="15"/>
      <c r="AS359" s="3"/>
      <c r="AT359" s="3"/>
      <c r="AU359" s="3"/>
      <c r="AV359" s="3"/>
      <c r="AW359" s="3"/>
      <c r="AX359" s="3"/>
    </row>
    <row r="360" spans="2:50" x14ac:dyDescent="0.2">
      <c r="B360" s="16"/>
      <c r="C360" s="15"/>
      <c r="AS360" s="3"/>
      <c r="AT360" s="3"/>
      <c r="AU360" s="3"/>
      <c r="AV360" s="3"/>
      <c r="AW360" s="3"/>
      <c r="AX360" s="3"/>
    </row>
    <row r="361" spans="2:50" x14ac:dyDescent="0.2">
      <c r="B361" s="16"/>
      <c r="C361" s="15"/>
      <c r="AS361" s="3"/>
      <c r="AT361" s="3"/>
      <c r="AU361" s="3"/>
      <c r="AV361" s="3"/>
      <c r="AW361" s="3"/>
      <c r="AX361" s="3"/>
    </row>
    <row r="362" spans="2:50" x14ac:dyDescent="0.2">
      <c r="B362" s="16"/>
      <c r="C362" s="15"/>
      <c r="AS362" s="3"/>
      <c r="AT362" s="3"/>
      <c r="AU362" s="3"/>
      <c r="AV362" s="3"/>
      <c r="AW362" s="3"/>
      <c r="AX362" s="3"/>
    </row>
    <row r="363" spans="2:50" x14ac:dyDescent="0.2">
      <c r="B363" s="16"/>
      <c r="C363" s="15"/>
      <c r="AS363" s="3"/>
      <c r="AT363" s="3"/>
      <c r="AU363" s="3"/>
      <c r="AV363" s="3"/>
      <c r="AW363" s="3"/>
      <c r="AX363" s="3"/>
    </row>
    <row r="364" spans="2:50" x14ac:dyDescent="0.2">
      <c r="B364" s="16"/>
      <c r="C364" s="15"/>
      <c r="AS364" s="3"/>
      <c r="AT364" s="3"/>
      <c r="AU364" s="3"/>
      <c r="AV364" s="3"/>
      <c r="AW364" s="3"/>
      <c r="AX364" s="3"/>
    </row>
    <row r="365" spans="2:50" x14ac:dyDescent="0.2">
      <c r="B365" s="16"/>
      <c r="C365" s="15"/>
      <c r="AS365" s="3"/>
      <c r="AT365" s="3"/>
      <c r="AU365" s="3"/>
      <c r="AV365" s="3"/>
      <c r="AW365" s="3"/>
      <c r="AX365" s="3"/>
    </row>
    <row r="366" spans="2:50" x14ac:dyDescent="0.2">
      <c r="B366" s="16"/>
      <c r="C366" s="15"/>
      <c r="AS366" s="3"/>
      <c r="AT366" s="3"/>
      <c r="AU366" s="3"/>
      <c r="AV366" s="3"/>
      <c r="AW366" s="3"/>
      <c r="AX366" s="3"/>
    </row>
    <row r="367" spans="2:50" x14ac:dyDescent="0.2">
      <c r="B367" s="16"/>
      <c r="C367" s="15"/>
      <c r="AS367" s="3"/>
      <c r="AT367" s="3"/>
      <c r="AU367" s="3"/>
      <c r="AV367" s="3"/>
      <c r="AW367" s="3"/>
      <c r="AX367" s="3"/>
    </row>
    <row r="368" spans="2:50" x14ac:dyDescent="0.2">
      <c r="B368" s="16"/>
      <c r="C368" s="15"/>
      <c r="AS368" s="3"/>
      <c r="AT368" s="3"/>
      <c r="AU368" s="3"/>
      <c r="AV368" s="3"/>
      <c r="AW368" s="3"/>
      <c r="AX368" s="3"/>
    </row>
    <row r="369" spans="2:50" x14ac:dyDescent="0.2">
      <c r="B369" s="16"/>
      <c r="C369" s="15"/>
      <c r="AS369" s="3"/>
      <c r="AT369" s="3"/>
      <c r="AU369" s="3"/>
      <c r="AV369" s="3"/>
      <c r="AW369" s="3"/>
      <c r="AX369" s="3"/>
    </row>
    <row r="370" spans="2:50" x14ac:dyDescent="0.2">
      <c r="B370" s="16"/>
      <c r="C370" s="15"/>
      <c r="AS370" s="3"/>
      <c r="AT370" s="3"/>
      <c r="AU370" s="3"/>
      <c r="AV370" s="3"/>
      <c r="AW370" s="3"/>
      <c r="AX370" s="3"/>
    </row>
    <row r="371" spans="2:50" x14ac:dyDescent="0.2">
      <c r="B371" s="16"/>
      <c r="C371" s="15"/>
      <c r="AS371" s="3"/>
      <c r="AT371" s="3"/>
      <c r="AU371" s="3"/>
      <c r="AV371" s="3"/>
      <c r="AW371" s="3"/>
      <c r="AX371" s="3"/>
    </row>
    <row r="372" spans="2:50" x14ac:dyDescent="0.2">
      <c r="B372" s="16"/>
      <c r="C372" s="15"/>
      <c r="AS372" s="3"/>
      <c r="AT372" s="3"/>
      <c r="AU372" s="3"/>
      <c r="AV372" s="3"/>
      <c r="AW372" s="3"/>
      <c r="AX372" s="3"/>
    </row>
    <row r="373" spans="2:50" x14ac:dyDescent="0.2">
      <c r="B373" s="16"/>
      <c r="C373" s="15"/>
      <c r="AS373" s="3"/>
      <c r="AT373" s="3"/>
      <c r="AU373" s="3"/>
      <c r="AV373" s="3"/>
      <c r="AW373" s="3"/>
      <c r="AX373" s="3"/>
    </row>
    <row r="374" spans="2:50" x14ac:dyDescent="0.2">
      <c r="B374" s="16"/>
      <c r="C374" s="15"/>
      <c r="AS374" s="3"/>
      <c r="AT374" s="3"/>
      <c r="AU374" s="3"/>
      <c r="AV374" s="3"/>
      <c r="AW374" s="3"/>
      <c r="AX374" s="3"/>
    </row>
    <row r="375" spans="2:50" x14ac:dyDescent="0.2">
      <c r="B375" s="16"/>
      <c r="C375" s="15"/>
      <c r="AS375" s="3"/>
      <c r="AT375" s="3"/>
      <c r="AU375" s="3"/>
      <c r="AV375" s="3"/>
      <c r="AW375" s="3"/>
      <c r="AX375" s="3"/>
    </row>
    <row r="376" spans="2:50" x14ac:dyDescent="0.2">
      <c r="B376" s="16"/>
      <c r="C376" s="15"/>
      <c r="AS376" s="3"/>
      <c r="AT376" s="3"/>
      <c r="AU376" s="3"/>
      <c r="AV376" s="3"/>
      <c r="AW376" s="3"/>
      <c r="AX376" s="3"/>
    </row>
    <row r="377" spans="2:50" x14ac:dyDescent="0.2">
      <c r="B377" s="16"/>
      <c r="C377" s="15"/>
      <c r="AS377" s="3"/>
      <c r="AT377" s="3"/>
      <c r="AU377" s="3"/>
      <c r="AV377" s="3"/>
      <c r="AW377" s="3"/>
      <c r="AX377" s="3"/>
    </row>
    <row r="378" spans="2:50" x14ac:dyDescent="0.2">
      <c r="B378" s="16"/>
      <c r="C378" s="15"/>
      <c r="AS378" s="3"/>
      <c r="AT378" s="3"/>
      <c r="AU378" s="3"/>
      <c r="AV378" s="3"/>
      <c r="AW378" s="3"/>
      <c r="AX378" s="3"/>
    </row>
    <row r="379" spans="2:50" x14ac:dyDescent="0.2">
      <c r="B379" s="16"/>
      <c r="C379" s="15"/>
      <c r="AS379" s="3"/>
      <c r="AT379" s="3"/>
      <c r="AU379" s="3"/>
      <c r="AV379" s="3"/>
      <c r="AW379" s="3"/>
      <c r="AX379" s="3"/>
    </row>
    <row r="380" spans="2:50" x14ac:dyDescent="0.2">
      <c r="B380" s="16"/>
      <c r="C380" s="15"/>
      <c r="AS380" s="3"/>
      <c r="AT380" s="3"/>
      <c r="AU380" s="3"/>
      <c r="AV380" s="3"/>
      <c r="AW380" s="3"/>
      <c r="AX380" s="3"/>
    </row>
    <row r="381" spans="2:50" x14ac:dyDescent="0.2">
      <c r="B381" s="16"/>
      <c r="C381" s="15"/>
      <c r="AS381" s="3"/>
      <c r="AT381" s="3"/>
      <c r="AU381" s="3"/>
      <c r="AV381" s="3"/>
      <c r="AW381" s="3"/>
      <c r="AX381" s="3"/>
    </row>
    <row r="382" spans="2:50" x14ac:dyDescent="0.2">
      <c r="B382" s="16"/>
      <c r="C382" s="15"/>
      <c r="AS382" s="3"/>
      <c r="AT382" s="3"/>
      <c r="AU382" s="3"/>
      <c r="AV382" s="3"/>
      <c r="AW382" s="3"/>
      <c r="AX382" s="3"/>
    </row>
    <row r="383" spans="2:50" x14ac:dyDescent="0.2">
      <c r="B383" s="16"/>
      <c r="C383" s="15"/>
      <c r="AS383" s="3"/>
      <c r="AT383" s="3"/>
      <c r="AU383" s="3"/>
      <c r="AV383" s="3"/>
      <c r="AW383" s="3"/>
      <c r="AX383" s="3"/>
    </row>
    <row r="384" spans="2:50" x14ac:dyDescent="0.2">
      <c r="B384" s="16"/>
      <c r="C384" s="15"/>
      <c r="AS384" s="3"/>
      <c r="AT384" s="3"/>
      <c r="AU384" s="3"/>
      <c r="AV384" s="3"/>
      <c r="AW384" s="3"/>
      <c r="AX384" s="3"/>
    </row>
    <row r="385" spans="2:50" x14ac:dyDescent="0.2">
      <c r="B385" s="16"/>
      <c r="C385" s="15"/>
      <c r="AS385" s="3"/>
      <c r="AT385" s="3"/>
      <c r="AU385" s="3"/>
      <c r="AV385" s="3"/>
      <c r="AW385" s="3"/>
      <c r="AX385" s="3"/>
    </row>
    <row r="386" spans="2:50" x14ac:dyDescent="0.2">
      <c r="B386" s="16"/>
      <c r="C386" s="15"/>
      <c r="AS386" s="3"/>
      <c r="AT386" s="3"/>
      <c r="AU386" s="3"/>
      <c r="AV386" s="3"/>
      <c r="AW386" s="3"/>
      <c r="AX386" s="3"/>
    </row>
    <row r="387" spans="2:50" x14ac:dyDescent="0.2">
      <c r="B387" s="16"/>
      <c r="C387" s="15"/>
      <c r="AS387" s="3"/>
      <c r="AT387" s="3"/>
      <c r="AU387" s="3"/>
      <c r="AV387" s="3"/>
      <c r="AW387" s="3"/>
      <c r="AX387" s="3"/>
    </row>
    <row r="388" spans="2:50" x14ac:dyDescent="0.2">
      <c r="B388" s="16"/>
      <c r="C388" s="15"/>
      <c r="AS388" s="3"/>
      <c r="AT388" s="3"/>
      <c r="AU388" s="3"/>
      <c r="AV388" s="3"/>
      <c r="AW388" s="3"/>
      <c r="AX388" s="3"/>
    </row>
    <row r="389" spans="2:50" x14ac:dyDescent="0.2">
      <c r="B389" s="16"/>
      <c r="C389" s="15"/>
      <c r="AS389" s="3"/>
      <c r="AT389" s="3"/>
      <c r="AU389" s="3"/>
      <c r="AV389" s="3"/>
      <c r="AW389" s="3"/>
      <c r="AX389" s="3"/>
    </row>
    <row r="390" spans="2:50" x14ac:dyDescent="0.2">
      <c r="B390" s="16"/>
      <c r="C390" s="15"/>
      <c r="AS390" s="3"/>
      <c r="AT390" s="3"/>
      <c r="AU390" s="3"/>
      <c r="AV390" s="3"/>
      <c r="AW390" s="3"/>
      <c r="AX390" s="3"/>
    </row>
    <row r="391" spans="2:50" x14ac:dyDescent="0.2">
      <c r="B391" s="16"/>
      <c r="C391" s="15"/>
      <c r="AS391" s="3"/>
      <c r="AT391" s="3"/>
      <c r="AU391" s="3"/>
      <c r="AV391" s="3"/>
      <c r="AW391" s="3"/>
      <c r="AX391" s="3"/>
    </row>
    <row r="392" spans="2:50" x14ac:dyDescent="0.2">
      <c r="B392" s="16"/>
      <c r="C392" s="15"/>
      <c r="AS392" s="3"/>
      <c r="AT392" s="3"/>
      <c r="AU392" s="3"/>
      <c r="AV392" s="3"/>
      <c r="AW392" s="3"/>
      <c r="AX392" s="3"/>
    </row>
    <row r="393" spans="2:50" x14ac:dyDescent="0.2">
      <c r="B393" s="16"/>
      <c r="C393" s="15"/>
      <c r="AS393" s="3"/>
      <c r="AT393" s="3"/>
      <c r="AU393" s="3"/>
      <c r="AV393" s="3"/>
      <c r="AW393" s="3"/>
      <c r="AX393" s="3"/>
    </row>
    <row r="394" spans="2:50" x14ac:dyDescent="0.2">
      <c r="B394" s="16"/>
      <c r="C394" s="15"/>
      <c r="AS394" s="3"/>
      <c r="AT394" s="3"/>
      <c r="AU394" s="3"/>
      <c r="AV394" s="3"/>
      <c r="AW394" s="3"/>
      <c r="AX394" s="3"/>
    </row>
    <row r="395" spans="2:50" x14ac:dyDescent="0.2">
      <c r="B395" s="16"/>
      <c r="C395" s="15"/>
      <c r="AS395" s="3"/>
      <c r="AT395" s="3"/>
      <c r="AU395" s="3"/>
      <c r="AV395" s="3"/>
      <c r="AW395" s="3"/>
      <c r="AX395" s="3"/>
    </row>
    <row r="396" spans="2:50" x14ac:dyDescent="0.2">
      <c r="B396" s="16"/>
      <c r="C396" s="15"/>
      <c r="AS396" s="3"/>
      <c r="AT396" s="3"/>
      <c r="AU396" s="3"/>
      <c r="AV396" s="3"/>
      <c r="AW396" s="3"/>
      <c r="AX396" s="3"/>
    </row>
    <row r="397" spans="2:50" x14ac:dyDescent="0.2">
      <c r="B397" s="16"/>
      <c r="C397" s="15"/>
      <c r="AS397" s="3"/>
      <c r="AT397" s="3"/>
      <c r="AU397" s="3"/>
      <c r="AV397" s="3"/>
      <c r="AW397" s="3"/>
      <c r="AX397" s="3"/>
    </row>
    <row r="398" spans="2:50" x14ac:dyDescent="0.2">
      <c r="B398" s="16"/>
      <c r="C398" s="15"/>
      <c r="AS398" s="3"/>
      <c r="AT398" s="3"/>
      <c r="AU398" s="3"/>
      <c r="AV398" s="3"/>
      <c r="AW398" s="3"/>
      <c r="AX398" s="3"/>
    </row>
    <row r="399" spans="2:50" x14ac:dyDescent="0.2">
      <c r="B399" s="16"/>
      <c r="C399" s="15"/>
      <c r="AS399" s="3"/>
      <c r="AT399" s="3"/>
      <c r="AU399" s="3"/>
      <c r="AV399" s="3"/>
      <c r="AW399" s="3"/>
      <c r="AX399" s="3"/>
    </row>
    <row r="400" spans="2:50" x14ac:dyDescent="0.2">
      <c r="B400" s="16"/>
      <c r="C400" s="15"/>
      <c r="AS400" s="3"/>
      <c r="AT400" s="3"/>
      <c r="AU400" s="3"/>
      <c r="AV400" s="3"/>
      <c r="AW400" s="3"/>
      <c r="AX400" s="3"/>
    </row>
    <row r="401" spans="2:50" x14ac:dyDescent="0.2">
      <c r="B401" s="16"/>
      <c r="C401" s="15"/>
      <c r="AS401" s="3"/>
      <c r="AT401" s="3"/>
      <c r="AU401" s="3"/>
      <c r="AV401" s="3"/>
      <c r="AW401" s="3"/>
      <c r="AX401" s="3"/>
    </row>
    <row r="402" spans="2:50" x14ac:dyDescent="0.2">
      <c r="B402" s="16"/>
      <c r="C402" s="15"/>
      <c r="AS402" s="3"/>
      <c r="AT402" s="3"/>
      <c r="AU402" s="3"/>
      <c r="AV402" s="3"/>
      <c r="AW402" s="3"/>
      <c r="AX402" s="3"/>
    </row>
    <row r="403" spans="2:50" x14ac:dyDescent="0.2">
      <c r="B403" s="16"/>
      <c r="C403" s="15"/>
      <c r="AS403" s="3"/>
      <c r="AT403" s="3"/>
      <c r="AU403" s="3"/>
      <c r="AV403" s="3"/>
      <c r="AW403" s="3"/>
      <c r="AX403" s="3"/>
    </row>
    <row r="404" spans="2:50" x14ac:dyDescent="0.2">
      <c r="B404" s="16"/>
      <c r="C404" s="15"/>
      <c r="AS404" s="3"/>
      <c r="AT404" s="3"/>
      <c r="AU404" s="3"/>
      <c r="AV404" s="3"/>
      <c r="AW404" s="3"/>
      <c r="AX404" s="3"/>
    </row>
    <row r="405" spans="2:50" x14ac:dyDescent="0.2">
      <c r="B405" s="16"/>
      <c r="C405" s="15"/>
      <c r="AS405" s="3"/>
      <c r="AT405" s="3"/>
      <c r="AU405" s="3"/>
      <c r="AV405" s="3"/>
      <c r="AW405" s="3"/>
      <c r="AX405" s="3"/>
    </row>
    <row r="406" spans="2:50" x14ac:dyDescent="0.2">
      <c r="B406" s="16"/>
      <c r="C406" s="15"/>
      <c r="AS406" s="3"/>
      <c r="AT406" s="3"/>
      <c r="AU406" s="3"/>
      <c r="AV406" s="3"/>
      <c r="AW406" s="3"/>
      <c r="AX406" s="3"/>
    </row>
    <row r="407" spans="2:50" x14ac:dyDescent="0.2">
      <c r="B407" s="16"/>
      <c r="C407" s="15"/>
      <c r="AS407" s="3"/>
      <c r="AT407" s="3"/>
      <c r="AU407" s="3"/>
      <c r="AV407" s="3"/>
      <c r="AW407" s="3"/>
      <c r="AX407" s="3"/>
    </row>
    <row r="408" spans="2:50" x14ac:dyDescent="0.2">
      <c r="B408" s="16"/>
      <c r="C408" s="15"/>
      <c r="AS408" s="3"/>
      <c r="AT408" s="3"/>
      <c r="AU408" s="3"/>
      <c r="AV408" s="3"/>
      <c r="AW408" s="3"/>
      <c r="AX408" s="3"/>
    </row>
    <row r="409" spans="2:50" x14ac:dyDescent="0.2">
      <c r="B409" s="16"/>
      <c r="C409" s="15"/>
      <c r="AS409" s="3"/>
      <c r="AT409" s="3"/>
      <c r="AU409" s="3"/>
      <c r="AV409" s="3"/>
      <c r="AW409" s="3"/>
      <c r="AX409" s="3"/>
    </row>
    <row r="410" spans="2:50" x14ac:dyDescent="0.2">
      <c r="B410" s="16"/>
      <c r="C410" s="15"/>
      <c r="AS410" s="3"/>
      <c r="AT410" s="3"/>
      <c r="AU410" s="3"/>
      <c r="AV410" s="3"/>
      <c r="AW410" s="3"/>
      <c r="AX410" s="3"/>
    </row>
    <row r="411" spans="2:50" x14ac:dyDescent="0.2">
      <c r="B411" s="16"/>
      <c r="C411" s="15"/>
      <c r="AS411" s="3"/>
      <c r="AT411" s="3"/>
      <c r="AU411" s="3"/>
      <c r="AV411" s="3"/>
      <c r="AW411" s="3"/>
      <c r="AX411" s="3"/>
    </row>
    <row r="412" spans="2:50" x14ac:dyDescent="0.2">
      <c r="B412" s="16"/>
      <c r="C412" s="15"/>
      <c r="AS412" s="3"/>
      <c r="AT412" s="3"/>
      <c r="AU412" s="3"/>
      <c r="AV412" s="3"/>
      <c r="AW412" s="3"/>
      <c r="AX412" s="3"/>
    </row>
    <row r="413" spans="2:50" x14ac:dyDescent="0.2">
      <c r="B413" s="16"/>
      <c r="C413" s="15"/>
      <c r="AS413" s="3"/>
      <c r="AT413" s="3"/>
      <c r="AU413" s="3"/>
      <c r="AV413" s="3"/>
      <c r="AW413" s="3"/>
      <c r="AX413" s="3"/>
    </row>
    <row r="414" spans="2:50" x14ac:dyDescent="0.2">
      <c r="B414" s="16"/>
      <c r="C414" s="15"/>
      <c r="AS414" s="3"/>
      <c r="AT414" s="3"/>
      <c r="AU414" s="3"/>
      <c r="AV414" s="3"/>
      <c r="AW414" s="3"/>
      <c r="AX414" s="3"/>
    </row>
    <row r="415" spans="2:50" x14ac:dyDescent="0.2">
      <c r="B415" s="16"/>
      <c r="C415" s="15"/>
      <c r="AS415" s="3"/>
      <c r="AT415" s="3"/>
      <c r="AU415" s="3"/>
      <c r="AV415" s="3"/>
      <c r="AW415" s="3"/>
      <c r="AX415" s="3"/>
    </row>
    <row r="416" spans="2:50" x14ac:dyDescent="0.2">
      <c r="B416" s="16"/>
      <c r="C416" s="15"/>
      <c r="AS416" s="3"/>
      <c r="AT416" s="3"/>
      <c r="AU416" s="3"/>
      <c r="AV416" s="3"/>
      <c r="AW416" s="3"/>
      <c r="AX416" s="3"/>
    </row>
    <row r="417" spans="2:50" x14ac:dyDescent="0.2">
      <c r="B417" s="16"/>
      <c r="C417" s="15"/>
      <c r="AS417" s="3"/>
      <c r="AT417" s="3"/>
      <c r="AU417" s="3"/>
      <c r="AV417" s="3"/>
      <c r="AW417" s="3"/>
      <c r="AX417" s="3"/>
    </row>
    <row r="418" spans="2:50" x14ac:dyDescent="0.2">
      <c r="B418" s="16"/>
      <c r="C418" s="15"/>
      <c r="AS418" s="3"/>
      <c r="AT418" s="3"/>
      <c r="AU418" s="3"/>
      <c r="AV418" s="3"/>
      <c r="AW418" s="3"/>
      <c r="AX418" s="3"/>
    </row>
    <row r="419" spans="2:50" x14ac:dyDescent="0.2">
      <c r="B419" s="16"/>
      <c r="C419" s="15"/>
      <c r="AS419" s="3"/>
      <c r="AT419" s="3"/>
      <c r="AU419" s="3"/>
      <c r="AV419" s="3"/>
      <c r="AW419" s="3"/>
      <c r="AX419" s="3"/>
    </row>
    <row r="420" spans="2:50" x14ac:dyDescent="0.2">
      <c r="B420" s="16"/>
      <c r="C420" s="15"/>
      <c r="AS420" s="3"/>
      <c r="AT420" s="3"/>
      <c r="AU420" s="3"/>
      <c r="AV420" s="3"/>
      <c r="AW420" s="3"/>
      <c r="AX420" s="3"/>
    </row>
    <row r="421" spans="2:50" x14ac:dyDescent="0.2">
      <c r="B421" s="16"/>
      <c r="C421" s="15"/>
      <c r="AS421" s="3"/>
      <c r="AT421" s="3"/>
      <c r="AU421" s="3"/>
      <c r="AV421" s="3"/>
      <c r="AW421" s="3"/>
      <c r="AX421" s="3"/>
    </row>
    <row r="422" spans="2:50" x14ac:dyDescent="0.2">
      <c r="B422" s="16"/>
      <c r="C422" s="15"/>
      <c r="AS422" s="3"/>
      <c r="AT422" s="3"/>
      <c r="AU422" s="3"/>
      <c r="AV422" s="3"/>
      <c r="AW422" s="3"/>
      <c r="AX422" s="3"/>
    </row>
    <row r="423" spans="2:50" x14ac:dyDescent="0.2">
      <c r="B423" s="16"/>
      <c r="C423" s="15"/>
      <c r="AS423" s="3"/>
      <c r="AT423" s="3"/>
      <c r="AU423" s="3"/>
      <c r="AV423" s="3"/>
      <c r="AW423" s="3"/>
      <c r="AX423" s="3"/>
    </row>
    <row r="424" spans="2:50" x14ac:dyDescent="0.2">
      <c r="B424" s="16"/>
      <c r="C424" s="15"/>
      <c r="AS424" s="3"/>
      <c r="AT424" s="3"/>
      <c r="AU424" s="3"/>
      <c r="AV424" s="3"/>
      <c r="AW424" s="3"/>
      <c r="AX424" s="3"/>
    </row>
    <row r="425" spans="2:50" x14ac:dyDescent="0.2">
      <c r="B425" s="16"/>
      <c r="C425" s="15"/>
      <c r="AS425" s="3"/>
      <c r="AT425" s="3"/>
      <c r="AU425" s="3"/>
      <c r="AV425" s="3"/>
      <c r="AW425" s="3"/>
      <c r="AX425" s="3"/>
    </row>
    <row r="426" spans="2:50" x14ac:dyDescent="0.2">
      <c r="B426" s="16"/>
      <c r="C426" s="15"/>
      <c r="AS426" s="3"/>
      <c r="AT426" s="3"/>
      <c r="AU426" s="3"/>
      <c r="AV426" s="3"/>
      <c r="AW426" s="3"/>
      <c r="AX426" s="3"/>
    </row>
    <row r="427" spans="2:50" x14ac:dyDescent="0.2">
      <c r="B427" s="16"/>
      <c r="C427" s="15"/>
      <c r="AS427" s="3"/>
      <c r="AT427" s="3"/>
      <c r="AU427" s="3"/>
      <c r="AV427" s="3"/>
      <c r="AW427" s="3"/>
      <c r="AX427" s="3"/>
    </row>
    <row r="428" spans="2:50" x14ac:dyDescent="0.2">
      <c r="B428" s="16"/>
      <c r="C428" s="15"/>
      <c r="AS428" s="3"/>
      <c r="AT428" s="3"/>
      <c r="AU428" s="3"/>
      <c r="AV428" s="3"/>
      <c r="AW428" s="3"/>
      <c r="AX428" s="3"/>
    </row>
    <row r="429" spans="2:50" x14ac:dyDescent="0.2">
      <c r="B429" s="16"/>
      <c r="C429" s="15"/>
      <c r="AS429" s="3"/>
      <c r="AT429" s="3"/>
      <c r="AU429" s="3"/>
      <c r="AV429" s="3"/>
      <c r="AW429" s="3"/>
      <c r="AX429" s="3"/>
    </row>
    <row r="430" spans="2:50" x14ac:dyDescent="0.2">
      <c r="B430" s="16"/>
      <c r="C430" s="15"/>
      <c r="AS430" s="3"/>
      <c r="AT430" s="3"/>
      <c r="AU430" s="3"/>
      <c r="AV430" s="3"/>
      <c r="AW430" s="3"/>
      <c r="AX430" s="3"/>
    </row>
    <row r="431" spans="2:50" x14ac:dyDescent="0.2">
      <c r="B431" s="16"/>
      <c r="C431" s="15"/>
      <c r="AS431" s="3"/>
      <c r="AT431" s="3"/>
      <c r="AU431" s="3"/>
      <c r="AV431" s="3"/>
      <c r="AW431" s="3"/>
      <c r="AX431" s="3"/>
    </row>
    <row r="432" spans="2:50" x14ac:dyDescent="0.2">
      <c r="B432" s="16"/>
      <c r="C432" s="15"/>
      <c r="AS432" s="3"/>
      <c r="AT432" s="3"/>
      <c r="AU432" s="3"/>
      <c r="AV432" s="3"/>
      <c r="AW432" s="3"/>
      <c r="AX432" s="3"/>
    </row>
    <row r="433" spans="2:50" x14ac:dyDescent="0.2">
      <c r="B433" s="16"/>
      <c r="C433" s="15"/>
      <c r="AS433" s="3"/>
      <c r="AT433" s="3"/>
      <c r="AU433" s="3"/>
      <c r="AV433" s="3"/>
      <c r="AW433" s="3"/>
      <c r="AX433" s="3"/>
    </row>
    <row r="434" spans="2:50" x14ac:dyDescent="0.2">
      <c r="B434" s="16"/>
      <c r="C434" s="15"/>
      <c r="AS434" s="3"/>
      <c r="AT434" s="3"/>
      <c r="AU434" s="3"/>
      <c r="AV434" s="3"/>
      <c r="AW434" s="3"/>
      <c r="AX434" s="3"/>
    </row>
    <row r="435" spans="2:50" x14ac:dyDescent="0.2">
      <c r="B435" s="16"/>
      <c r="C435" s="15"/>
      <c r="AS435" s="3"/>
      <c r="AT435" s="3"/>
      <c r="AU435" s="3"/>
      <c r="AV435" s="3"/>
      <c r="AW435" s="3"/>
      <c r="AX435" s="3"/>
    </row>
    <row r="436" spans="2:50" x14ac:dyDescent="0.2">
      <c r="B436" s="16"/>
      <c r="C436" s="15"/>
      <c r="AS436" s="3"/>
      <c r="AT436" s="3"/>
      <c r="AU436" s="3"/>
      <c r="AV436" s="3"/>
      <c r="AW436" s="3"/>
      <c r="AX436" s="3"/>
    </row>
    <row r="437" spans="2:50" x14ac:dyDescent="0.2">
      <c r="B437" s="16"/>
      <c r="C437" s="15"/>
      <c r="AS437" s="3"/>
      <c r="AT437" s="3"/>
      <c r="AU437" s="3"/>
      <c r="AV437" s="3"/>
      <c r="AW437" s="3"/>
      <c r="AX437" s="3"/>
    </row>
    <row r="438" spans="2:50" x14ac:dyDescent="0.2">
      <c r="B438" s="16"/>
      <c r="C438" s="15"/>
      <c r="AS438" s="3"/>
      <c r="AT438" s="3"/>
      <c r="AU438" s="3"/>
      <c r="AV438" s="3"/>
      <c r="AW438" s="3"/>
      <c r="AX438" s="3"/>
    </row>
    <row r="439" spans="2:50" x14ac:dyDescent="0.2">
      <c r="B439" s="16"/>
      <c r="C439" s="15"/>
      <c r="AS439" s="3"/>
      <c r="AT439" s="3"/>
      <c r="AU439" s="3"/>
      <c r="AV439" s="3"/>
      <c r="AW439" s="3"/>
      <c r="AX439" s="3"/>
    </row>
    <row r="440" spans="2:50" x14ac:dyDescent="0.2">
      <c r="B440" s="16"/>
      <c r="C440" s="15"/>
      <c r="AS440" s="3"/>
      <c r="AT440" s="3"/>
      <c r="AU440" s="3"/>
      <c r="AV440" s="3"/>
      <c r="AW440" s="3"/>
      <c r="AX440" s="3"/>
    </row>
    <row r="441" spans="2:50" x14ac:dyDescent="0.2">
      <c r="B441" s="16"/>
      <c r="C441" s="15"/>
      <c r="AS441" s="3"/>
      <c r="AT441" s="3"/>
      <c r="AU441" s="3"/>
      <c r="AV441" s="3"/>
      <c r="AW441" s="3"/>
      <c r="AX441" s="3"/>
    </row>
    <row r="442" spans="2:50" x14ac:dyDescent="0.2">
      <c r="B442" s="16"/>
      <c r="C442" s="15"/>
      <c r="AS442" s="3"/>
      <c r="AT442" s="3"/>
      <c r="AU442" s="3"/>
      <c r="AV442" s="3"/>
      <c r="AW442" s="3"/>
      <c r="AX442" s="3"/>
    </row>
    <row r="443" spans="2:50" x14ac:dyDescent="0.2">
      <c r="B443" s="16"/>
      <c r="C443" s="15"/>
      <c r="AS443" s="3"/>
      <c r="AT443" s="3"/>
      <c r="AU443" s="3"/>
      <c r="AV443" s="3"/>
      <c r="AW443" s="3"/>
      <c r="AX443" s="3"/>
    </row>
    <row r="444" spans="2:50" x14ac:dyDescent="0.2">
      <c r="B444" s="16"/>
      <c r="C444" s="15"/>
      <c r="AS444" s="3"/>
      <c r="AT444" s="3"/>
      <c r="AU444" s="3"/>
      <c r="AV444" s="3"/>
      <c r="AW444" s="3"/>
      <c r="AX444" s="3"/>
    </row>
    <row r="445" spans="2:50" x14ac:dyDescent="0.2">
      <c r="B445" s="16"/>
      <c r="C445" s="15"/>
      <c r="AS445" s="3"/>
      <c r="AT445" s="3"/>
      <c r="AU445" s="3"/>
      <c r="AV445" s="3"/>
      <c r="AW445" s="3"/>
      <c r="AX445" s="3"/>
    </row>
    <row r="446" spans="2:50" x14ac:dyDescent="0.2">
      <c r="B446" s="16"/>
      <c r="C446" s="15"/>
      <c r="AS446" s="3"/>
      <c r="AT446" s="3"/>
      <c r="AU446" s="3"/>
      <c r="AV446" s="3"/>
      <c r="AW446" s="3"/>
      <c r="AX446" s="3"/>
    </row>
    <row r="447" spans="2:50" x14ac:dyDescent="0.2">
      <c r="B447" s="16"/>
      <c r="C447" s="15"/>
      <c r="AS447" s="3"/>
      <c r="AT447" s="3"/>
      <c r="AU447" s="3"/>
      <c r="AV447" s="3"/>
      <c r="AW447" s="3"/>
      <c r="AX447" s="3"/>
    </row>
    <row r="448" spans="2:50" x14ac:dyDescent="0.2">
      <c r="B448" s="16"/>
      <c r="C448" s="15"/>
      <c r="AS448" s="3"/>
      <c r="AT448" s="3"/>
      <c r="AU448" s="3"/>
      <c r="AV448" s="3"/>
      <c r="AW448" s="3"/>
      <c r="AX448" s="3"/>
    </row>
    <row r="449" spans="2:50" x14ac:dyDescent="0.2">
      <c r="B449" s="16"/>
      <c r="C449" s="15"/>
      <c r="AS449" s="3"/>
      <c r="AT449" s="3"/>
      <c r="AU449" s="3"/>
      <c r="AV449" s="3"/>
      <c r="AW449" s="3"/>
      <c r="AX449" s="3"/>
    </row>
    <row r="450" spans="2:50" x14ac:dyDescent="0.2">
      <c r="B450" s="16"/>
      <c r="C450" s="15"/>
      <c r="AS450" s="3"/>
      <c r="AT450" s="3"/>
      <c r="AU450" s="3"/>
      <c r="AV450" s="3"/>
      <c r="AW450" s="3"/>
      <c r="AX450" s="3"/>
    </row>
    <row r="451" spans="2:50" x14ac:dyDescent="0.2">
      <c r="B451" s="16"/>
      <c r="C451" s="15"/>
      <c r="AS451" s="3"/>
      <c r="AT451" s="3"/>
      <c r="AU451" s="3"/>
      <c r="AV451" s="3"/>
      <c r="AW451" s="3"/>
      <c r="AX451" s="3"/>
    </row>
    <row r="452" spans="2:50" x14ac:dyDescent="0.2">
      <c r="B452" s="16"/>
      <c r="C452" s="15"/>
      <c r="AS452" s="3"/>
      <c r="AT452" s="3"/>
      <c r="AU452" s="3"/>
      <c r="AV452" s="3"/>
      <c r="AW452" s="3"/>
      <c r="AX452" s="3"/>
    </row>
    <row r="453" spans="2:50" x14ac:dyDescent="0.2">
      <c r="B453" s="16"/>
      <c r="C453" s="15"/>
      <c r="AS453" s="3"/>
      <c r="AT453" s="3"/>
      <c r="AU453" s="3"/>
      <c r="AV453" s="3"/>
      <c r="AW453" s="3"/>
      <c r="AX453" s="3"/>
    </row>
    <row r="454" spans="2:50" x14ac:dyDescent="0.2">
      <c r="B454" s="16"/>
      <c r="C454" s="15"/>
      <c r="AS454" s="3"/>
      <c r="AT454" s="3"/>
      <c r="AU454" s="3"/>
      <c r="AV454" s="3"/>
      <c r="AW454" s="3"/>
      <c r="AX454" s="3"/>
    </row>
    <row r="455" spans="2:50" x14ac:dyDescent="0.2">
      <c r="B455" s="16"/>
      <c r="C455" s="15"/>
      <c r="AS455" s="3"/>
      <c r="AT455" s="3"/>
      <c r="AU455" s="3"/>
      <c r="AV455" s="3"/>
      <c r="AW455" s="3"/>
      <c r="AX455" s="3"/>
    </row>
    <row r="456" spans="2:50" x14ac:dyDescent="0.2">
      <c r="B456" s="16"/>
      <c r="C456" s="15"/>
      <c r="AS456" s="3"/>
      <c r="AT456" s="3"/>
      <c r="AU456" s="3"/>
      <c r="AV456" s="3"/>
      <c r="AW456" s="3"/>
      <c r="AX456" s="3"/>
    </row>
    <row r="457" spans="2:50" x14ac:dyDescent="0.2">
      <c r="B457" s="16"/>
      <c r="C457" s="15"/>
      <c r="AS457" s="3"/>
      <c r="AT457" s="3"/>
      <c r="AU457" s="3"/>
      <c r="AV457" s="3"/>
      <c r="AW457" s="3"/>
      <c r="AX457" s="3"/>
    </row>
    <row r="458" spans="2:50" x14ac:dyDescent="0.2">
      <c r="B458" s="16"/>
      <c r="C458" s="15"/>
      <c r="AS458" s="3"/>
      <c r="AT458" s="3"/>
      <c r="AU458" s="3"/>
      <c r="AV458" s="3"/>
      <c r="AW458" s="3"/>
      <c r="AX458" s="3"/>
    </row>
    <row r="459" spans="2:50" x14ac:dyDescent="0.2">
      <c r="B459" s="16"/>
      <c r="C459" s="15"/>
      <c r="AS459" s="3"/>
      <c r="AT459" s="3"/>
      <c r="AU459" s="3"/>
      <c r="AV459" s="3"/>
      <c r="AW459" s="3"/>
      <c r="AX459" s="3"/>
    </row>
    <row r="460" spans="2:50" x14ac:dyDescent="0.2">
      <c r="B460" s="16"/>
      <c r="C460" s="15"/>
      <c r="AS460" s="3"/>
      <c r="AT460" s="3"/>
      <c r="AU460" s="3"/>
      <c r="AV460" s="3"/>
      <c r="AW460" s="3"/>
      <c r="AX460" s="3"/>
    </row>
    <row r="461" spans="2:50" x14ac:dyDescent="0.2">
      <c r="B461" s="16"/>
      <c r="C461" s="15"/>
      <c r="AS461" s="3"/>
      <c r="AT461" s="3"/>
      <c r="AU461" s="3"/>
      <c r="AV461" s="3"/>
      <c r="AW461" s="3"/>
      <c r="AX461" s="3"/>
    </row>
    <row r="462" spans="2:50" x14ac:dyDescent="0.2">
      <c r="B462" s="16"/>
      <c r="C462" s="15"/>
      <c r="AS462" s="3"/>
      <c r="AT462" s="3"/>
      <c r="AU462" s="3"/>
      <c r="AV462" s="3"/>
      <c r="AW462" s="3"/>
      <c r="AX462" s="3"/>
    </row>
    <row r="463" spans="2:50" x14ac:dyDescent="0.2">
      <c r="B463" s="16"/>
      <c r="C463" s="15"/>
      <c r="AS463" s="3"/>
      <c r="AT463" s="3"/>
      <c r="AU463" s="3"/>
      <c r="AV463" s="3"/>
      <c r="AW463" s="3"/>
      <c r="AX463" s="3"/>
    </row>
    <row r="464" spans="2:50" x14ac:dyDescent="0.2">
      <c r="B464" s="16"/>
      <c r="C464" s="15"/>
      <c r="AS464" s="3"/>
      <c r="AT464" s="3"/>
      <c r="AU464" s="3"/>
      <c r="AV464" s="3"/>
      <c r="AW464" s="3"/>
      <c r="AX464" s="3"/>
    </row>
    <row r="465" spans="2:50" x14ac:dyDescent="0.2">
      <c r="B465" s="16"/>
      <c r="C465" s="15"/>
      <c r="AS465" s="3"/>
      <c r="AT465" s="3"/>
      <c r="AU465" s="3"/>
      <c r="AV465" s="3"/>
      <c r="AW465" s="3"/>
      <c r="AX465" s="3"/>
    </row>
    <row r="466" spans="2:50" x14ac:dyDescent="0.2">
      <c r="B466" s="16"/>
      <c r="C466" s="15"/>
      <c r="AS466" s="3"/>
      <c r="AT466" s="3"/>
      <c r="AU466" s="3"/>
      <c r="AV466" s="3"/>
      <c r="AW466" s="3"/>
      <c r="AX466" s="3"/>
    </row>
    <row r="467" spans="2:50" x14ac:dyDescent="0.2">
      <c r="B467" s="16"/>
      <c r="C467" s="15"/>
      <c r="AS467" s="3"/>
      <c r="AT467" s="3"/>
      <c r="AU467" s="3"/>
      <c r="AV467" s="3"/>
      <c r="AW467" s="3"/>
      <c r="AX467" s="3"/>
    </row>
    <row r="468" spans="2:50" x14ac:dyDescent="0.2">
      <c r="B468" s="16"/>
      <c r="C468" s="15"/>
      <c r="AS468" s="3"/>
      <c r="AT468" s="3"/>
      <c r="AU468" s="3"/>
      <c r="AV468" s="3"/>
      <c r="AW468" s="3"/>
      <c r="AX468" s="3"/>
    </row>
    <row r="469" spans="2:50" x14ac:dyDescent="0.2">
      <c r="B469" s="16"/>
      <c r="C469" s="15"/>
      <c r="AS469" s="3"/>
      <c r="AT469" s="3"/>
      <c r="AU469" s="3"/>
      <c r="AV469" s="3"/>
      <c r="AW469" s="3"/>
      <c r="AX469" s="3"/>
    </row>
    <row r="470" spans="2:50" x14ac:dyDescent="0.2">
      <c r="B470" s="16"/>
      <c r="C470" s="15"/>
      <c r="AS470" s="3"/>
      <c r="AT470" s="3"/>
      <c r="AU470" s="3"/>
      <c r="AV470" s="3"/>
      <c r="AW470" s="3"/>
      <c r="AX470" s="3"/>
    </row>
    <row r="471" spans="2:50" x14ac:dyDescent="0.2">
      <c r="B471" s="16"/>
      <c r="C471" s="15"/>
      <c r="AS471" s="3"/>
      <c r="AT471" s="3"/>
      <c r="AU471" s="3"/>
      <c r="AV471" s="3"/>
      <c r="AW471" s="3"/>
      <c r="AX471" s="3"/>
    </row>
    <row r="472" spans="2:50" x14ac:dyDescent="0.2">
      <c r="B472" s="16"/>
      <c r="C472" s="15"/>
      <c r="AS472" s="3"/>
      <c r="AT472" s="3"/>
      <c r="AU472" s="3"/>
      <c r="AV472" s="3"/>
      <c r="AW472" s="3"/>
      <c r="AX472" s="3"/>
    </row>
    <row r="473" spans="2:50" x14ac:dyDescent="0.2">
      <c r="B473" s="16"/>
      <c r="C473" s="15"/>
      <c r="AS473" s="3"/>
      <c r="AT473" s="3"/>
      <c r="AU473" s="3"/>
      <c r="AV473" s="3"/>
      <c r="AW473" s="3"/>
      <c r="AX473" s="3"/>
    </row>
    <row r="474" spans="2:50" x14ac:dyDescent="0.2">
      <c r="B474" s="16"/>
      <c r="C474" s="15"/>
      <c r="AS474" s="3"/>
      <c r="AT474" s="3"/>
      <c r="AU474" s="3"/>
      <c r="AV474" s="3"/>
      <c r="AW474" s="3"/>
      <c r="AX474" s="3"/>
    </row>
    <row r="475" spans="2:50" x14ac:dyDescent="0.2">
      <c r="B475" s="16"/>
      <c r="C475" s="15"/>
      <c r="AS475" s="3"/>
      <c r="AT475" s="3"/>
      <c r="AU475" s="3"/>
      <c r="AV475" s="3"/>
      <c r="AW475" s="3"/>
      <c r="AX475" s="3"/>
    </row>
    <row r="476" spans="2:50" x14ac:dyDescent="0.2">
      <c r="B476" s="16"/>
      <c r="C476" s="15"/>
      <c r="AS476" s="3"/>
      <c r="AT476" s="3"/>
      <c r="AU476" s="3"/>
      <c r="AV476" s="3"/>
      <c r="AW476" s="3"/>
      <c r="AX476" s="3"/>
    </row>
    <row r="477" spans="2:50" x14ac:dyDescent="0.2">
      <c r="B477" s="16"/>
      <c r="C477" s="15"/>
      <c r="AS477" s="3"/>
      <c r="AT477" s="3"/>
      <c r="AU477" s="3"/>
      <c r="AV477" s="3"/>
      <c r="AW477" s="3"/>
      <c r="AX477" s="3"/>
    </row>
    <row r="478" spans="2:50" x14ac:dyDescent="0.2">
      <c r="B478" s="16"/>
      <c r="C478" s="15"/>
      <c r="AS478" s="3"/>
      <c r="AT478" s="3"/>
      <c r="AU478" s="3"/>
      <c r="AV478" s="3"/>
      <c r="AW478" s="3"/>
      <c r="AX478" s="3"/>
    </row>
    <row r="479" spans="2:50" x14ac:dyDescent="0.2">
      <c r="B479" s="16"/>
      <c r="C479" s="15"/>
      <c r="AS479" s="3"/>
      <c r="AT479" s="3"/>
      <c r="AU479" s="3"/>
      <c r="AV479" s="3"/>
      <c r="AW479" s="3"/>
      <c r="AX479" s="3"/>
    </row>
    <row r="480" spans="2:50" x14ac:dyDescent="0.2">
      <c r="B480" s="16"/>
      <c r="C480" s="15"/>
      <c r="AS480" s="3"/>
      <c r="AT480" s="3"/>
      <c r="AU480" s="3"/>
      <c r="AV480" s="3"/>
      <c r="AW480" s="3"/>
      <c r="AX480" s="3"/>
    </row>
    <row r="481" spans="2:50" x14ac:dyDescent="0.2">
      <c r="B481" s="16"/>
      <c r="C481" s="15"/>
      <c r="AS481" s="3"/>
      <c r="AT481" s="3"/>
      <c r="AU481" s="3"/>
      <c r="AV481" s="3"/>
      <c r="AW481" s="3"/>
      <c r="AX481" s="3"/>
    </row>
    <row r="482" spans="2:50" x14ac:dyDescent="0.2">
      <c r="B482" s="16"/>
      <c r="C482" s="15"/>
      <c r="AS482" s="3"/>
      <c r="AT482" s="3"/>
      <c r="AU482" s="3"/>
      <c r="AV482" s="3"/>
      <c r="AW482" s="3"/>
      <c r="AX482" s="3"/>
    </row>
    <row r="483" spans="2:50" x14ac:dyDescent="0.2">
      <c r="B483" s="16"/>
      <c r="C483" s="15"/>
      <c r="AS483" s="3"/>
      <c r="AT483" s="3"/>
      <c r="AU483" s="3"/>
      <c r="AV483" s="3"/>
      <c r="AW483" s="3"/>
      <c r="AX483" s="3"/>
    </row>
    <row r="484" spans="2:50" x14ac:dyDescent="0.2">
      <c r="B484" s="16"/>
      <c r="C484" s="15"/>
      <c r="AS484" s="3"/>
      <c r="AT484" s="3"/>
      <c r="AU484" s="3"/>
      <c r="AV484" s="3"/>
      <c r="AW484" s="3"/>
      <c r="AX484" s="3"/>
    </row>
    <row r="485" spans="2:50" x14ac:dyDescent="0.2">
      <c r="B485" s="16"/>
      <c r="C485" s="15"/>
      <c r="AS485" s="3"/>
      <c r="AT485" s="3"/>
      <c r="AU485" s="3"/>
      <c r="AV485" s="3"/>
      <c r="AW485" s="3"/>
      <c r="AX485" s="3"/>
    </row>
    <row r="486" spans="2:50" x14ac:dyDescent="0.2">
      <c r="B486" s="16"/>
      <c r="C486" s="15"/>
      <c r="AS486" s="3"/>
      <c r="AT486" s="3"/>
      <c r="AU486" s="3"/>
      <c r="AV486" s="3"/>
      <c r="AW486" s="3"/>
      <c r="AX486" s="3"/>
    </row>
    <row r="487" spans="2:50" x14ac:dyDescent="0.2">
      <c r="B487" s="16"/>
      <c r="C487" s="15"/>
      <c r="AS487" s="3"/>
      <c r="AT487" s="3"/>
      <c r="AU487" s="3"/>
      <c r="AV487" s="3"/>
      <c r="AW487" s="3"/>
      <c r="AX487" s="3"/>
    </row>
    <row r="488" spans="2:50" x14ac:dyDescent="0.2">
      <c r="B488" s="16"/>
      <c r="C488" s="15"/>
      <c r="AS488" s="3"/>
      <c r="AT488" s="3"/>
      <c r="AU488" s="3"/>
      <c r="AV488" s="3"/>
      <c r="AW488" s="3"/>
      <c r="AX488" s="3"/>
    </row>
    <row r="489" spans="2:50" x14ac:dyDescent="0.2">
      <c r="B489" s="16"/>
      <c r="C489" s="15"/>
      <c r="AS489" s="3"/>
      <c r="AT489" s="3"/>
      <c r="AU489" s="3"/>
      <c r="AV489" s="3"/>
      <c r="AW489" s="3"/>
      <c r="AX489" s="3"/>
    </row>
    <row r="490" spans="2:50" x14ac:dyDescent="0.2">
      <c r="B490" s="16"/>
      <c r="C490" s="15"/>
      <c r="AS490" s="3"/>
      <c r="AT490" s="3"/>
      <c r="AU490" s="3"/>
      <c r="AV490" s="3"/>
      <c r="AW490" s="3"/>
      <c r="AX490" s="3"/>
    </row>
    <row r="491" spans="2:50" x14ac:dyDescent="0.2">
      <c r="B491" s="16"/>
      <c r="C491" s="15"/>
      <c r="AS491" s="3"/>
      <c r="AT491" s="3"/>
      <c r="AU491" s="3"/>
      <c r="AV491" s="3"/>
      <c r="AW491" s="3"/>
      <c r="AX491" s="3"/>
    </row>
    <row r="492" spans="2:50" x14ac:dyDescent="0.2">
      <c r="B492" s="16"/>
      <c r="C492" s="15"/>
      <c r="AS492" s="3"/>
      <c r="AT492" s="3"/>
      <c r="AU492" s="3"/>
      <c r="AV492" s="3"/>
      <c r="AW492" s="3"/>
      <c r="AX492" s="3"/>
    </row>
    <row r="493" spans="2:50" x14ac:dyDescent="0.2">
      <c r="B493" s="16"/>
      <c r="C493" s="15"/>
      <c r="AS493" s="3"/>
      <c r="AT493" s="3"/>
      <c r="AU493" s="3"/>
      <c r="AV493" s="3"/>
      <c r="AW493" s="3"/>
      <c r="AX493" s="3"/>
    </row>
    <row r="494" spans="2:50" x14ac:dyDescent="0.2">
      <c r="B494" s="16"/>
      <c r="C494" s="15"/>
      <c r="AS494" s="3"/>
      <c r="AT494" s="3"/>
      <c r="AU494" s="3"/>
      <c r="AV494" s="3"/>
      <c r="AW494" s="3"/>
      <c r="AX494" s="3"/>
    </row>
    <row r="495" spans="2:50" x14ac:dyDescent="0.2">
      <c r="B495" s="16"/>
      <c r="C495" s="15"/>
      <c r="AS495" s="3"/>
      <c r="AT495" s="3"/>
      <c r="AU495" s="3"/>
      <c r="AV495" s="3"/>
      <c r="AW495" s="3"/>
      <c r="AX495" s="3"/>
    </row>
    <row r="496" spans="2:50" x14ac:dyDescent="0.2">
      <c r="B496" s="16"/>
      <c r="C496" s="15"/>
      <c r="AS496" s="3"/>
      <c r="AT496" s="3"/>
      <c r="AU496" s="3"/>
      <c r="AV496" s="3"/>
      <c r="AW496" s="3"/>
      <c r="AX496" s="3"/>
    </row>
    <row r="497" spans="2:50" x14ac:dyDescent="0.2">
      <c r="B497" s="16"/>
      <c r="C497" s="15"/>
      <c r="AS497" s="3"/>
      <c r="AT497" s="3"/>
      <c r="AU497" s="3"/>
      <c r="AV497" s="3"/>
      <c r="AW497" s="3"/>
      <c r="AX497" s="3"/>
    </row>
    <row r="498" spans="2:50" x14ac:dyDescent="0.2">
      <c r="B498" s="16"/>
      <c r="C498" s="15"/>
      <c r="AS498" s="3"/>
      <c r="AT498" s="3"/>
      <c r="AU498" s="3"/>
      <c r="AV498" s="3"/>
      <c r="AW498" s="3"/>
      <c r="AX498" s="3"/>
    </row>
    <row r="499" spans="2:50" x14ac:dyDescent="0.2">
      <c r="B499" s="16"/>
      <c r="C499" s="15"/>
      <c r="AS499" s="3"/>
      <c r="AT499" s="3"/>
      <c r="AU499" s="3"/>
      <c r="AV499" s="3"/>
      <c r="AW499" s="3"/>
      <c r="AX499" s="3"/>
    </row>
    <row r="500" spans="2:50" x14ac:dyDescent="0.2">
      <c r="B500" s="16"/>
      <c r="C500" s="15"/>
      <c r="AS500" s="3"/>
      <c r="AT500" s="3"/>
      <c r="AU500" s="3"/>
      <c r="AV500" s="3"/>
      <c r="AW500" s="3"/>
      <c r="AX500" s="3"/>
    </row>
    <row r="501" spans="2:50" x14ac:dyDescent="0.2">
      <c r="B501" s="16"/>
      <c r="C501" s="15"/>
      <c r="AS501" s="3"/>
      <c r="AT501" s="3"/>
      <c r="AU501" s="3"/>
      <c r="AV501" s="3"/>
      <c r="AW501" s="3"/>
      <c r="AX501" s="3"/>
    </row>
    <row r="502" spans="2:50" x14ac:dyDescent="0.2">
      <c r="B502" s="16"/>
      <c r="C502" s="15"/>
      <c r="AS502" s="3"/>
      <c r="AT502" s="3"/>
      <c r="AU502" s="3"/>
      <c r="AV502" s="3"/>
      <c r="AW502" s="3"/>
      <c r="AX502" s="3"/>
    </row>
    <row r="503" spans="2:50" x14ac:dyDescent="0.2">
      <c r="B503" s="16"/>
      <c r="C503" s="15"/>
      <c r="AS503" s="3"/>
      <c r="AT503" s="3"/>
      <c r="AU503" s="3"/>
      <c r="AV503" s="3"/>
      <c r="AW503" s="3"/>
      <c r="AX503" s="3"/>
    </row>
    <row r="504" spans="2:50" x14ac:dyDescent="0.2">
      <c r="B504" s="16"/>
      <c r="C504" s="15"/>
      <c r="AS504" s="3"/>
      <c r="AT504" s="3"/>
      <c r="AU504" s="3"/>
      <c r="AV504" s="3"/>
      <c r="AW504" s="3"/>
      <c r="AX504" s="3"/>
    </row>
    <row r="505" spans="2:50" x14ac:dyDescent="0.2">
      <c r="B505" s="16"/>
      <c r="C505" s="15"/>
      <c r="AS505" s="3"/>
      <c r="AT505" s="3"/>
      <c r="AU505" s="3"/>
      <c r="AV505" s="3"/>
      <c r="AW505" s="3"/>
      <c r="AX505" s="3"/>
    </row>
    <row r="506" spans="2:50" x14ac:dyDescent="0.2">
      <c r="B506" s="16"/>
      <c r="C506" s="15"/>
      <c r="AS506" s="3"/>
      <c r="AT506" s="3"/>
      <c r="AU506" s="3"/>
      <c r="AV506" s="3"/>
      <c r="AW506" s="3"/>
      <c r="AX506" s="3"/>
    </row>
    <row r="507" spans="2:50" x14ac:dyDescent="0.2">
      <c r="B507" s="16"/>
      <c r="C507" s="15"/>
      <c r="AS507" s="3"/>
      <c r="AT507" s="3"/>
      <c r="AU507" s="3"/>
      <c r="AV507" s="3"/>
      <c r="AW507" s="3"/>
      <c r="AX507" s="3"/>
    </row>
    <row r="508" spans="2:50" x14ac:dyDescent="0.2">
      <c r="B508" s="16"/>
      <c r="C508" s="15"/>
      <c r="AS508" s="3"/>
      <c r="AT508" s="3"/>
      <c r="AU508" s="3"/>
      <c r="AV508" s="3"/>
      <c r="AW508" s="3"/>
      <c r="AX508" s="3"/>
    </row>
    <row r="509" spans="2:50" x14ac:dyDescent="0.2">
      <c r="B509" s="16"/>
      <c r="C509" s="15"/>
      <c r="AS509" s="3"/>
      <c r="AT509" s="3"/>
      <c r="AU509" s="3"/>
      <c r="AV509" s="3"/>
      <c r="AW509" s="3"/>
      <c r="AX509" s="3"/>
    </row>
    <row r="510" spans="2:50" x14ac:dyDescent="0.2">
      <c r="B510" s="16"/>
      <c r="C510" s="15"/>
      <c r="AS510" s="3"/>
      <c r="AT510" s="3"/>
      <c r="AU510" s="3"/>
      <c r="AV510" s="3"/>
      <c r="AW510" s="3"/>
      <c r="AX510" s="3"/>
    </row>
    <row r="511" spans="2:50" x14ac:dyDescent="0.2">
      <c r="B511" s="16"/>
      <c r="C511" s="15"/>
      <c r="AS511" s="3"/>
      <c r="AT511" s="3"/>
      <c r="AU511" s="3"/>
      <c r="AV511" s="3"/>
      <c r="AW511" s="3"/>
      <c r="AX511" s="3"/>
    </row>
    <row r="512" spans="2:50" x14ac:dyDescent="0.2">
      <c r="B512" s="16"/>
      <c r="C512" s="15"/>
      <c r="AS512" s="3"/>
      <c r="AT512" s="3"/>
      <c r="AU512" s="3"/>
      <c r="AV512" s="3"/>
      <c r="AW512" s="3"/>
      <c r="AX512" s="3"/>
    </row>
    <row r="513" spans="2:50" x14ac:dyDescent="0.2">
      <c r="B513" s="16"/>
      <c r="C513" s="15"/>
      <c r="AS513" s="3"/>
      <c r="AT513" s="3"/>
      <c r="AU513" s="3"/>
      <c r="AV513" s="3"/>
      <c r="AW513" s="3"/>
      <c r="AX513" s="3"/>
    </row>
    <row r="514" spans="2:50" x14ac:dyDescent="0.2">
      <c r="B514" s="16"/>
      <c r="C514" s="15"/>
      <c r="AS514" s="3"/>
      <c r="AT514" s="3"/>
      <c r="AU514" s="3"/>
      <c r="AV514" s="3"/>
      <c r="AW514" s="3"/>
      <c r="AX514" s="3"/>
    </row>
    <row r="515" spans="2:50" x14ac:dyDescent="0.2">
      <c r="B515" s="16"/>
      <c r="C515" s="15"/>
      <c r="AS515" s="3"/>
      <c r="AT515" s="3"/>
      <c r="AU515" s="3"/>
      <c r="AV515" s="3"/>
      <c r="AW515" s="3"/>
      <c r="AX515" s="3"/>
    </row>
    <row r="516" spans="2:50" x14ac:dyDescent="0.2">
      <c r="B516" s="16"/>
      <c r="C516" s="15"/>
      <c r="AS516" s="3"/>
      <c r="AT516" s="3"/>
      <c r="AU516" s="3"/>
      <c r="AV516" s="3"/>
      <c r="AW516" s="3"/>
      <c r="AX516" s="3"/>
    </row>
    <row r="517" spans="2:50" x14ac:dyDescent="0.2">
      <c r="B517" s="16"/>
      <c r="C517" s="15"/>
      <c r="AS517" s="3"/>
      <c r="AT517" s="3"/>
      <c r="AU517" s="3"/>
      <c r="AV517" s="3"/>
      <c r="AW517" s="3"/>
      <c r="AX517" s="3"/>
    </row>
    <row r="518" spans="2:50" x14ac:dyDescent="0.2">
      <c r="B518" s="16"/>
      <c r="C518" s="15"/>
      <c r="AS518" s="3"/>
      <c r="AT518" s="3"/>
      <c r="AU518" s="3"/>
      <c r="AV518" s="3"/>
      <c r="AW518" s="3"/>
      <c r="AX518" s="3"/>
    </row>
    <row r="519" spans="2:50" x14ac:dyDescent="0.2">
      <c r="B519" s="16"/>
      <c r="C519" s="15"/>
      <c r="AS519" s="3"/>
      <c r="AT519" s="3"/>
      <c r="AU519" s="3"/>
      <c r="AV519" s="3"/>
      <c r="AW519" s="3"/>
      <c r="AX519" s="3"/>
    </row>
    <row r="520" spans="2:50" x14ac:dyDescent="0.2">
      <c r="B520" s="16"/>
      <c r="C520" s="15"/>
      <c r="AS520" s="3"/>
      <c r="AT520" s="3"/>
      <c r="AU520" s="3"/>
      <c r="AV520" s="3"/>
      <c r="AW520" s="3"/>
      <c r="AX520" s="3"/>
    </row>
    <row r="521" spans="2:50" x14ac:dyDescent="0.2">
      <c r="B521" s="16"/>
      <c r="C521" s="15"/>
      <c r="AS521" s="3"/>
      <c r="AT521" s="3"/>
      <c r="AU521" s="3"/>
      <c r="AV521" s="3"/>
      <c r="AW521" s="3"/>
      <c r="AX521" s="3"/>
    </row>
    <row r="522" spans="2:50" x14ac:dyDescent="0.2">
      <c r="B522" s="16"/>
      <c r="C522" s="15"/>
      <c r="AS522" s="3"/>
      <c r="AT522" s="3"/>
      <c r="AU522" s="3"/>
      <c r="AV522" s="3"/>
      <c r="AW522" s="3"/>
      <c r="AX522" s="3"/>
    </row>
    <row r="523" spans="2:50" x14ac:dyDescent="0.2">
      <c r="B523" s="16"/>
      <c r="C523" s="15"/>
      <c r="AS523" s="3"/>
      <c r="AT523" s="3"/>
      <c r="AU523" s="3"/>
      <c r="AV523" s="3"/>
      <c r="AW523" s="3"/>
      <c r="AX523" s="3"/>
    </row>
    <row r="524" spans="2:50" x14ac:dyDescent="0.2">
      <c r="B524" s="16"/>
      <c r="C524" s="15"/>
      <c r="AS524" s="3"/>
      <c r="AT524" s="3"/>
      <c r="AU524" s="3"/>
      <c r="AV524" s="3"/>
      <c r="AW524" s="3"/>
      <c r="AX524" s="3"/>
    </row>
    <row r="525" spans="2:50" x14ac:dyDescent="0.2">
      <c r="B525" s="16"/>
      <c r="C525" s="15"/>
      <c r="AS525" s="3"/>
      <c r="AT525" s="3"/>
      <c r="AU525" s="3"/>
      <c r="AV525" s="3"/>
      <c r="AW525" s="3"/>
      <c r="AX525" s="3"/>
    </row>
    <row r="526" spans="2:50" x14ac:dyDescent="0.2">
      <c r="B526" s="16"/>
      <c r="C526" s="15"/>
      <c r="AS526" s="3"/>
      <c r="AT526" s="3"/>
      <c r="AU526" s="3"/>
      <c r="AV526" s="3"/>
      <c r="AW526" s="3"/>
      <c r="AX526" s="3"/>
    </row>
    <row r="527" spans="2:50" x14ac:dyDescent="0.2">
      <c r="B527" s="16"/>
      <c r="C527" s="15"/>
      <c r="AS527" s="3"/>
      <c r="AT527" s="3"/>
      <c r="AU527" s="3"/>
      <c r="AV527" s="3"/>
      <c r="AW527" s="3"/>
      <c r="AX527" s="3"/>
    </row>
    <row r="528" spans="2:50" x14ac:dyDescent="0.2">
      <c r="B528" s="16"/>
      <c r="C528" s="15"/>
      <c r="AS528" s="3"/>
      <c r="AT528" s="3"/>
      <c r="AU528" s="3"/>
      <c r="AV528" s="3"/>
      <c r="AW528" s="3"/>
      <c r="AX528" s="3"/>
    </row>
    <row r="529" spans="2:50" x14ac:dyDescent="0.2">
      <c r="B529" s="16"/>
      <c r="C529" s="15"/>
      <c r="AS529" s="3"/>
      <c r="AT529" s="3"/>
      <c r="AU529" s="3"/>
      <c r="AV529" s="3"/>
      <c r="AW529" s="3"/>
      <c r="AX529" s="3"/>
    </row>
    <row r="530" spans="2:50" x14ac:dyDescent="0.2">
      <c r="B530" s="16"/>
      <c r="C530" s="15"/>
      <c r="AS530" s="3"/>
      <c r="AT530" s="3"/>
      <c r="AU530" s="3"/>
      <c r="AV530" s="3"/>
      <c r="AW530" s="3"/>
      <c r="AX530" s="3"/>
    </row>
    <row r="531" spans="2:50" x14ac:dyDescent="0.2">
      <c r="B531" s="16"/>
      <c r="C531" s="15"/>
      <c r="AS531" s="3"/>
      <c r="AT531" s="3"/>
      <c r="AU531" s="3"/>
      <c r="AV531" s="3"/>
      <c r="AW531" s="3"/>
      <c r="AX531" s="3"/>
    </row>
    <row r="532" spans="2:50" x14ac:dyDescent="0.2">
      <c r="B532" s="16"/>
      <c r="C532" s="15"/>
      <c r="AS532" s="3"/>
      <c r="AT532" s="3"/>
      <c r="AU532" s="3"/>
      <c r="AV532" s="3"/>
      <c r="AW532" s="3"/>
      <c r="AX532" s="3"/>
    </row>
    <row r="533" spans="2:50" x14ac:dyDescent="0.2">
      <c r="B533" s="16"/>
      <c r="C533" s="15"/>
      <c r="AS533" s="3"/>
      <c r="AT533" s="3"/>
      <c r="AU533" s="3"/>
      <c r="AV533" s="3"/>
      <c r="AW533" s="3"/>
      <c r="AX533" s="3"/>
    </row>
    <row r="534" spans="2:50" x14ac:dyDescent="0.2">
      <c r="B534" s="16"/>
      <c r="C534" s="15"/>
      <c r="AS534" s="3"/>
      <c r="AT534" s="3"/>
      <c r="AU534" s="3"/>
      <c r="AV534" s="3"/>
      <c r="AW534" s="3"/>
      <c r="AX534" s="3"/>
    </row>
    <row r="535" spans="2:50" x14ac:dyDescent="0.2">
      <c r="B535" s="16"/>
      <c r="C535" s="15"/>
      <c r="AS535" s="3"/>
      <c r="AT535" s="3"/>
      <c r="AU535" s="3"/>
      <c r="AV535" s="3"/>
      <c r="AW535" s="3"/>
      <c r="AX535" s="3"/>
    </row>
    <row r="536" spans="2:50" x14ac:dyDescent="0.2">
      <c r="B536" s="16"/>
      <c r="C536" s="15"/>
      <c r="AS536" s="3"/>
      <c r="AT536" s="3"/>
      <c r="AU536" s="3"/>
      <c r="AV536" s="3"/>
      <c r="AW536" s="3"/>
      <c r="AX536" s="3"/>
    </row>
    <row r="537" spans="2:50" x14ac:dyDescent="0.2">
      <c r="B537" s="16"/>
      <c r="C537" s="15"/>
      <c r="AS537" s="3"/>
      <c r="AT537" s="3"/>
      <c r="AU537" s="3"/>
      <c r="AV537" s="3"/>
      <c r="AW537" s="3"/>
      <c r="AX537" s="3"/>
    </row>
    <row r="538" spans="2:50" x14ac:dyDescent="0.2">
      <c r="B538" s="16"/>
      <c r="C538" s="15"/>
      <c r="AS538" s="3"/>
      <c r="AT538" s="3"/>
      <c r="AU538" s="3"/>
      <c r="AV538" s="3"/>
      <c r="AW538" s="3"/>
      <c r="AX538" s="3"/>
    </row>
    <row r="539" spans="2:50" x14ac:dyDescent="0.2">
      <c r="B539" s="16"/>
      <c r="C539" s="15"/>
      <c r="AS539" s="3"/>
      <c r="AT539" s="3"/>
      <c r="AU539" s="3"/>
      <c r="AV539" s="3"/>
      <c r="AW539" s="3"/>
      <c r="AX539" s="3"/>
    </row>
    <row r="540" spans="2:50" x14ac:dyDescent="0.2">
      <c r="B540" s="16"/>
      <c r="C540" s="15"/>
      <c r="AS540" s="3"/>
      <c r="AT540" s="3"/>
      <c r="AU540" s="3"/>
      <c r="AV540" s="3"/>
      <c r="AW540" s="3"/>
      <c r="AX540" s="3"/>
    </row>
    <row r="541" spans="2:50" x14ac:dyDescent="0.2">
      <c r="B541" s="16"/>
      <c r="C541" s="15"/>
      <c r="AS541" s="3"/>
      <c r="AT541" s="3"/>
      <c r="AU541" s="3"/>
      <c r="AV541" s="3"/>
      <c r="AW541" s="3"/>
      <c r="AX541" s="3"/>
    </row>
    <row r="542" spans="2:50" x14ac:dyDescent="0.2">
      <c r="B542" s="16"/>
      <c r="C542" s="15"/>
      <c r="AS542" s="3"/>
      <c r="AT542" s="3"/>
      <c r="AU542" s="3"/>
      <c r="AV542" s="3"/>
      <c r="AW542" s="3"/>
      <c r="AX542" s="3"/>
    </row>
    <row r="543" spans="2:50" x14ac:dyDescent="0.2">
      <c r="B543" s="16"/>
      <c r="C543" s="15"/>
      <c r="AS543" s="3"/>
      <c r="AT543" s="3"/>
      <c r="AU543" s="3"/>
      <c r="AV543" s="3"/>
      <c r="AW543" s="3"/>
      <c r="AX543" s="3"/>
    </row>
    <row r="544" spans="2:50" x14ac:dyDescent="0.2">
      <c r="B544" s="16"/>
      <c r="C544" s="15"/>
      <c r="AS544" s="3"/>
      <c r="AT544" s="3"/>
      <c r="AU544" s="3"/>
      <c r="AV544" s="3"/>
      <c r="AW544" s="3"/>
      <c r="AX544" s="3"/>
    </row>
    <row r="545" spans="2:50" x14ac:dyDescent="0.2">
      <c r="B545" s="16"/>
      <c r="C545" s="15"/>
      <c r="AS545" s="3"/>
      <c r="AT545" s="3"/>
      <c r="AU545" s="3"/>
      <c r="AV545" s="3"/>
      <c r="AW545" s="3"/>
      <c r="AX545" s="3"/>
    </row>
    <row r="546" spans="2:50" x14ac:dyDescent="0.2">
      <c r="B546" s="16"/>
      <c r="C546" s="15"/>
      <c r="AS546" s="3"/>
      <c r="AT546" s="3"/>
      <c r="AU546" s="3"/>
      <c r="AV546" s="3"/>
      <c r="AW546" s="3"/>
      <c r="AX546" s="3"/>
    </row>
    <row r="547" spans="2:50" x14ac:dyDescent="0.2">
      <c r="B547" s="16"/>
      <c r="C547" s="15"/>
      <c r="AS547" s="3"/>
      <c r="AT547" s="3"/>
      <c r="AU547" s="3"/>
      <c r="AV547" s="3"/>
      <c r="AW547" s="3"/>
      <c r="AX547" s="3"/>
    </row>
    <row r="548" spans="2:50" x14ac:dyDescent="0.2">
      <c r="B548" s="16"/>
      <c r="C548" s="15"/>
      <c r="AS548" s="3"/>
      <c r="AT548" s="3"/>
      <c r="AU548" s="3"/>
      <c r="AV548" s="3"/>
      <c r="AW548" s="3"/>
      <c r="AX548" s="3"/>
    </row>
    <row r="549" spans="2:50" x14ac:dyDescent="0.2">
      <c r="B549" s="16"/>
      <c r="C549" s="15"/>
      <c r="AS549" s="3"/>
      <c r="AT549" s="3"/>
      <c r="AU549" s="3"/>
      <c r="AV549" s="3"/>
      <c r="AW549" s="3"/>
      <c r="AX549" s="3"/>
    </row>
    <row r="550" spans="2:50" x14ac:dyDescent="0.2">
      <c r="B550" s="16"/>
      <c r="C550" s="15"/>
      <c r="AS550" s="3"/>
      <c r="AT550" s="3"/>
      <c r="AU550" s="3"/>
      <c r="AV550" s="3"/>
      <c r="AW550" s="3"/>
      <c r="AX550" s="3"/>
    </row>
    <row r="551" spans="2:50" x14ac:dyDescent="0.2">
      <c r="B551" s="16"/>
      <c r="C551" s="15"/>
      <c r="AS551" s="3"/>
      <c r="AT551" s="3"/>
      <c r="AU551" s="3"/>
      <c r="AV551" s="3"/>
      <c r="AW551" s="3"/>
      <c r="AX551" s="3"/>
    </row>
    <row r="552" spans="2:50" x14ac:dyDescent="0.2">
      <c r="B552" s="16"/>
      <c r="C552" s="15"/>
      <c r="AS552" s="3"/>
      <c r="AT552" s="3"/>
      <c r="AU552" s="3"/>
      <c r="AV552" s="3"/>
      <c r="AW552" s="3"/>
      <c r="AX552" s="3"/>
    </row>
    <row r="553" spans="2:50" x14ac:dyDescent="0.2">
      <c r="B553" s="16"/>
      <c r="C553" s="15"/>
      <c r="AS553" s="3"/>
      <c r="AT553" s="3"/>
      <c r="AU553" s="3"/>
      <c r="AV553" s="3"/>
      <c r="AW553" s="3"/>
      <c r="AX553" s="3"/>
    </row>
    <row r="554" spans="2:50" x14ac:dyDescent="0.2">
      <c r="B554" s="16"/>
      <c r="C554" s="15"/>
      <c r="AS554" s="3"/>
      <c r="AT554" s="3"/>
      <c r="AU554" s="3"/>
      <c r="AV554" s="3"/>
      <c r="AW554" s="3"/>
      <c r="AX554" s="3"/>
    </row>
    <row r="555" spans="2:50" x14ac:dyDescent="0.2">
      <c r="B555" s="16"/>
      <c r="C555" s="15"/>
      <c r="AS555" s="3"/>
      <c r="AT555" s="3"/>
      <c r="AU555" s="3"/>
      <c r="AV555" s="3"/>
      <c r="AW555" s="3"/>
      <c r="AX555" s="3"/>
    </row>
    <row r="556" spans="2:50" x14ac:dyDescent="0.2">
      <c r="B556" s="16"/>
      <c r="C556" s="15"/>
      <c r="AS556" s="3"/>
      <c r="AT556" s="3"/>
      <c r="AU556" s="3"/>
      <c r="AV556" s="3"/>
      <c r="AW556" s="3"/>
      <c r="AX556" s="3"/>
    </row>
    <row r="557" spans="2:50" x14ac:dyDescent="0.2">
      <c r="B557" s="16"/>
      <c r="C557" s="15"/>
      <c r="AS557" s="3"/>
      <c r="AT557" s="3"/>
      <c r="AU557" s="3"/>
      <c r="AV557" s="3"/>
      <c r="AW557" s="3"/>
      <c r="AX557" s="3"/>
    </row>
    <row r="558" spans="2:50" x14ac:dyDescent="0.2">
      <c r="B558" s="16"/>
      <c r="C558" s="15"/>
      <c r="AS558" s="3"/>
      <c r="AT558" s="3"/>
      <c r="AU558" s="3"/>
      <c r="AV558" s="3"/>
      <c r="AW558" s="3"/>
      <c r="AX558" s="3"/>
    </row>
    <row r="559" spans="2:50" x14ac:dyDescent="0.2">
      <c r="B559" s="16"/>
      <c r="C559" s="15"/>
      <c r="AS559" s="3"/>
      <c r="AT559" s="3"/>
      <c r="AU559" s="3"/>
      <c r="AV559" s="3"/>
      <c r="AW559" s="3"/>
      <c r="AX559" s="3"/>
    </row>
    <row r="560" spans="2:50" x14ac:dyDescent="0.2">
      <c r="B560" s="16"/>
      <c r="C560" s="15"/>
      <c r="AS560" s="3"/>
      <c r="AT560" s="3"/>
      <c r="AU560" s="3"/>
      <c r="AV560" s="3"/>
      <c r="AW560" s="3"/>
      <c r="AX560" s="3"/>
    </row>
    <row r="561" spans="2:50" x14ac:dyDescent="0.2">
      <c r="B561" s="16"/>
      <c r="C561" s="15"/>
      <c r="AS561" s="3"/>
      <c r="AT561" s="3"/>
      <c r="AU561" s="3"/>
      <c r="AV561" s="3"/>
      <c r="AW561" s="3"/>
      <c r="AX561" s="3"/>
    </row>
    <row r="562" spans="2:50" x14ac:dyDescent="0.2">
      <c r="B562" s="16"/>
      <c r="C562" s="15"/>
      <c r="AS562" s="3"/>
      <c r="AT562" s="3"/>
      <c r="AU562" s="3"/>
      <c r="AV562" s="3"/>
      <c r="AW562" s="3"/>
      <c r="AX562" s="3"/>
    </row>
    <row r="563" spans="2:50" x14ac:dyDescent="0.2">
      <c r="B563" s="16"/>
      <c r="C563" s="15"/>
      <c r="AS563" s="3"/>
      <c r="AT563" s="3"/>
      <c r="AU563" s="3"/>
      <c r="AV563" s="3"/>
      <c r="AW563" s="3"/>
      <c r="AX563" s="3"/>
    </row>
    <row r="564" spans="2:50" x14ac:dyDescent="0.2">
      <c r="B564" s="16"/>
      <c r="C564" s="15"/>
      <c r="AS564" s="3"/>
      <c r="AT564" s="3"/>
      <c r="AU564" s="3"/>
      <c r="AV564" s="3"/>
      <c r="AW564" s="3"/>
      <c r="AX564" s="3"/>
    </row>
    <row r="565" spans="2:50" x14ac:dyDescent="0.2">
      <c r="B565" s="16"/>
      <c r="C565" s="15"/>
      <c r="AS565" s="3"/>
      <c r="AT565" s="3"/>
      <c r="AU565" s="3"/>
      <c r="AV565" s="3"/>
      <c r="AW565" s="3"/>
      <c r="AX565" s="3"/>
    </row>
    <row r="566" spans="2:50" x14ac:dyDescent="0.2">
      <c r="B566" s="16"/>
      <c r="C566" s="15"/>
      <c r="AS566" s="3"/>
      <c r="AT566" s="3"/>
      <c r="AU566" s="3"/>
      <c r="AV566" s="3"/>
      <c r="AW566" s="3"/>
      <c r="AX566" s="3"/>
    </row>
    <row r="567" spans="2:50" x14ac:dyDescent="0.2">
      <c r="B567" s="16"/>
      <c r="C567" s="15"/>
      <c r="AS567" s="3"/>
      <c r="AT567" s="3"/>
      <c r="AU567" s="3"/>
      <c r="AV567" s="3"/>
      <c r="AW567" s="3"/>
      <c r="AX567" s="3"/>
    </row>
    <row r="568" spans="2:50" x14ac:dyDescent="0.2">
      <c r="B568" s="16"/>
      <c r="C568" s="15"/>
      <c r="AS568" s="3"/>
      <c r="AT568" s="3"/>
      <c r="AU568" s="3"/>
      <c r="AV568" s="3"/>
      <c r="AW568" s="3"/>
      <c r="AX568" s="3"/>
    </row>
    <row r="569" spans="2:50" x14ac:dyDescent="0.2">
      <c r="B569" s="16"/>
      <c r="C569" s="15"/>
      <c r="AS569" s="3"/>
      <c r="AT569" s="3"/>
      <c r="AU569" s="3"/>
      <c r="AV569" s="3"/>
      <c r="AW569" s="3"/>
      <c r="AX569" s="3"/>
    </row>
    <row r="570" spans="2:50" x14ac:dyDescent="0.2">
      <c r="B570" s="16"/>
      <c r="C570" s="15"/>
      <c r="AS570" s="3"/>
      <c r="AT570" s="3"/>
      <c r="AU570" s="3"/>
      <c r="AV570" s="3"/>
      <c r="AW570" s="3"/>
      <c r="AX570" s="3"/>
    </row>
    <row r="571" spans="2:50" x14ac:dyDescent="0.2">
      <c r="B571" s="16"/>
      <c r="C571" s="15"/>
      <c r="AS571" s="3"/>
      <c r="AT571" s="3"/>
      <c r="AU571" s="3"/>
      <c r="AV571" s="3"/>
      <c r="AW571" s="3"/>
      <c r="AX571" s="3"/>
    </row>
    <row r="572" spans="2:50" x14ac:dyDescent="0.2">
      <c r="B572" s="16"/>
      <c r="C572" s="15"/>
      <c r="AS572" s="3"/>
      <c r="AT572" s="3"/>
      <c r="AU572" s="3"/>
      <c r="AV572" s="3"/>
      <c r="AW572" s="3"/>
      <c r="AX572" s="3"/>
    </row>
    <row r="573" spans="2:50" x14ac:dyDescent="0.2">
      <c r="B573" s="16"/>
      <c r="C573" s="15"/>
      <c r="AS573" s="3"/>
      <c r="AT573" s="3"/>
      <c r="AU573" s="3"/>
      <c r="AV573" s="3"/>
      <c r="AW573" s="3"/>
      <c r="AX573" s="3"/>
    </row>
    <row r="574" spans="2:50" x14ac:dyDescent="0.2">
      <c r="B574" s="16"/>
      <c r="C574" s="15"/>
      <c r="AS574" s="3"/>
      <c r="AT574" s="3"/>
      <c r="AU574" s="3"/>
      <c r="AV574" s="3"/>
      <c r="AW574" s="3"/>
      <c r="AX574" s="3"/>
    </row>
    <row r="575" spans="2:50" x14ac:dyDescent="0.2">
      <c r="B575" s="16"/>
      <c r="C575" s="15"/>
      <c r="AS575" s="3"/>
      <c r="AT575" s="3"/>
      <c r="AU575" s="3"/>
      <c r="AV575" s="3"/>
      <c r="AW575" s="3"/>
      <c r="AX575" s="3"/>
    </row>
    <row r="576" spans="2:50" x14ac:dyDescent="0.2">
      <c r="B576" s="16"/>
      <c r="C576" s="15"/>
      <c r="AS576" s="3"/>
      <c r="AT576" s="3"/>
      <c r="AU576" s="3"/>
      <c r="AV576" s="3"/>
      <c r="AW576" s="3"/>
      <c r="AX576" s="3"/>
    </row>
    <row r="577" spans="2:50" x14ac:dyDescent="0.2">
      <c r="B577" s="16"/>
      <c r="C577" s="15"/>
      <c r="AS577" s="3"/>
      <c r="AT577" s="3"/>
      <c r="AU577" s="3"/>
      <c r="AV577" s="3"/>
      <c r="AW577" s="3"/>
      <c r="AX577" s="3"/>
    </row>
    <row r="578" spans="2:50" x14ac:dyDescent="0.2">
      <c r="B578" s="16"/>
      <c r="C578" s="15"/>
      <c r="AS578" s="3"/>
      <c r="AT578" s="3"/>
      <c r="AU578" s="3"/>
      <c r="AV578" s="3"/>
      <c r="AW578" s="3"/>
      <c r="AX578" s="3"/>
    </row>
    <row r="579" spans="2:50" x14ac:dyDescent="0.2">
      <c r="B579" s="16"/>
      <c r="C579" s="15"/>
      <c r="AS579" s="3"/>
      <c r="AT579" s="3"/>
      <c r="AU579" s="3"/>
      <c r="AV579" s="3"/>
      <c r="AW579" s="3"/>
      <c r="AX579" s="3"/>
    </row>
    <row r="580" spans="2:50" x14ac:dyDescent="0.2">
      <c r="B580" s="16"/>
      <c r="C580" s="15"/>
      <c r="AS580" s="3"/>
      <c r="AT580" s="3"/>
      <c r="AU580" s="3"/>
      <c r="AV580" s="3"/>
      <c r="AW580" s="3"/>
      <c r="AX580" s="3"/>
    </row>
    <row r="581" spans="2:50" x14ac:dyDescent="0.2">
      <c r="B581" s="16"/>
      <c r="C581" s="15"/>
      <c r="AS581" s="3"/>
      <c r="AT581" s="3"/>
      <c r="AU581" s="3"/>
      <c r="AV581" s="3"/>
      <c r="AW581" s="3"/>
      <c r="AX581" s="3"/>
    </row>
    <row r="582" spans="2:50" x14ac:dyDescent="0.2">
      <c r="B582" s="16"/>
      <c r="C582" s="15"/>
      <c r="AS582" s="3"/>
      <c r="AT582" s="3"/>
      <c r="AU582" s="3"/>
      <c r="AV582" s="3"/>
      <c r="AW582" s="3"/>
      <c r="AX582" s="3"/>
    </row>
    <row r="583" spans="2:50" x14ac:dyDescent="0.2">
      <c r="B583" s="16"/>
      <c r="C583" s="15"/>
      <c r="AS583" s="3"/>
      <c r="AT583" s="3"/>
      <c r="AU583" s="3"/>
      <c r="AV583" s="3"/>
      <c r="AW583" s="3"/>
      <c r="AX583" s="3"/>
    </row>
    <row r="584" spans="2:50" x14ac:dyDescent="0.2">
      <c r="B584" s="16"/>
      <c r="C584" s="15"/>
      <c r="AS584" s="3"/>
      <c r="AT584" s="3"/>
      <c r="AU584" s="3"/>
      <c r="AV584" s="3"/>
      <c r="AW584" s="3"/>
      <c r="AX584" s="3"/>
    </row>
    <row r="585" spans="2:50" x14ac:dyDescent="0.2">
      <c r="B585" s="16"/>
      <c r="C585" s="15"/>
      <c r="AS585" s="3"/>
      <c r="AT585" s="3"/>
      <c r="AU585" s="3"/>
      <c r="AV585" s="3"/>
      <c r="AW585" s="3"/>
      <c r="AX585" s="3"/>
    </row>
    <row r="586" spans="2:50" x14ac:dyDescent="0.2">
      <c r="B586" s="16"/>
      <c r="C586" s="15"/>
      <c r="AS586" s="3"/>
      <c r="AT586" s="3"/>
      <c r="AU586" s="3"/>
      <c r="AV586" s="3"/>
      <c r="AW586" s="3"/>
      <c r="AX586" s="3"/>
    </row>
    <row r="587" spans="2:50" x14ac:dyDescent="0.2">
      <c r="B587" s="16"/>
      <c r="C587" s="15"/>
      <c r="AS587" s="3"/>
      <c r="AT587" s="3"/>
      <c r="AU587" s="3"/>
      <c r="AV587" s="3"/>
      <c r="AW587" s="3"/>
      <c r="AX587" s="3"/>
    </row>
    <row r="588" spans="2:50" x14ac:dyDescent="0.2">
      <c r="B588" s="16"/>
      <c r="C588" s="15"/>
      <c r="AS588" s="3"/>
      <c r="AT588" s="3"/>
      <c r="AU588" s="3"/>
      <c r="AV588" s="3"/>
      <c r="AW588" s="3"/>
      <c r="AX588" s="3"/>
    </row>
    <row r="589" spans="2:50" x14ac:dyDescent="0.2">
      <c r="B589" s="16"/>
      <c r="C589" s="15"/>
      <c r="AS589" s="3"/>
      <c r="AT589" s="3"/>
      <c r="AU589" s="3"/>
      <c r="AV589" s="3"/>
      <c r="AW589" s="3"/>
      <c r="AX589" s="3"/>
    </row>
    <row r="590" spans="2:50" x14ac:dyDescent="0.2">
      <c r="B590" s="16"/>
      <c r="C590" s="15"/>
      <c r="AS590" s="3"/>
      <c r="AT590" s="3"/>
      <c r="AU590" s="3"/>
      <c r="AV590" s="3"/>
      <c r="AW590" s="3"/>
      <c r="AX590" s="3"/>
    </row>
    <row r="591" spans="2:50" x14ac:dyDescent="0.2">
      <c r="B591" s="16"/>
      <c r="C591" s="15"/>
      <c r="AS591" s="3"/>
      <c r="AT591" s="3"/>
      <c r="AU591" s="3"/>
      <c r="AV591" s="3"/>
      <c r="AW591" s="3"/>
      <c r="AX591" s="3"/>
    </row>
    <row r="592" spans="2:50" x14ac:dyDescent="0.2">
      <c r="B592" s="16"/>
      <c r="C592" s="15"/>
      <c r="AS592" s="3"/>
      <c r="AT592" s="3"/>
      <c r="AU592" s="3"/>
      <c r="AV592" s="3"/>
      <c r="AW592" s="3"/>
      <c r="AX592" s="3"/>
    </row>
    <row r="593" spans="2:50" x14ac:dyDescent="0.2">
      <c r="B593" s="16"/>
      <c r="C593" s="15"/>
      <c r="AS593" s="3"/>
      <c r="AT593" s="3"/>
      <c r="AU593" s="3"/>
      <c r="AV593" s="3"/>
      <c r="AW593" s="3"/>
      <c r="AX593" s="3"/>
    </row>
    <row r="594" spans="2:50" x14ac:dyDescent="0.2">
      <c r="B594" s="16"/>
      <c r="C594" s="15"/>
      <c r="AS594" s="3"/>
      <c r="AT594" s="3"/>
      <c r="AU594" s="3"/>
      <c r="AV594" s="3"/>
      <c r="AW594" s="3"/>
      <c r="AX594" s="3"/>
    </row>
    <row r="595" spans="2:50" x14ac:dyDescent="0.2">
      <c r="B595" s="16"/>
      <c r="C595" s="15"/>
      <c r="AS595" s="3"/>
      <c r="AT595" s="3"/>
      <c r="AU595" s="3"/>
      <c r="AV595" s="3"/>
      <c r="AW595" s="3"/>
      <c r="AX595" s="3"/>
    </row>
    <row r="596" spans="2:50" x14ac:dyDescent="0.2">
      <c r="B596" s="16"/>
      <c r="C596" s="15"/>
      <c r="AS596" s="3"/>
      <c r="AT596" s="3"/>
      <c r="AU596" s="3"/>
      <c r="AV596" s="3"/>
      <c r="AW596" s="3"/>
      <c r="AX596" s="3"/>
    </row>
    <row r="597" spans="2:50" x14ac:dyDescent="0.2">
      <c r="B597" s="16"/>
      <c r="C597" s="15"/>
      <c r="AS597" s="3"/>
      <c r="AT597" s="3"/>
      <c r="AU597" s="3"/>
      <c r="AV597" s="3"/>
      <c r="AW597" s="3"/>
      <c r="AX597" s="3"/>
    </row>
    <row r="598" spans="2:50" x14ac:dyDescent="0.2">
      <c r="B598" s="16"/>
      <c r="C598" s="15"/>
      <c r="AS598" s="3"/>
      <c r="AT598" s="3"/>
      <c r="AU598" s="3"/>
      <c r="AV598" s="3"/>
      <c r="AW598" s="3"/>
      <c r="AX598" s="3"/>
    </row>
    <row r="599" spans="2:50" x14ac:dyDescent="0.2">
      <c r="B599" s="16"/>
      <c r="C599" s="15"/>
      <c r="AS599" s="3"/>
      <c r="AT599" s="3"/>
      <c r="AU599" s="3"/>
      <c r="AV599" s="3"/>
      <c r="AW599" s="3"/>
      <c r="AX599" s="3"/>
    </row>
    <row r="600" spans="2:50" x14ac:dyDescent="0.2">
      <c r="B600" s="16"/>
      <c r="C600" s="15"/>
      <c r="AS600" s="3"/>
      <c r="AT600" s="3"/>
      <c r="AU600" s="3"/>
      <c r="AV600" s="3"/>
      <c r="AW600" s="3"/>
      <c r="AX600" s="3"/>
    </row>
    <row r="601" spans="2:50" x14ac:dyDescent="0.2">
      <c r="B601" s="16"/>
      <c r="C601" s="15"/>
      <c r="AS601" s="3"/>
      <c r="AT601" s="3"/>
      <c r="AU601" s="3"/>
      <c r="AV601" s="3"/>
      <c r="AW601" s="3"/>
      <c r="AX601" s="3"/>
    </row>
    <row r="602" spans="2:50" x14ac:dyDescent="0.2">
      <c r="B602" s="16"/>
      <c r="C602" s="15"/>
      <c r="AS602" s="3"/>
      <c r="AT602" s="3"/>
      <c r="AU602" s="3"/>
      <c r="AV602" s="3"/>
      <c r="AW602" s="3"/>
      <c r="AX602" s="3"/>
    </row>
    <row r="603" spans="2:50" x14ac:dyDescent="0.2">
      <c r="B603" s="16"/>
      <c r="C603" s="15"/>
      <c r="AS603" s="3"/>
      <c r="AT603" s="3"/>
      <c r="AU603" s="3"/>
      <c r="AV603" s="3"/>
      <c r="AW603" s="3"/>
      <c r="AX603" s="3"/>
    </row>
    <row r="604" spans="2:50" x14ac:dyDescent="0.2">
      <c r="B604" s="16"/>
      <c r="C604" s="15"/>
      <c r="AS604" s="3"/>
      <c r="AT604" s="3"/>
      <c r="AU604" s="3"/>
      <c r="AV604" s="3"/>
      <c r="AW604" s="3"/>
      <c r="AX604" s="3"/>
    </row>
    <row r="605" spans="2:50" x14ac:dyDescent="0.2">
      <c r="B605" s="16"/>
      <c r="C605" s="15"/>
      <c r="AS605" s="3"/>
      <c r="AT605" s="3"/>
      <c r="AU605" s="3"/>
      <c r="AV605" s="3"/>
      <c r="AW605" s="3"/>
      <c r="AX605" s="3"/>
    </row>
    <row r="606" spans="2:50" x14ac:dyDescent="0.2">
      <c r="B606" s="16"/>
      <c r="C606" s="15"/>
      <c r="AS606" s="3"/>
      <c r="AT606" s="3"/>
      <c r="AU606" s="3"/>
      <c r="AV606" s="3"/>
      <c r="AW606" s="3"/>
      <c r="AX606" s="3"/>
    </row>
    <row r="607" spans="2:50" x14ac:dyDescent="0.2">
      <c r="B607" s="16"/>
      <c r="C607" s="15"/>
      <c r="AS607" s="3"/>
      <c r="AT607" s="3"/>
      <c r="AU607" s="3"/>
      <c r="AV607" s="3"/>
      <c r="AW607" s="3"/>
      <c r="AX607" s="3"/>
    </row>
    <row r="608" spans="2:50" x14ac:dyDescent="0.2">
      <c r="B608" s="16"/>
      <c r="C608" s="15"/>
      <c r="AS608" s="3"/>
      <c r="AT608" s="3"/>
      <c r="AU608" s="3"/>
      <c r="AV608" s="3"/>
      <c r="AW608" s="3"/>
      <c r="AX608" s="3"/>
    </row>
    <row r="609" spans="2:50" x14ac:dyDescent="0.2">
      <c r="B609" s="16"/>
      <c r="C609" s="15"/>
      <c r="AS609" s="3"/>
      <c r="AT609" s="3"/>
      <c r="AU609" s="3"/>
      <c r="AV609" s="3"/>
      <c r="AW609" s="3"/>
      <c r="AX609" s="3"/>
    </row>
    <row r="610" spans="2:50" x14ac:dyDescent="0.2">
      <c r="B610" s="16"/>
      <c r="C610" s="15"/>
      <c r="AS610" s="3"/>
      <c r="AT610" s="3"/>
      <c r="AU610" s="3"/>
      <c r="AV610" s="3"/>
      <c r="AW610" s="3"/>
      <c r="AX610" s="3"/>
    </row>
    <row r="611" spans="2:50" x14ac:dyDescent="0.2">
      <c r="B611" s="16"/>
      <c r="C611" s="15"/>
      <c r="AS611" s="3"/>
      <c r="AT611" s="3"/>
      <c r="AU611" s="3"/>
      <c r="AV611" s="3"/>
      <c r="AW611" s="3"/>
      <c r="AX611" s="3"/>
    </row>
    <row r="612" spans="2:50" x14ac:dyDescent="0.2">
      <c r="B612" s="16"/>
      <c r="C612" s="15"/>
      <c r="AS612" s="3"/>
      <c r="AT612" s="3"/>
      <c r="AU612" s="3"/>
      <c r="AV612" s="3"/>
      <c r="AW612" s="3"/>
      <c r="AX612" s="3"/>
    </row>
    <row r="613" spans="2:50" x14ac:dyDescent="0.2">
      <c r="B613" s="16"/>
      <c r="C613" s="15"/>
      <c r="AS613" s="3"/>
      <c r="AT613" s="3"/>
      <c r="AU613" s="3"/>
      <c r="AV613" s="3"/>
      <c r="AW613" s="3"/>
      <c r="AX613" s="3"/>
    </row>
    <row r="614" spans="2:50" x14ac:dyDescent="0.2">
      <c r="B614" s="16"/>
      <c r="C614" s="15"/>
      <c r="AS614" s="3"/>
      <c r="AT614" s="3"/>
      <c r="AU614" s="3"/>
      <c r="AV614" s="3"/>
      <c r="AW614" s="3"/>
      <c r="AX614" s="3"/>
    </row>
    <row r="615" spans="2:50" x14ac:dyDescent="0.2">
      <c r="B615" s="16"/>
      <c r="C615" s="15"/>
      <c r="AS615" s="3"/>
      <c r="AT615" s="3"/>
      <c r="AU615" s="3"/>
      <c r="AV615" s="3"/>
      <c r="AW615" s="3"/>
      <c r="AX615" s="3"/>
    </row>
    <row r="616" spans="2:50" x14ac:dyDescent="0.2">
      <c r="B616" s="16"/>
      <c r="C616" s="15"/>
      <c r="AS616" s="3"/>
      <c r="AT616" s="3"/>
      <c r="AU616" s="3"/>
      <c r="AV616" s="3"/>
      <c r="AW616" s="3"/>
      <c r="AX616" s="3"/>
    </row>
    <row r="617" spans="2:50" x14ac:dyDescent="0.2">
      <c r="B617" s="16"/>
      <c r="C617" s="15"/>
      <c r="AS617" s="3"/>
      <c r="AT617" s="3"/>
      <c r="AU617" s="3"/>
      <c r="AV617" s="3"/>
      <c r="AW617" s="3"/>
      <c r="AX617" s="3"/>
    </row>
    <row r="618" spans="2:50" x14ac:dyDescent="0.2">
      <c r="B618" s="16"/>
      <c r="C618" s="15"/>
      <c r="AS618" s="3"/>
      <c r="AT618" s="3"/>
      <c r="AU618" s="3"/>
      <c r="AV618" s="3"/>
      <c r="AW618" s="3"/>
      <c r="AX618" s="3"/>
    </row>
    <row r="619" spans="2:50" x14ac:dyDescent="0.2">
      <c r="B619" s="16"/>
      <c r="C619" s="15"/>
      <c r="AS619" s="3"/>
      <c r="AT619" s="3"/>
      <c r="AU619" s="3"/>
      <c r="AV619" s="3"/>
      <c r="AW619" s="3"/>
      <c r="AX619" s="3"/>
    </row>
    <row r="620" spans="2:50" x14ac:dyDescent="0.2">
      <c r="B620" s="16"/>
      <c r="C620" s="15"/>
      <c r="AS620" s="3"/>
      <c r="AT620" s="3"/>
      <c r="AU620" s="3"/>
      <c r="AV620" s="3"/>
      <c r="AW620" s="3"/>
      <c r="AX620" s="3"/>
    </row>
    <row r="621" spans="2:50" x14ac:dyDescent="0.2">
      <c r="B621" s="16"/>
      <c r="C621" s="15"/>
      <c r="AS621" s="3"/>
      <c r="AT621" s="3"/>
      <c r="AU621" s="3"/>
      <c r="AV621" s="3"/>
      <c r="AW621" s="3"/>
      <c r="AX621" s="3"/>
    </row>
    <row r="622" spans="2:50" x14ac:dyDescent="0.2">
      <c r="B622" s="16"/>
      <c r="C622" s="15"/>
      <c r="AS622" s="3"/>
      <c r="AT622" s="3"/>
      <c r="AU622" s="3"/>
      <c r="AV622" s="3"/>
      <c r="AW622" s="3"/>
      <c r="AX622" s="3"/>
    </row>
    <row r="623" spans="2:50" x14ac:dyDescent="0.2">
      <c r="B623" s="16"/>
      <c r="C623" s="15"/>
      <c r="AS623" s="3"/>
      <c r="AT623" s="3"/>
      <c r="AU623" s="3"/>
      <c r="AV623" s="3"/>
      <c r="AW623" s="3"/>
      <c r="AX623" s="3"/>
    </row>
    <row r="624" spans="2:50" x14ac:dyDescent="0.2">
      <c r="B624" s="16"/>
      <c r="C624" s="15"/>
      <c r="AS624" s="3"/>
      <c r="AT624" s="3"/>
      <c r="AU624" s="3"/>
      <c r="AV624" s="3"/>
      <c r="AW624" s="3"/>
      <c r="AX624" s="3"/>
    </row>
    <row r="625" spans="2:50" x14ac:dyDescent="0.2">
      <c r="B625" s="16"/>
      <c r="C625" s="15"/>
      <c r="AS625" s="3"/>
      <c r="AT625" s="3"/>
      <c r="AU625" s="3"/>
      <c r="AV625" s="3"/>
      <c r="AW625" s="3"/>
      <c r="AX625" s="3"/>
    </row>
    <row r="626" spans="2:50" x14ac:dyDescent="0.2">
      <c r="B626" s="16"/>
      <c r="C626" s="15"/>
      <c r="AS626" s="3"/>
      <c r="AT626" s="3"/>
      <c r="AU626" s="3"/>
      <c r="AV626" s="3"/>
      <c r="AW626" s="3"/>
      <c r="AX626" s="3"/>
    </row>
    <row r="627" spans="2:50" x14ac:dyDescent="0.2">
      <c r="B627" s="16"/>
      <c r="C627" s="15"/>
      <c r="AS627" s="3"/>
      <c r="AT627" s="3"/>
      <c r="AU627" s="3"/>
      <c r="AV627" s="3"/>
      <c r="AW627" s="3"/>
      <c r="AX627" s="3"/>
    </row>
    <row r="628" spans="2:50" x14ac:dyDescent="0.2">
      <c r="B628" s="16"/>
      <c r="C628" s="15"/>
      <c r="AS628" s="3"/>
      <c r="AT628" s="3"/>
      <c r="AU628" s="3"/>
    </row>
    <row r="629" spans="2:50" x14ac:dyDescent="0.2">
      <c r="B629" s="16"/>
      <c r="C629" s="15"/>
      <c r="AS629" s="3"/>
      <c r="AT629" s="3"/>
      <c r="AU629" s="3"/>
    </row>
    <row r="630" spans="2:50" x14ac:dyDescent="0.2">
      <c r="B630" s="16"/>
      <c r="C630" s="15"/>
      <c r="AS630" s="3"/>
      <c r="AT630" s="3"/>
      <c r="AU630" s="3"/>
    </row>
    <row r="631" spans="2:50" x14ac:dyDescent="0.2">
      <c r="B631" s="16"/>
      <c r="C631" s="15"/>
      <c r="AS631" s="3"/>
      <c r="AT631" s="3"/>
      <c r="AU631" s="3"/>
    </row>
    <row r="632" spans="2:50" x14ac:dyDescent="0.2">
      <c r="B632" s="16"/>
      <c r="C632" s="15"/>
      <c r="AS632" s="3"/>
      <c r="AT632" s="3"/>
      <c r="AU632" s="3"/>
    </row>
    <row r="633" spans="2:50" x14ac:dyDescent="0.2">
      <c r="B633" s="16"/>
      <c r="C633" s="15"/>
      <c r="AS633" s="3"/>
      <c r="AT633" s="3"/>
      <c r="AU633" s="3"/>
    </row>
    <row r="634" spans="2:50" x14ac:dyDescent="0.2">
      <c r="B634" s="16"/>
      <c r="C634" s="15"/>
      <c r="AS634" s="3"/>
      <c r="AT634" s="3"/>
      <c r="AU634" s="3"/>
    </row>
    <row r="635" spans="2:50" x14ac:dyDescent="0.2">
      <c r="B635" s="16"/>
      <c r="C635" s="15"/>
      <c r="AS635" s="3"/>
      <c r="AT635" s="3"/>
      <c r="AU635" s="3"/>
    </row>
    <row r="636" spans="2:50" x14ac:dyDescent="0.2">
      <c r="B636" s="16"/>
      <c r="C636" s="15"/>
      <c r="AS636" s="3"/>
      <c r="AT636" s="3"/>
      <c r="AU636" s="3"/>
    </row>
    <row r="637" spans="2:50" x14ac:dyDescent="0.2">
      <c r="B637" s="16"/>
      <c r="C637" s="15"/>
    </row>
    <row r="638" spans="2:50" x14ac:dyDescent="0.2">
      <c r="B638" s="16"/>
      <c r="C638" s="15"/>
    </row>
    <row r="639" spans="2:50" x14ac:dyDescent="0.2">
      <c r="B639" s="16"/>
      <c r="C639" s="15"/>
    </row>
    <row r="640" spans="2:50" x14ac:dyDescent="0.2">
      <c r="B640" s="16"/>
      <c r="C640" s="15"/>
    </row>
    <row r="641" spans="2:50" x14ac:dyDescent="0.2">
      <c r="B641" s="16"/>
      <c r="C641" s="15"/>
    </row>
    <row r="642" spans="2:50" x14ac:dyDescent="0.2">
      <c r="B642" s="16"/>
      <c r="C642" s="15"/>
    </row>
    <row r="643" spans="2:50" x14ac:dyDescent="0.2">
      <c r="B643" s="16"/>
      <c r="C643" s="15"/>
    </row>
    <row r="644" spans="2:50" x14ac:dyDescent="0.2">
      <c r="B644" s="16"/>
      <c r="C644" s="15"/>
      <c r="AV644" s="3"/>
      <c r="AW644" s="3"/>
      <c r="AX644" s="3"/>
    </row>
    <row r="645" spans="2:50" x14ac:dyDescent="0.2">
      <c r="B645" s="16"/>
      <c r="C645" s="15"/>
      <c r="AV645" s="3"/>
      <c r="AW645" s="3"/>
      <c r="AX645" s="3"/>
    </row>
    <row r="646" spans="2:50" x14ac:dyDescent="0.2">
      <c r="B646" s="16"/>
      <c r="C646" s="15"/>
      <c r="AV646" s="3"/>
      <c r="AW646" s="3"/>
      <c r="AX646" s="3"/>
    </row>
    <row r="647" spans="2:50" x14ac:dyDescent="0.2">
      <c r="B647" s="16"/>
      <c r="C647" s="15"/>
      <c r="AV647" s="3"/>
      <c r="AW647" s="3"/>
      <c r="AX647" s="3"/>
    </row>
    <row r="648" spans="2:50" x14ac:dyDescent="0.2">
      <c r="B648" s="16"/>
      <c r="C648" s="15"/>
      <c r="AV648" s="3"/>
      <c r="AW648" s="3"/>
      <c r="AX648" s="3"/>
    </row>
    <row r="649" spans="2:50" x14ac:dyDescent="0.2">
      <c r="B649" s="16"/>
      <c r="C649" s="15"/>
      <c r="AV649" s="3"/>
      <c r="AW649" s="3"/>
      <c r="AX649" s="3"/>
    </row>
    <row r="650" spans="2:50" x14ac:dyDescent="0.2">
      <c r="B650" s="16"/>
      <c r="C650" s="15"/>
      <c r="AV650" s="3"/>
      <c r="AW650" s="3"/>
      <c r="AX650" s="3"/>
    </row>
    <row r="651" spans="2:50" x14ac:dyDescent="0.2">
      <c r="B651" s="16"/>
      <c r="C651" s="15"/>
      <c r="AV651" s="3"/>
      <c r="AW651" s="3"/>
      <c r="AX651" s="3"/>
    </row>
    <row r="652" spans="2:50" x14ac:dyDescent="0.2">
      <c r="B652" s="16"/>
      <c r="C652" s="15"/>
      <c r="AV652" s="3"/>
      <c r="AW652" s="3"/>
      <c r="AX652" s="3"/>
    </row>
    <row r="653" spans="2:50" x14ac:dyDescent="0.2">
      <c r="B653" s="16"/>
      <c r="C653" s="15"/>
      <c r="AV653" s="3"/>
      <c r="AW653" s="3"/>
      <c r="AX653" s="3"/>
    </row>
    <row r="654" spans="2:50" x14ac:dyDescent="0.2">
      <c r="B654" s="16"/>
      <c r="C654" s="15"/>
      <c r="AV654" s="3"/>
      <c r="AW654" s="3"/>
      <c r="AX654" s="3"/>
    </row>
    <row r="655" spans="2:50" x14ac:dyDescent="0.2">
      <c r="B655" s="16"/>
      <c r="C655" s="15"/>
      <c r="AV655" s="3"/>
      <c r="AW655" s="3"/>
      <c r="AX655" s="3"/>
    </row>
    <row r="656" spans="2:50" x14ac:dyDescent="0.2">
      <c r="B656" s="16"/>
      <c r="C656" s="15"/>
      <c r="AV656" s="3"/>
      <c r="AW656" s="3"/>
      <c r="AX656" s="3"/>
    </row>
    <row r="657" spans="2:50" x14ac:dyDescent="0.2">
      <c r="B657" s="16"/>
      <c r="C657" s="15"/>
      <c r="AV657" s="3"/>
      <c r="AW657" s="3"/>
      <c r="AX657" s="3"/>
    </row>
    <row r="658" spans="2:50" x14ac:dyDescent="0.2">
      <c r="B658" s="16"/>
      <c r="C658" s="15"/>
      <c r="AV658" s="3"/>
      <c r="AW658" s="3"/>
      <c r="AX658" s="3"/>
    </row>
    <row r="659" spans="2:50" x14ac:dyDescent="0.2">
      <c r="B659" s="16"/>
      <c r="C659" s="15"/>
      <c r="AV659" s="3"/>
      <c r="AW659" s="3"/>
      <c r="AX659" s="3"/>
    </row>
    <row r="660" spans="2:50" x14ac:dyDescent="0.2">
      <c r="B660" s="16"/>
      <c r="C660" s="15"/>
      <c r="AV660" s="3"/>
      <c r="AW660" s="3"/>
      <c r="AX660" s="3"/>
    </row>
    <row r="661" spans="2:50" x14ac:dyDescent="0.2">
      <c r="B661" s="16"/>
      <c r="C661" s="15"/>
      <c r="AV661" s="3"/>
      <c r="AW661" s="3"/>
      <c r="AX661" s="3"/>
    </row>
    <row r="662" spans="2:50" x14ac:dyDescent="0.2">
      <c r="B662" s="16"/>
      <c r="C662" s="15"/>
      <c r="AV662" s="3"/>
      <c r="AW662" s="3"/>
      <c r="AX662" s="3"/>
    </row>
    <row r="663" spans="2:50" x14ac:dyDescent="0.2">
      <c r="B663" s="16"/>
      <c r="C663" s="15"/>
      <c r="AV663" s="3"/>
      <c r="AW663" s="3"/>
      <c r="AX663" s="3"/>
    </row>
    <row r="664" spans="2:50" x14ac:dyDescent="0.2">
      <c r="B664" s="16"/>
      <c r="C664" s="15"/>
      <c r="AV664" s="3"/>
      <c r="AW664" s="3"/>
      <c r="AX664" s="3"/>
    </row>
    <row r="665" spans="2:50" x14ac:dyDescent="0.2">
      <c r="B665" s="16"/>
      <c r="C665" s="15"/>
      <c r="AV665" s="3"/>
      <c r="AW665" s="3"/>
      <c r="AX665" s="3"/>
    </row>
    <row r="666" spans="2:50" x14ac:dyDescent="0.2">
      <c r="B666" s="16"/>
      <c r="C666" s="15"/>
      <c r="AV666" s="3"/>
      <c r="AW666" s="3"/>
      <c r="AX666" s="3"/>
    </row>
    <row r="667" spans="2:50" x14ac:dyDescent="0.2">
      <c r="B667" s="16"/>
      <c r="C667" s="15"/>
      <c r="AV667" s="3"/>
      <c r="AW667" s="3"/>
      <c r="AX667" s="3"/>
    </row>
    <row r="668" spans="2:50" x14ac:dyDescent="0.2">
      <c r="B668" s="16"/>
      <c r="C668" s="15"/>
      <c r="AV668" s="3"/>
      <c r="AW668" s="3"/>
      <c r="AX668" s="3"/>
    </row>
    <row r="669" spans="2:50" x14ac:dyDescent="0.2">
      <c r="B669" s="16"/>
      <c r="C669" s="15"/>
      <c r="AV669" s="3"/>
      <c r="AW669" s="3"/>
      <c r="AX669" s="3"/>
    </row>
    <row r="670" spans="2:50" x14ac:dyDescent="0.2">
      <c r="B670" s="16"/>
      <c r="C670" s="15"/>
      <c r="AV670" s="3"/>
      <c r="AW670" s="3"/>
      <c r="AX670" s="3"/>
    </row>
    <row r="671" spans="2:50" x14ac:dyDescent="0.2">
      <c r="B671" s="16"/>
      <c r="C671" s="15"/>
      <c r="AV671" s="3"/>
      <c r="AW671" s="3"/>
      <c r="AX671" s="3"/>
    </row>
    <row r="672" spans="2:50" x14ac:dyDescent="0.2">
      <c r="B672" s="16"/>
      <c r="C672" s="15"/>
      <c r="AV672" s="3"/>
      <c r="AW672" s="3"/>
      <c r="AX672" s="3"/>
    </row>
    <row r="673" spans="2:50" x14ac:dyDescent="0.2">
      <c r="B673" s="16"/>
      <c r="C673" s="15"/>
      <c r="AV673" s="3"/>
      <c r="AW673" s="3"/>
      <c r="AX673" s="3"/>
    </row>
    <row r="674" spans="2:50" x14ac:dyDescent="0.2">
      <c r="B674" s="16"/>
      <c r="C674" s="15"/>
      <c r="AV674" s="3"/>
      <c r="AW674" s="3"/>
      <c r="AX674" s="3"/>
    </row>
    <row r="675" spans="2:50" x14ac:dyDescent="0.2">
      <c r="B675" s="16"/>
      <c r="C675" s="15"/>
      <c r="AV675" s="3"/>
      <c r="AW675" s="3"/>
      <c r="AX675" s="3"/>
    </row>
    <row r="676" spans="2:50" x14ac:dyDescent="0.2">
      <c r="B676" s="16"/>
      <c r="C676" s="15"/>
      <c r="AV676" s="3"/>
      <c r="AW676" s="3"/>
      <c r="AX676" s="3"/>
    </row>
    <row r="677" spans="2:50" x14ac:dyDescent="0.2">
      <c r="B677" s="16"/>
      <c r="C677" s="15"/>
      <c r="AV677" s="3"/>
      <c r="AW677" s="3"/>
      <c r="AX677" s="3"/>
    </row>
    <row r="678" spans="2:50" x14ac:dyDescent="0.2">
      <c r="B678" s="16"/>
      <c r="C678" s="15"/>
      <c r="AV678" s="3"/>
      <c r="AW678" s="3"/>
      <c r="AX678" s="3"/>
    </row>
    <row r="679" spans="2:50" x14ac:dyDescent="0.2">
      <c r="B679" s="16"/>
      <c r="C679" s="15"/>
      <c r="AV679" s="3"/>
      <c r="AW679" s="3"/>
      <c r="AX679" s="3"/>
    </row>
    <row r="680" spans="2:50" x14ac:dyDescent="0.2">
      <c r="B680" s="16"/>
      <c r="C680" s="15"/>
      <c r="AV680" s="3"/>
      <c r="AW680" s="3"/>
      <c r="AX680" s="3"/>
    </row>
    <row r="681" spans="2:50" x14ac:dyDescent="0.2">
      <c r="B681" s="16"/>
      <c r="C681" s="15"/>
      <c r="AV681" s="3"/>
      <c r="AW681" s="3"/>
      <c r="AX681" s="3"/>
    </row>
    <row r="682" spans="2:50" x14ac:dyDescent="0.2">
      <c r="B682" s="16"/>
      <c r="C682" s="15"/>
      <c r="AV682" s="3"/>
      <c r="AW682" s="3"/>
      <c r="AX682" s="3"/>
    </row>
    <row r="683" spans="2:50" x14ac:dyDescent="0.2">
      <c r="B683" s="16"/>
      <c r="C683" s="15"/>
      <c r="AV683" s="3"/>
      <c r="AW683" s="3"/>
      <c r="AX683" s="3"/>
    </row>
    <row r="684" spans="2:50" x14ac:dyDescent="0.2">
      <c r="B684" s="16"/>
      <c r="C684" s="15"/>
      <c r="AV684" s="3"/>
      <c r="AW684" s="3"/>
      <c r="AX684" s="3"/>
    </row>
    <row r="685" spans="2:50" x14ac:dyDescent="0.2">
      <c r="B685" s="16"/>
      <c r="C685" s="15"/>
      <c r="AV685" s="3"/>
      <c r="AW685" s="3"/>
      <c r="AX685" s="3"/>
    </row>
    <row r="686" spans="2:50" x14ac:dyDescent="0.2">
      <c r="B686" s="16"/>
      <c r="C686" s="15"/>
      <c r="AV686" s="3"/>
      <c r="AW686" s="3"/>
      <c r="AX686" s="3"/>
    </row>
    <row r="687" spans="2:50" x14ac:dyDescent="0.2">
      <c r="B687" s="16"/>
      <c r="C687" s="15"/>
      <c r="AV687" s="3"/>
      <c r="AW687" s="3"/>
      <c r="AX687" s="3"/>
    </row>
    <row r="688" spans="2:50" x14ac:dyDescent="0.2">
      <c r="B688" s="16"/>
      <c r="C688" s="15"/>
      <c r="AV688" s="3"/>
      <c r="AW688" s="3"/>
      <c r="AX688" s="3"/>
    </row>
    <row r="689" spans="2:50" x14ac:dyDescent="0.2">
      <c r="B689" s="16"/>
      <c r="C689" s="15"/>
      <c r="AV689" s="3"/>
      <c r="AW689" s="3"/>
      <c r="AX689" s="3"/>
    </row>
    <row r="690" spans="2:50" x14ac:dyDescent="0.2">
      <c r="B690" s="16"/>
      <c r="C690" s="15"/>
      <c r="AV690" s="3"/>
      <c r="AW690" s="3"/>
      <c r="AX690" s="3"/>
    </row>
    <row r="691" spans="2:50" x14ac:dyDescent="0.2">
      <c r="B691" s="16"/>
      <c r="C691" s="15"/>
      <c r="AV691" s="3"/>
      <c r="AW691" s="3"/>
      <c r="AX691" s="3"/>
    </row>
    <row r="692" spans="2:50" x14ac:dyDescent="0.2">
      <c r="B692" s="16"/>
      <c r="C692" s="15"/>
      <c r="AV692" s="3"/>
      <c r="AW692" s="3"/>
      <c r="AX692" s="3"/>
    </row>
    <row r="693" spans="2:50" x14ac:dyDescent="0.2">
      <c r="B693" s="16"/>
      <c r="C693" s="15"/>
      <c r="AV693" s="3"/>
      <c r="AW693" s="3"/>
      <c r="AX693" s="3"/>
    </row>
    <row r="694" spans="2:50" x14ac:dyDescent="0.2">
      <c r="B694" s="16"/>
      <c r="C694" s="15"/>
      <c r="AV694" s="3"/>
      <c r="AW694" s="3"/>
      <c r="AX694" s="3"/>
    </row>
    <row r="695" spans="2:50" x14ac:dyDescent="0.2">
      <c r="B695" s="16"/>
      <c r="C695" s="15"/>
      <c r="AV695" s="3"/>
      <c r="AW695" s="3"/>
      <c r="AX695" s="3"/>
    </row>
    <row r="696" spans="2:50" x14ac:dyDescent="0.2">
      <c r="B696" s="16"/>
      <c r="C696" s="15"/>
      <c r="AV696" s="3"/>
      <c r="AW696" s="3"/>
      <c r="AX696" s="3"/>
    </row>
    <row r="697" spans="2:50" x14ac:dyDescent="0.2">
      <c r="B697" s="16"/>
      <c r="C697" s="15"/>
      <c r="AV697" s="3"/>
      <c r="AW697" s="3"/>
      <c r="AX697" s="3"/>
    </row>
    <row r="698" spans="2:50" x14ac:dyDescent="0.2">
      <c r="B698" s="16"/>
      <c r="C698" s="15"/>
      <c r="AV698" s="3"/>
      <c r="AW698" s="3"/>
      <c r="AX698" s="3"/>
    </row>
    <row r="699" spans="2:50" x14ac:dyDescent="0.2">
      <c r="B699" s="16"/>
      <c r="C699" s="15"/>
      <c r="AV699" s="3"/>
      <c r="AW699" s="3"/>
      <c r="AX699" s="3"/>
    </row>
    <row r="700" spans="2:50" x14ac:dyDescent="0.2">
      <c r="B700" s="16"/>
      <c r="C700" s="15"/>
      <c r="AV700" s="3"/>
      <c r="AW700" s="3"/>
      <c r="AX700" s="3"/>
    </row>
    <row r="701" spans="2:50" x14ac:dyDescent="0.2">
      <c r="B701" s="16"/>
      <c r="C701" s="15"/>
      <c r="AV701" s="3"/>
      <c r="AW701" s="3"/>
      <c r="AX701" s="3"/>
    </row>
    <row r="702" spans="2:50" x14ac:dyDescent="0.2">
      <c r="B702" s="16"/>
      <c r="C702" s="15"/>
      <c r="AV702" s="3"/>
      <c r="AW702" s="3"/>
      <c r="AX702" s="3"/>
    </row>
    <row r="703" spans="2:50" x14ac:dyDescent="0.2">
      <c r="B703" s="16"/>
      <c r="C703" s="15"/>
      <c r="AV703" s="3"/>
      <c r="AW703" s="3"/>
      <c r="AX703" s="3"/>
    </row>
    <row r="704" spans="2:50" x14ac:dyDescent="0.2">
      <c r="B704" s="16"/>
      <c r="C704" s="15"/>
      <c r="AV704" s="3"/>
      <c r="AW704" s="3"/>
      <c r="AX704" s="3"/>
    </row>
    <row r="705" spans="2:50" x14ac:dyDescent="0.2">
      <c r="B705" s="16"/>
      <c r="C705" s="15"/>
      <c r="AV705" s="3"/>
      <c r="AW705" s="3"/>
      <c r="AX705" s="3"/>
    </row>
    <row r="706" spans="2:50" x14ac:dyDescent="0.2">
      <c r="B706" s="16"/>
      <c r="C706" s="15"/>
      <c r="AV706" s="3"/>
      <c r="AW706" s="3"/>
      <c r="AX706" s="3"/>
    </row>
    <row r="707" spans="2:50" x14ac:dyDescent="0.2">
      <c r="B707" s="16"/>
      <c r="C707" s="15"/>
      <c r="AV707" s="3"/>
      <c r="AW707" s="3"/>
      <c r="AX707" s="3"/>
    </row>
    <row r="708" spans="2:50" x14ac:dyDescent="0.2">
      <c r="B708" s="16"/>
      <c r="C708" s="15"/>
      <c r="AV708" s="3"/>
      <c r="AW708" s="3"/>
      <c r="AX708" s="3"/>
    </row>
    <row r="709" spans="2:50" x14ac:dyDescent="0.2">
      <c r="B709" s="16"/>
      <c r="C709" s="15"/>
      <c r="AV709" s="3"/>
      <c r="AW709" s="3"/>
      <c r="AX709" s="3"/>
    </row>
    <row r="710" spans="2:50" x14ac:dyDescent="0.2">
      <c r="B710" s="16"/>
      <c r="C710" s="15"/>
      <c r="AV710" s="3"/>
      <c r="AW710" s="3"/>
      <c r="AX710" s="3"/>
    </row>
    <row r="711" spans="2:50" x14ac:dyDescent="0.2">
      <c r="B711" s="16"/>
      <c r="C711" s="15"/>
      <c r="AV711" s="3"/>
      <c r="AW711" s="3"/>
      <c r="AX711" s="3"/>
    </row>
    <row r="712" spans="2:50" x14ac:dyDescent="0.2">
      <c r="B712" s="16"/>
      <c r="C712" s="15"/>
      <c r="AV712" s="3"/>
      <c r="AW712" s="3"/>
      <c r="AX712" s="3"/>
    </row>
    <row r="713" spans="2:50" x14ac:dyDescent="0.2">
      <c r="B713" s="16"/>
      <c r="C713" s="15"/>
      <c r="AV713" s="3"/>
      <c r="AW713" s="3"/>
      <c r="AX713" s="3"/>
    </row>
    <row r="714" spans="2:50" x14ac:dyDescent="0.2">
      <c r="B714" s="16"/>
      <c r="C714" s="15"/>
      <c r="AV714" s="3"/>
      <c r="AW714" s="3"/>
      <c r="AX714" s="3"/>
    </row>
    <row r="715" spans="2:50" x14ac:dyDescent="0.2">
      <c r="B715" s="16"/>
      <c r="C715" s="15"/>
      <c r="AV715" s="3"/>
      <c r="AW715" s="3"/>
      <c r="AX715" s="3"/>
    </row>
    <row r="716" spans="2:50" x14ac:dyDescent="0.2">
      <c r="B716" s="16"/>
      <c r="C716" s="15"/>
      <c r="AV716" s="3"/>
      <c r="AW716" s="3"/>
      <c r="AX716" s="3"/>
    </row>
    <row r="717" spans="2:50" x14ac:dyDescent="0.2">
      <c r="B717" s="16"/>
      <c r="C717" s="15"/>
      <c r="AV717" s="3"/>
      <c r="AW717" s="3"/>
      <c r="AX717" s="3"/>
    </row>
    <row r="718" spans="2:50" x14ac:dyDescent="0.2">
      <c r="B718" s="16"/>
      <c r="C718" s="15"/>
      <c r="AV718" s="3"/>
      <c r="AW718" s="3"/>
      <c r="AX718" s="3"/>
    </row>
    <row r="719" spans="2:50" x14ac:dyDescent="0.2">
      <c r="B719" s="16"/>
      <c r="C719" s="15"/>
      <c r="AV719" s="3"/>
      <c r="AW719" s="3"/>
      <c r="AX719" s="3"/>
    </row>
    <row r="720" spans="2:50" x14ac:dyDescent="0.2">
      <c r="B720" s="16"/>
      <c r="C720" s="15"/>
      <c r="AV720" s="3"/>
      <c r="AW720" s="3"/>
      <c r="AX720" s="3"/>
    </row>
    <row r="721" spans="2:50" x14ac:dyDescent="0.2">
      <c r="B721" s="16"/>
      <c r="C721" s="15"/>
      <c r="AV721" s="3"/>
      <c r="AW721" s="3"/>
      <c r="AX721" s="3"/>
    </row>
    <row r="722" spans="2:50" x14ac:dyDescent="0.2">
      <c r="B722" s="16"/>
      <c r="C722" s="15"/>
      <c r="AV722" s="3"/>
      <c r="AW722" s="3"/>
      <c r="AX722" s="3"/>
    </row>
    <row r="723" spans="2:50" x14ac:dyDescent="0.2">
      <c r="B723" s="16"/>
      <c r="C723" s="15"/>
      <c r="AV723" s="3"/>
      <c r="AW723" s="3"/>
      <c r="AX723" s="3"/>
    </row>
    <row r="724" spans="2:50" x14ac:dyDescent="0.2">
      <c r="B724" s="16"/>
      <c r="C724" s="15"/>
      <c r="AV724" s="3"/>
      <c r="AW724" s="3"/>
      <c r="AX724" s="3"/>
    </row>
    <row r="725" spans="2:50" x14ac:dyDescent="0.2">
      <c r="B725" s="16"/>
      <c r="C725" s="15"/>
      <c r="AV725" s="3"/>
      <c r="AW725" s="3"/>
      <c r="AX725" s="3"/>
    </row>
    <row r="726" spans="2:50" x14ac:dyDescent="0.2">
      <c r="B726" s="16"/>
      <c r="C726" s="15"/>
      <c r="AV726" s="3"/>
      <c r="AW726" s="3"/>
      <c r="AX726" s="3"/>
    </row>
    <row r="727" spans="2:50" x14ac:dyDescent="0.2">
      <c r="B727" s="16"/>
      <c r="C727" s="15"/>
      <c r="AV727" s="3"/>
      <c r="AW727" s="3"/>
      <c r="AX727" s="3"/>
    </row>
    <row r="728" spans="2:50" x14ac:dyDescent="0.2">
      <c r="B728" s="16"/>
      <c r="C728" s="15"/>
      <c r="AV728" s="3"/>
      <c r="AW728" s="3"/>
      <c r="AX728" s="3"/>
    </row>
    <row r="729" spans="2:50" x14ac:dyDescent="0.2">
      <c r="B729" s="16"/>
      <c r="C729" s="15"/>
      <c r="AV729" s="3"/>
      <c r="AW729" s="3"/>
      <c r="AX729" s="3"/>
    </row>
    <row r="730" spans="2:50" x14ac:dyDescent="0.2">
      <c r="B730" s="16"/>
      <c r="C730" s="15"/>
      <c r="AV730" s="3"/>
      <c r="AW730" s="3"/>
      <c r="AX730" s="3"/>
    </row>
    <row r="731" spans="2:50" x14ac:dyDescent="0.2">
      <c r="B731" s="16"/>
      <c r="C731" s="15"/>
      <c r="AV731" s="3"/>
      <c r="AW731" s="3"/>
      <c r="AX731" s="3"/>
    </row>
    <row r="732" spans="2:50" x14ac:dyDescent="0.2">
      <c r="B732" s="16"/>
      <c r="C732" s="15"/>
      <c r="AV732" s="3"/>
      <c r="AW732" s="3"/>
      <c r="AX732" s="3"/>
    </row>
    <row r="733" spans="2:50" x14ac:dyDescent="0.2">
      <c r="B733" s="16"/>
      <c r="C733" s="15"/>
      <c r="AV733" s="3"/>
      <c r="AW733" s="3"/>
      <c r="AX733" s="3"/>
    </row>
    <row r="734" spans="2:50" x14ac:dyDescent="0.2">
      <c r="B734" s="16"/>
      <c r="C734" s="15"/>
      <c r="AV734" s="3"/>
      <c r="AW734" s="3"/>
      <c r="AX734" s="3"/>
    </row>
    <row r="735" spans="2:50" x14ac:dyDescent="0.2">
      <c r="B735" s="16"/>
      <c r="C735" s="15"/>
      <c r="AV735" s="3"/>
      <c r="AW735" s="3"/>
      <c r="AX735" s="3"/>
    </row>
    <row r="736" spans="2:50" x14ac:dyDescent="0.2">
      <c r="B736" s="16"/>
      <c r="C736" s="15"/>
      <c r="AV736" s="3"/>
      <c r="AW736" s="3"/>
      <c r="AX736" s="3"/>
    </row>
    <row r="737" spans="2:50" x14ac:dyDescent="0.2">
      <c r="B737" s="16"/>
      <c r="C737" s="15"/>
      <c r="AV737" s="3"/>
      <c r="AW737" s="3"/>
      <c r="AX737" s="3"/>
    </row>
    <row r="738" spans="2:50" x14ac:dyDescent="0.2">
      <c r="B738" s="16"/>
      <c r="C738" s="15"/>
      <c r="AV738" s="3"/>
      <c r="AW738" s="3"/>
      <c r="AX738" s="3"/>
    </row>
    <row r="739" spans="2:50" x14ac:dyDescent="0.2">
      <c r="B739" s="16"/>
      <c r="C739" s="15"/>
      <c r="AV739" s="3"/>
      <c r="AW739" s="3"/>
      <c r="AX739" s="3"/>
    </row>
    <row r="740" spans="2:50" x14ac:dyDescent="0.2">
      <c r="B740" s="16"/>
      <c r="C740" s="15"/>
      <c r="AV740" s="3"/>
      <c r="AW740" s="3"/>
      <c r="AX740" s="3"/>
    </row>
    <row r="741" spans="2:50" x14ac:dyDescent="0.2">
      <c r="B741" s="16"/>
      <c r="C741" s="15"/>
      <c r="AV741" s="3"/>
      <c r="AW741" s="3"/>
      <c r="AX741" s="3"/>
    </row>
    <row r="742" spans="2:50" x14ac:dyDescent="0.2">
      <c r="B742" s="16"/>
      <c r="C742" s="15"/>
      <c r="AV742" s="3"/>
      <c r="AW742" s="3"/>
      <c r="AX742" s="3"/>
    </row>
    <row r="743" spans="2:50" x14ac:dyDescent="0.2">
      <c r="B743" s="16"/>
      <c r="C743" s="15"/>
      <c r="AV743" s="3"/>
      <c r="AW743" s="3"/>
      <c r="AX743" s="3"/>
    </row>
    <row r="744" spans="2:50" x14ac:dyDescent="0.2">
      <c r="B744" s="16"/>
      <c r="C744" s="15"/>
      <c r="AV744" s="3"/>
      <c r="AW744" s="3"/>
      <c r="AX744" s="3"/>
    </row>
    <row r="745" spans="2:50" x14ac:dyDescent="0.2">
      <c r="B745" s="16"/>
      <c r="C745" s="15"/>
      <c r="AV745" s="3"/>
      <c r="AW745" s="3"/>
      <c r="AX745" s="3"/>
    </row>
    <row r="746" spans="2:50" x14ac:dyDescent="0.2">
      <c r="B746" s="16"/>
      <c r="C746" s="15"/>
      <c r="AV746" s="3"/>
      <c r="AW746" s="3"/>
      <c r="AX746" s="3"/>
    </row>
    <row r="747" spans="2:50" x14ac:dyDescent="0.2">
      <c r="B747" s="16"/>
      <c r="C747" s="15"/>
      <c r="AV747" s="3"/>
      <c r="AW747" s="3"/>
      <c r="AX747" s="3"/>
    </row>
    <row r="748" spans="2:50" x14ac:dyDescent="0.2">
      <c r="B748" s="16"/>
      <c r="C748" s="15"/>
      <c r="AV748" s="3"/>
      <c r="AW748" s="3"/>
      <c r="AX748" s="3"/>
    </row>
    <row r="749" spans="2:50" x14ac:dyDescent="0.2">
      <c r="B749" s="16"/>
      <c r="C749" s="15"/>
      <c r="AV749" s="3"/>
      <c r="AW749" s="3"/>
      <c r="AX749" s="3"/>
    </row>
    <row r="750" spans="2:50" x14ac:dyDescent="0.2">
      <c r="B750" s="16"/>
      <c r="C750" s="15"/>
      <c r="AV750" s="3"/>
      <c r="AW750" s="3"/>
      <c r="AX750" s="3"/>
    </row>
    <row r="751" spans="2:50" x14ac:dyDescent="0.2">
      <c r="B751" s="16"/>
      <c r="C751" s="15"/>
      <c r="AV751" s="3"/>
      <c r="AW751" s="3"/>
      <c r="AX751" s="3"/>
    </row>
    <row r="752" spans="2:50" x14ac:dyDescent="0.2">
      <c r="B752" s="16"/>
      <c r="C752" s="15"/>
      <c r="AV752" s="3"/>
      <c r="AW752" s="3"/>
      <c r="AX752" s="3"/>
    </row>
    <row r="753" spans="2:50" x14ac:dyDescent="0.2">
      <c r="B753" s="16"/>
      <c r="C753" s="15"/>
      <c r="AV753" s="3"/>
      <c r="AW753" s="3"/>
      <c r="AX753" s="3"/>
    </row>
    <row r="754" spans="2:50" x14ac:dyDescent="0.2">
      <c r="B754" s="16"/>
      <c r="C754" s="15"/>
      <c r="AV754" s="3"/>
      <c r="AW754" s="3"/>
      <c r="AX754" s="3"/>
    </row>
    <row r="755" spans="2:50" x14ac:dyDescent="0.2">
      <c r="B755" s="16"/>
      <c r="C755" s="15"/>
      <c r="AV755" s="3"/>
      <c r="AW755" s="3"/>
      <c r="AX755" s="3"/>
    </row>
    <row r="756" spans="2:50" x14ac:dyDescent="0.2">
      <c r="B756" s="16"/>
      <c r="C756" s="15"/>
      <c r="AV756" s="3"/>
      <c r="AW756" s="3"/>
      <c r="AX756" s="3"/>
    </row>
    <row r="757" spans="2:50" x14ac:dyDescent="0.2">
      <c r="B757" s="16"/>
      <c r="C757" s="15"/>
      <c r="AV757" s="3"/>
      <c r="AW757" s="3"/>
      <c r="AX757" s="3"/>
    </row>
    <row r="758" spans="2:50" x14ac:dyDescent="0.2">
      <c r="B758" s="16"/>
      <c r="C758" s="15"/>
      <c r="AV758" s="3"/>
      <c r="AW758" s="3"/>
      <c r="AX758" s="3"/>
    </row>
    <row r="759" spans="2:50" x14ac:dyDescent="0.2">
      <c r="B759" s="16"/>
      <c r="C759" s="15"/>
      <c r="AV759" s="3"/>
      <c r="AW759" s="3"/>
      <c r="AX759" s="3"/>
    </row>
    <row r="760" spans="2:50" x14ac:dyDescent="0.2">
      <c r="B760" s="16"/>
      <c r="C760" s="15"/>
      <c r="AV760" s="3"/>
      <c r="AW760" s="3"/>
      <c r="AX760" s="3"/>
    </row>
    <row r="761" spans="2:50" x14ac:dyDescent="0.2">
      <c r="B761" s="16"/>
      <c r="C761" s="15"/>
      <c r="AV761" s="3"/>
      <c r="AW761" s="3"/>
      <c r="AX761" s="3"/>
    </row>
    <row r="762" spans="2:50" x14ac:dyDescent="0.2">
      <c r="B762" s="16"/>
      <c r="C762" s="15"/>
      <c r="AV762" s="3"/>
      <c r="AW762" s="3"/>
      <c r="AX762" s="3"/>
    </row>
    <row r="763" spans="2:50" x14ac:dyDescent="0.2">
      <c r="B763" s="16"/>
      <c r="C763" s="15"/>
      <c r="AV763" s="3"/>
      <c r="AW763" s="3"/>
      <c r="AX763" s="3"/>
    </row>
    <row r="764" spans="2:50" x14ac:dyDescent="0.2">
      <c r="B764" s="16"/>
      <c r="C764" s="15"/>
      <c r="AV764" s="3"/>
      <c r="AW764" s="3"/>
      <c r="AX764" s="3"/>
    </row>
    <row r="765" spans="2:50" x14ac:dyDescent="0.2">
      <c r="B765" s="16"/>
      <c r="C765" s="15"/>
      <c r="AV765" s="3"/>
      <c r="AW765" s="3"/>
      <c r="AX765" s="3"/>
    </row>
    <row r="766" spans="2:50" x14ac:dyDescent="0.2">
      <c r="B766" s="16"/>
      <c r="C766" s="15"/>
      <c r="AV766" s="3"/>
      <c r="AW766" s="3"/>
      <c r="AX766" s="3"/>
    </row>
    <row r="767" spans="2:50" x14ac:dyDescent="0.2">
      <c r="B767" s="16"/>
      <c r="C767" s="15"/>
      <c r="AV767" s="3"/>
      <c r="AW767" s="3"/>
      <c r="AX767" s="3"/>
    </row>
    <row r="768" spans="2:50" x14ac:dyDescent="0.2">
      <c r="B768" s="16"/>
      <c r="C768" s="15"/>
      <c r="AV768" s="3"/>
      <c r="AW768" s="3"/>
      <c r="AX768" s="3"/>
    </row>
    <row r="769" spans="2:50" x14ac:dyDescent="0.2">
      <c r="B769" s="16"/>
      <c r="C769" s="15"/>
      <c r="AV769" s="3"/>
      <c r="AW769" s="3"/>
      <c r="AX769" s="3"/>
    </row>
    <row r="770" spans="2:50" x14ac:dyDescent="0.2">
      <c r="B770" s="16"/>
      <c r="C770" s="15"/>
      <c r="AV770" s="3"/>
      <c r="AW770" s="3"/>
      <c r="AX770" s="3"/>
    </row>
    <row r="771" spans="2:50" x14ac:dyDescent="0.2">
      <c r="B771" s="16"/>
      <c r="C771" s="15"/>
      <c r="AV771" s="3"/>
      <c r="AW771" s="3"/>
      <c r="AX771" s="3"/>
    </row>
    <row r="772" spans="2:50" x14ac:dyDescent="0.2">
      <c r="B772" s="16"/>
      <c r="C772" s="15"/>
      <c r="AV772" s="3"/>
      <c r="AW772" s="3"/>
      <c r="AX772" s="3"/>
    </row>
    <row r="773" spans="2:50" x14ac:dyDescent="0.2">
      <c r="B773" s="16"/>
      <c r="C773" s="15"/>
      <c r="AV773" s="3"/>
      <c r="AW773" s="3"/>
      <c r="AX773" s="3"/>
    </row>
    <row r="774" spans="2:50" x14ac:dyDescent="0.2">
      <c r="B774" s="16"/>
      <c r="C774" s="15"/>
      <c r="AV774" s="3"/>
      <c r="AW774" s="3"/>
      <c r="AX774" s="3"/>
    </row>
    <row r="775" spans="2:50" x14ac:dyDescent="0.2">
      <c r="B775" s="16"/>
      <c r="C775" s="15"/>
      <c r="AV775" s="3"/>
      <c r="AW775" s="3"/>
      <c r="AX775" s="3"/>
    </row>
    <row r="776" spans="2:50" x14ac:dyDescent="0.2">
      <c r="B776" s="16"/>
      <c r="C776" s="15"/>
      <c r="AV776" s="3"/>
      <c r="AW776" s="3"/>
      <c r="AX776" s="3"/>
    </row>
    <row r="777" spans="2:50" x14ac:dyDescent="0.2">
      <c r="B777" s="16"/>
      <c r="C777" s="15"/>
      <c r="AV777" s="3"/>
      <c r="AW777" s="3"/>
      <c r="AX777" s="3"/>
    </row>
    <row r="778" spans="2:50" x14ac:dyDescent="0.2">
      <c r="B778" s="16"/>
      <c r="C778" s="15"/>
      <c r="AV778" s="3"/>
      <c r="AW778" s="3"/>
      <c r="AX778" s="3"/>
    </row>
    <row r="779" spans="2:50" x14ac:dyDescent="0.2">
      <c r="B779" s="16"/>
      <c r="C779" s="15"/>
      <c r="AV779" s="3"/>
      <c r="AW779" s="3"/>
      <c r="AX779" s="3"/>
    </row>
    <row r="780" spans="2:50" x14ac:dyDescent="0.2">
      <c r="B780" s="16"/>
      <c r="C780" s="15"/>
      <c r="AV780" s="3"/>
      <c r="AW780" s="3"/>
      <c r="AX780" s="3"/>
    </row>
    <row r="781" spans="2:50" x14ac:dyDescent="0.2">
      <c r="B781" s="16"/>
      <c r="C781" s="15"/>
      <c r="AV781" s="3"/>
      <c r="AW781" s="3"/>
      <c r="AX781" s="3"/>
    </row>
    <row r="782" spans="2:50" x14ac:dyDescent="0.2">
      <c r="B782" s="16"/>
      <c r="C782" s="15"/>
      <c r="AV782" s="3"/>
      <c r="AW782" s="3"/>
      <c r="AX782" s="3"/>
    </row>
    <row r="783" spans="2:50" x14ac:dyDescent="0.2">
      <c r="B783" s="16"/>
      <c r="C783" s="15"/>
      <c r="AV783" s="3"/>
      <c r="AW783" s="3"/>
      <c r="AX783" s="3"/>
    </row>
    <row r="784" spans="2:50" x14ac:dyDescent="0.2">
      <c r="B784" s="16"/>
      <c r="C784" s="15"/>
      <c r="AV784" s="3"/>
      <c r="AW784" s="3"/>
      <c r="AX784" s="3"/>
    </row>
    <row r="785" spans="2:50" x14ac:dyDescent="0.2">
      <c r="B785" s="16"/>
      <c r="C785" s="15"/>
      <c r="AV785" s="3"/>
      <c r="AW785" s="3"/>
      <c r="AX785" s="3"/>
    </row>
    <row r="786" spans="2:50" x14ac:dyDescent="0.2">
      <c r="B786" s="16"/>
      <c r="C786" s="15"/>
      <c r="AV786" s="3"/>
      <c r="AW786" s="3"/>
      <c r="AX786" s="3"/>
    </row>
    <row r="787" spans="2:50" x14ac:dyDescent="0.2">
      <c r="B787" s="16"/>
      <c r="C787" s="15"/>
      <c r="AV787" s="3"/>
      <c r="AW787" s="3"/>
      <c r="AX787" s="3"/>
    </row>
    <row r="788" spans="2:50" x14ac:dyDescent="0.2">
      <c r="B788" s="16"/>
      <c r="C788" s="15"/>
      <c r="AV788" s="3"/>
      <c r="AW788" s="3"/>
      <c r="AX788" s="3"/>
    </row>
    <row r="789" spans="2:50" x14ac:dyDescent="0.2">
      <c r="B789" s="16"/>
      <c r="C789" s="15"/>
      <c r="AV789" s="3"/>
      <c r="AW789" s="3"/>
      <c r="AX789" s="3"/>
    </row>
    <row r="790" spans="2:50" x14ac:dyDescent="0.2">
      <c r="B790" s="16"/>
      <c r="C790" s="15"/>
      <c r="AV790" s="3"/>
      <c r="AW790" s="3"/>
      <c r="AX790" s="3"/>
    </row>
    <row r="791" spans="2:50" x14ac:dyDescent="0.2">
      <c r="B791" s="16"/>
      <c r="C791" s="15"/>
      <c r="AV791" s="3"/>
      <c r="AW791" s="3"/>
      <c r="AX791" s="3"/>
    </row>
    <row r="792" spans="2:50" x14ac:dyDescent="0.2">
      <c r="B792" s="16"/>
      <c r="C792" s="15"/>
      <c r="AV792" s="3"/>
      <c r="AW792" s="3"/>
      <c r="AX792" s="3"/>
    </row>
    <row r="793" spans="2:50" x14ac:dyDescent="0.2">
      <c r="B793" s="16"/>
      <c r="C793" s="15"/>
      <c r="AV793" s="3"/>
      <c r="AW793" s="3"/>
      <c r="AX793" s="3"/>
    </row>
    <row r="794" spans="2:50" x14ac:dyDescent="0.2">
      <c r="B794" s="16"/>
      <c r="C794" s="15"/>
      <c r="AV794" s="3"/>
      <c r="AW794" s="3"/>
      <c r="AX794" s="3"/>
    </row>
    <row r="795" spans="2:50" x14ac:dyDescent="0.2">
      <c r="B795" s="16"/>
      <c r="C795" s="15"/>
      <c r="AV795" s="3"/>
      <c r="AW795" s="3"/>
      <c r="AX795" s="3"/>
    </row>
    <row r="796" spans="2:50" x14ac:dyDescent="0.2">
      <c r="B796" s="16"/>
      <c r="C796" s="15"/>
      <c r="AV796" s="3"/>
      <c r="AW796" s="3"/>
      <c r="AX796" s="3"/>
    </row>
    <row r="797" spans="2:50" x14ac:dyDescent="0.2">
      <c r="B797" s="16"/>
      <c r="C797" s="15"/>
      <c r="AV797" s="3"/>
      <c r="AW797" s="3"/>
      <c r="AX797" s="3"/>
    </row>
    <row r="798" spans="2:50" x14ac:dyDescent="0.2">
      <c r="B798" s="16"/>
      <c r="C798" s="15"/>
      <c r="AV798" s="3"/>
      <c r="AW798" s="3"/>
      <c r="AX798" s="3"/>
    </row>
    <row r="799" spans="2:50" x14ac:dyDescent="0.2">
      <c r="B799" s="16"/>
      <c r="C799" s="15"/>
      <c r="AV799" s="3"/>
      <c r="AW799" s="3"/>
      <c r="AX799" s="3"/>
    </row>
    <row r="800" spans="2:50" x14ac:dyDescent="0.2">
      <c r="B800" s="16"/>
      <c r="C800" s="15"/>
      <c r="AV800" s="3"/>
      <c r="AW800" s="3"/>
      <c r="AX800" s="3"/>
    </row>
    <row r="801" spans="2:50" x14ac:dyDescent="0.2">
      <c r="B801" s="16"/>
      <c r="C801" s="15"/>
      <c r="AV801" s="3"/>
      <c r="AW801" s="3"/>
      <c r="AX801" s="3"/>
    </row>
    <row r="802" spans="2:50" x14ac:dyDescent="0.2">
      <c r="B802" s="16"/>
      <c r="C802" s="15"/>
      <c r="AV802" s="3"/>
      <c r="AW802" s="3"/>
      <c r="AX802" s="3"/>
    </row>
    <row r="803" spans="2:50" x14ac:dyDescent="0.2">
      <c r="B803" s="16"/>
      <c r="C803" s="15"/>
      <c r="AV803" s="3"/>
      <c r="AW803" s="3"/>
      <c r="AX803" s="3"/>
    </row>
    <row r="804" spans="2:50" x14ac:dyDescent="0.2">
      <c r="B804" s="16"/>
      <c r="C804" s="15"/>
      <c r="AV804" s="3"/>
      <c r="AW804" s="3"/>
      <c r="AX804" s="3"/>
    </row>
    <row r="805" spans="2:50" x14ac:dyDescent="0.2">
      <c r="B805" s="16"/>
      <c r="C805" s="15"/>
      <c r="AV805" s="3"/>
      <c r="AW805" s="3"/>
      <c r="AX805" s="3"/>
    </row>
    <row r="806" spans="2:50" x14ac:dyDescent="0.2">
      <c r="B806" s="16"/>
      <c r="C806" s="15"/>
      <c r="AV806" s="3"/>
      <c r="AW806" s="3"/>
      <c r="AX806" s="3"/>
    </row>
    <row r="807" spans="2:50" x14ac:dyDescent="0.2">
      <c r="B807" s="16"/>
      <c r="C807" s="15"/>
      <c r="AV807" s="3"/>
      <c r="AW807" s="3"/>
      <c r="AX807" s="3"/>
    </row>
    <row r="808" spans="2:50" x14ac:dyDescent="0.2">
      <c r="B808" s="16"/>
      <c r="C808" s="15"/>
      <c r="AV808" s="3"/>
      <c r="AW808" s="3"/>
      <c r="AX808" s="3"/>
    </row>
    <row r="809" spans="2:50" x14ac:dyDescent="0.2">
      <c r="B809" s="16"/>
      <c r="C809" s="15"/>
      <c r="AV809" s="3"/>
      <c r="AW809" s="3"/>
      <c r="AX809" s="3"/>
    </row>
    <row r="810" spans="2:50" x14ac:dyDescent="0.2">
      <c r="B810" s="16"/>
      <c r="C810" s="15"/>
      <c r="AV810" s="3"/>
      <c r="AW810" s="3"/>
      <c r="AX810" s="3"/>
    </row>
    <row r="811" spans="2:50" x14ac:dyDescent="0.2">
      <c r="B811" s="16"/>
      <c r="C811" s="15"/>
      <c r="AV811" s="3"/>
      <c r="AW811" s="3"/>
      <c r="AX811" s="3"/>
    </row>
    <row r="812" spans="2:50" x14ac:dyDescent="0.2">
      <c r="B812" s="16"/>
      <c r="C812" s="15"/>
      <c r="AV812" s="3"/>
      <c r="AW812" s="3"/>
      <c r="AX812" s="3"/>
    </row>
    <row r="813" spans="2:50" x14ac:dyDescent="0.2">
      <c r="B813" s="16"/>
      <c r="C813" s="15"/>
      <c r="AV813" s="3"/>
      <c r="AW813" s="3"/>
      <c r="AX813" s="3"/>
    </row>
    <row r="814" spans="2:50" x14ac:dyDescent="0.2">
      <c r="B814" s="16"/>
      <c r="C814" s="15"/>
      <c r="AV814" s="3"/>
      <c r="AW814" s="3"/>
      <c r="AX814" s="3"/>
    </row>
    <row r="815" spans="2:50" x14ac:dyDescent="0.2">
      <c r="B815" s="16"/>
      <c r="C815" s="15"/>
      <c r="AV815" s="3"/>
      <c r="AW815" s="3"/>
      <c r="AX815" s="3"/>
    </row>
    <row r="816" spans="2:50" x14ac:dyDescent="0.2">
      <c r="B816" s="16"/>
      <c r="C816" s="15"/>
      <c r="AV816" s="3"/>
      <c r="AW816" s="3"/>
      <c r="AX816" s="3"/>
    </row>
    <row r="817" spans="2:50" x14ac:dyDescent="0.2">
      <c r="B817" s="16"/>
      <c r="C817" s="15"/>
      <c r="AV817" s="3"/>
      <c r="AW817" s="3"/>
      <c r="AX817" s="3"/>
    </row>
    <row r="818" spans="2:50" x14ac:dyDescent="0.2">
      <c r="B818" s="16"/>
      <c r="C818" s="15"/>
      <c r="AV818" s="3"/>
      <c r="AW818" s="3"/>
      <c r="AX818" s="3"/>
    </row>
    <row r="819" spans="2:50" x14ac:dyDescent="0.2">
      <c r="B819" s="16"/>
      <c r="C819" s="15"/>
      <c r="AV819" s="3"/>
      <c r="AW819" s="3"/>
      <c r="AX819" s="3"/>
    </row>
    <row r="820" spans="2:50" x14ac:dyDescent="0.2">
      <c r="B820" s="16"/>
      <c r="C820" s="15"/>
      <c r="AV820" s="3"/>
      <c r="AW820" s="3"/>
      <c r="AX820" s="3"/>
    </row>
    <row r="821" spans="2:50" x14ac:dyDescent="0.2">
      <c r="B821" s="16"/>
      <c r="C821" s="15"/>
      <c r="AV821" s="3"/>
      <c r="AW821" s="3"/>
      <c r="AX821" s="3"/>
    </row>
    <row r="822" spans="2:50" x14ac:dyDescent="0.2">
      <c r="B822" s="16"/>
      <c r="C822" s="15"/>
      <c r="AV822" s="3"/>
      <c r="AW822" s="3"/>
      <c r="AX822" s="3"/>
    </row>
    <row r="823" spans="2:50" x14ac:dyDescent="0.2">
      <c r="B823" s="16"/>
      <c r="C823" s="15"/>
      <c r="AV823" s="3"/>
      <c r="AW823" s="3"/>
      <c r="AX823" s="3"/>
    </row>
    <row r="824" spans="2:50" x14ac:dyDescent="0.2">
      <c r="B824" s="16"/>
      <c r="C824" s="15"/>
      <c r="AV824" s="3"/>
      <c r="AW824" s="3"/>
      <c r="AX824" s="3"/>
    </row>
    <row r="825" spans="2:50" x14ac:dyDescent="0.2">
      <c r="B825" s="16"/>
      <c r="C825" s="15"/>
      <c r="AV825" s="3"/>
      <c r="AW825" s="3"/>
      <c r="AX825" s="3"/>
    </row>
    <row r="826" spans="2:50" x14ac:dyDescent="0.2">
      <c r="B826" s="16"/>
      <c r="C826" s="15"/>
      <c r="AV826" s="3"/>
      <c r="AW826" s="3"/>
      <c r="AX826" s="3"/>
    </row>
    <row r="827" spans="2:50" x14ac:dyDescent="0.2">
      <c r="B827" s="16"/>
      <c r="C827" s="15"/>
      <c r="AV827" s="3"/>
      <c r="AW827" s="3"/>
      <c r="AX827" s="3"/>
    </row>
    <row r="828" spans="2:50" x14ac:dyDescent="0.2">
      <c r="B828" s="16"/>
      <c r="C828" s="15"/>
      <c r="AV828" s="3"/>
      <c r="AW828" s="3"/>
      <c r="AX828" s="3"/>
    </row>
    <row r="829" spans="2:50" x14ac:dyDescent="0.2">
      <c r="B829" s="16"/>
      <c r="C829" s="15"/>
      <c r="AV829" s="3"/>
      <c r="AW829" s="3"/>
      <c r="AX829" s="3"/>
    </row>
    <row r="830" spans="2:50" x14ac:dyDescent="0.2">
      <c r="B830" s="16"/>
      <c r="C830" s="15"/>
      <c r="AV830" s="3"/>
      <c r="AW830" s="3"/>
      <c r="AX830" s="3"/>
    </row>
    <row r="831" spans="2:50" x14ac:dyDescent="0.2">
      <c r="B831" s="16"/>
      <c r="C831" s="15"/>
      <c r="AV831" s="3"/>
      <c r="AW831" s="3"/>
      <c r="AX831" s="3"/>
    </row>
    <row r="832" spans="2:50" x14ac:dyDescent="0.2">
      <c r="B832" s="16"/>
      <c r="C832" s="15"/>
      <c r="AV832" s="3"/>
      <c r="AW832" s="3"/>
      <c r="AX832" s="3"/>
    </row>
    <row r="833" spans="2:50" x14ac:dyDescent="0.2">
      <c r="B833" s="16"/>
      <c r="C833" s="15"/>
      <c r="AV833" s="3"/>
      <c r="AW833" s="3"/>
      <c r="AX833" s="3"/>
    </row>
    <row r="834" spans="2:50" x14ac:dyDescent="0.2">
      <c r="B834" s="16"/>
      <c r="C834" s="15"/>
      <c r="AV834" s="3"/>
      <c r="AW834" s="3"/>
      <c r="AX834" s="3"/>
    </row>
    <row r="835" spans="2:50" x14ac:dyDescent="0.2">
      <c r="B835" s="16"/>
      <c r="C835" s="15"/>
      <c r="AV835" s="3"/>
      <c r="AW835" s="3"/>
      <c r="AX835" s="3"/>
    </row>
    <row r="836" spans="2:50" x14ac:dyDescent="0.2">
      <c r="B836" s="16"/>
      <c r="C836" s="15"/>
      <c r="AV836" s="3"/>
      <c r="AW836" s="3"/>
      <c r="AX836" s="3"/>
    </row>
    <row r="837" spans="2:50" x14ac:dyDescent="0.2">
      <c r="B837" s="16"/>
      <c r="C837" s="15"/>
      <c r="AV837" s="3"/>
      <c r="AW837" s="3"/>
      <c r="AX837" s="3"/>
    </row>
    <row r="838" spans="2:50" x14ac:dyDescent="0.2">
      <c r="B838" s="16"/>
      <c r="C838" s="15"/>
      <c r="AV838" s="3"/>
      <c r="AW838" s="3"/>
      <c r="AX838" s="3"/>
    </row>
    <row r="839" spans="2:50" x14ac:dyDescent="0.2">
      <c r="B839" s="16"/>
      <c r="C839" s="15"/>
      <c r="AV839" s="3"/>
      <c r="AW839" s="3"/>
      <c r="AX839" s="3"/>
    </row>
    <row r="840" spans="2:50" x14ac:dyDescent="0.2">
      <c r="B840" s="16"/>
      <c r="C840" s="15"/>
      <c r="AV840" s="3"/>
      <c r="AW840" s="3"/>
      <c r="AX840" s="3"/>
    </row>
    <row r="841" spans="2:50" x14ac:dyDescent="0.2">
      <c r="B841" s="16"/>
      <c r="C841" s="15"/>
      <c r="AV841" s="3"/>
      <c r="AW841" s="3"/>
      <c r="AX841" s="3"/>
    </row>
    <row r="842" spans="2:50" x14ac:dyDescent="0.2">
      <c r="B842" s="16"/>
      <c r="C842" s="15"/>
      <c r="AV842" s="3"/>
      <c r="AW842" s="3"/>
      <c r="AX842" s="3"/>
    </row>
    <row r="843" spans="2:50" x14ac:dyDescent="0.2">
      <c r="B843" s="16"/>
      <c r="C843" s="15"/>
      <c r="AV843" s="3"/>
      <c r="AW843" s="3"/>
      <c r="AX843" s="3"/>
    </row>
    <row r="844" spans="2:50" x14ac:dyDescent="0.2">
      <c r="B844" s="16"/>
      <c r="C844" s="15"/>
      <c r="AV844" s="3"/>
      <c r="AW844" s="3"/>
      <c r="AX844" s="3"/>
    </row>
    <row r="845" spans="2:50" x14ac:dyDescent="0.2">
      <c r="B845" s="16"/>
      <c r="C845" s="15"/>
      <c r="AV845" s="3"/>
      <c r="AW845" s="3"/>
      <c r="AX845" s="3"/>
    </row>
    <row r="846" spans="2:50" x14ac:dyDescent="0.2">
      <c r="B846" s="16"/>
      <c r="C846" s="15"/>
      <c r="AV846" s="3"/>
      <c r="AW846" s="3"/>
      <c r="AX846" s="3"/>
    </row>
    <row r="847" spans="2:50" x14ac:dyDescent="0.2">
      <c r="B847" s="16"/>
      <c r="C847" s="15"/>
      <c r="AV847" s="3"/>
      <c r="AW847" s="3"/>
      <c r="AX847" s="3"/>
    </row>
    <row r="848" spans="2:50" x14ac:dyDescent="0.2">
      <c r="B848" s="16"/>
      <c r="C848" s="15"/>
      <c r="AV848" s="3"/>
      <c r="AW848" s="3"/>
      <c r="AX848" s="3"/>
    </row>
    <row r="849" spans="2:50" x14ac:dyDescent="0.2">
      <c r="B849" s="16"/>
      <c r="C849" s="15"/>
      <c r="AV849" s="3"/>
      <c r="AW849" s="3"/>
      <c r="AX849" s="3"/>
    </row>
    <row r="850" spans="2:50" x14ac:dyDescent="0.2">
      <c r="B850" s="16"/>
      <c r="C850" s="15"/>
      <c r="AV850" s="3"/>
      <c r="AW850" s="3"/>
      <c r="AX850" s="3"/>
    </row>
    <row r="851" spans="2:50" x14ac:dyDescent="0.2">
      <c r="B851" s="16"/>
      <c r="C851" s="15"/>
      <c r="AV851" s="3"/>
      <c r="AW851" s="3"/>
      <c r="AX851" s="3"/>
    </row>
    <row r="852" spans="2:50" x14ac:dyDescent="0.2">
      <c r="B852" s="16"/>
      <c r="C852" s="15"/>
      <c r="AV852" s="3"/>
      <c r="AW852" s="3"/>
      <c r="AX852" s="3"/>
    </row>
    <row r="853" spans="2:50" x14ac:dyDescent="0.2">
      <c r="B853" s="16"/>
      <c r="C853" s="15"/>
      <c r="AV853" s="3"/>
      <c r="AW853" s="3"/>
      <c r="AX853" s="3"/>
    </row>
    <row r="854" spans="2:50" x14ac:dyDescent="0.2">
      <c r="B854" s="16"/>
      <c r="C854" s="15"/>
      <c r="AV854" s="3"/>
      <c r="AW854" s="3"/>
      <c r="AX854" s="3"/>
    </row>
    <row r="855" spans="2:50" x14ac:dyDescent="0.2">
      <c r="B855" s="16"/>
      <c r="C855" s="15"/>
      <c r="AV855" s="3"/>
      <c r="AW855" s="3"/>
      <c r="AX855" s="3"/>
    </row>
    <row r="856" spans="2:50" x14ac:dyDescent="0.2">
      <c r="B856" s="16"/>
      <c r="C856" s="15"/>
      <c r="AV856" s="3"/>
      <c r="AW856" s="3"/>
      <c r="AX856" s="3"/>
    </row>
    <row r="857" spans="2:50" x14ac:dyDescent="0.2">
      <c r="B857" s="16"/>
      <c r="C857" s="15"/>
      <c r="AV857" s="3"/>
      <c r="AW857" s="3"/>
      <c r="AX857" s="3"/>
    </row>
    <row r="858" spans="2:50" x14ac:dyDescent="0.2">
      <c r="B858" s="16"/>
      <c r="C858" s="15"/>
      <c r="AV858" s="3"/>
      <c r="AW858" s="3"/>
      <c r="AX858" s="3"/>
    </row>
    <row r="859" spans="2:50" x14ac:dyDescent="0.2">
      <c r="B859" s="16"/>
      <c r="C859" s="15"/>
      <c r="AV859" s="3"/>
      <c r="AW859" s="3"/>
      <c r="AX859" s="3"/>
    </row>
    <row r="860" spans="2:50" x14ac:dyDescent="0.2">
      <c r="B860" s="16"/>
      <c r="C860" s="15"/>
      <c r="AV860" s="3"/>
      <c r="AW860" s="3"/>
      <c r="AX860" s="3"/>
    </row>
    <row r="861" spans="2:50" x14ac:dyDescent="0.2">
      <c r="B861" s="16"/>
      <c r="C861" s="15"/>
      <c r="AV861" s="3"/>
      <c r="AW861" s="3"/>
      <c r="AX861" s="3"/>
    </row>
    <row r="862" spans="2:50" x14ac:dyDescent="0.2">
      <c r="B862" s="16"/>
      <c r="C862" s="15"/>
      <c r="AV862" s="3"/>
      <c r="AW862" s="3"/>
      <c r="AX862" s="3"/>
    </row>
    <row r="863" spans="2:50" x14ac:dyDescent="0.2">
      <c r="B863" s="16"/>
      <c r="C863" s="15"/>
      <c r="AV863" s="3"/>
      <c r="AW863" s="3"/>
      <c r="AX863" s="3"/>
    </row>
    <row r="864" spans="2:50" x14ac:dyDescent="0.2">
      <c r="B864" s="16"/>
      <c r="C864" s="15"/>
      <c r="AV864" s="3"/>
      <c r="AW864" s="3"/>
      <c r="AX864" s="3"/>
    </row>
    <row r="865" spans="2:50" x14ac:dyDescent="0.2">
      <c r="B865" s="16"/>
      <c r="C865" s="15"/>
      <c r="AV865" s="3"/>
      <c r="AW865" s="3"/>
      <c r="AX865" s="3"/>
    </row>
    <row r="866" spans="2:50" x14ac:dyDescent="0.2">
      <c r="B866" s="16"/>
      <c r="C866" s="15"/>
      <c r="AV866" s="3"/>
      <c r="AW866" s="3"/>
      <c r="AX866" s="3"/>
    </row>
    <row r="867" spans="2:50" x14ac:dyDescent="0.2">
      <c r="B867" s="16"/>
      <c r="C867" s="15"/>
      <c r="AV867" s="3"/>
      <c r="AW867" s="3"/>
      <c r="AX867" s="3"/>
    </row>
    <row r="868" spans="2:50" x14ac:dyDescent="0.2">
      <c r="B868" s="16"/>
      <c r="C868" s="15"/>
      <c r="AV868" s="3"/>
      <c r="AW868" s="3"/>
      <c r="AX868" s="3"/>
    </row>
    <row r="869" spans="2:50" x14ac:dyDescent="0.2">
      <c r="B869" s="16"/>
      <c r="C869" s="15"/>
      <c r="AV869" s="3"/>
      <c r="AW869" s="3"/>
      <c r="AX869" s="3"/>
    </row>
    <row r="870" spans="2:50" x14ac:dyDescent="0.2">
      <c r="B870" s="16"/>
      <c r="C870" s="15"/>
      <c r="AV870" s="3"/>
      <c r="AW870" s="3"/>
      <c r="AX870" s="3"/>
    </row>
    <row r="871" spans="2:50" x14ac:dyDescent="0.2">
      <c r="B871" s="16"/>
      <c r="C871" s="15"/>
      <c r="AV871" s="3"/>
      <c r="AW871" s="3"/>
      <c r="AX871" s="3"/>
    </row>
    <row r="872" spans="2:50" x14ac:dyDescent="0.2">
      <c r="B872" s="16"/>
      <c r="C872" s="15"/>
      <c r="AV872" s="3"/>
      <c r="AW872" s="3"/>
      <c r="AX872" s="3"/>
    </row>
    <row r="873" spans="2:50" x14ac:dyDescent="0.2">
      <c r="B873" s="16"/>
      <c r="C873" s="15"/>
      <c r="AV873" s="3"/>
      <c r="AW873" s="3"/>
      <c r="AX873" s="3"/>
    </row>
    <row r="874" spans="2:50" x14ac:dyDescent="0.2">
      <c r="B874" s="16"/>
      <c r="C874" s="15"/>
      <c r="AV874" s="3"/>
      <c r="AW874" s="3"/>
      <c r="AX874" s="3"/>
    </row>
    <row r="875" spans="2:50" x14ac:dyDescent="0.2">
      <c r="B875" s="16"/>
      <c r="C875" s="15"/>
      <c r="AV875" s="3"/>
      <c r="AW875" s="3"/>
      <c r="AX875" s="3"/>
    </row>
    <row r="876" spans="2:50" x14ac:dyDescent="0.2">
      <c r="B876" s="16"/>
      <c r="C876" s="15"/>
      <c r="AV876" s="3"/>
      <c r="AW876" s="3"/>
      <c r="AX876" s="3"/>
    </row>
    <row r="877" spans="2:50" x14ac:dyDescent="0.2">
      <c r="B877" s="16"/>
      <c r="C877" s="15"/>
      <c r="AV877" s="3"/>
      <c r="AW877" s="3"/>
      <c r="AX877" s="3"/>
    </row>
    <row r="878" spans="2:50" x14ac:dyDescent="0.2">
      <c r="B878" s="16"/>
      <c r="C878" s="15"/>
      <c r="AV878" s="3"/>
      <c r="AW878" s="3"/>
      <c r="AX878" s="3"/>
    </row>
    <row r="879" spans="2:50" x14ac:dyDescent="0.2">
      <c r="B879" s="16"/>
      <c r="C879" s="15"/>
      <c r="AV879" s="3"/>
      <c r="AW879" s="3"/>
      <c r="AX879" s="3"/>
    </row>
    <row r="880" spans="2:50" x14ac:dyDescent="0.2">
      <c r="B880" s="16"/>
      <c r="C880" s="15"/>
      <c r="AV880" s="3"/>
      <c r="AW880" s="3"/>
      <c r="AX880" s="3"/>
    </row>
    <row r="881" spans="2:50" x14ac:dyDescent="0.2">
      <c r="B881" s="16"/>
      <c r="C881" s="15"/>
      <c r="AV881" s="3"/>
      <c r="AW881" s="3"/>
      <c r="AX881" s="3"/>
    </row>
    <row r="882" spans="2:50" x14ac:dyDescent="0.2">
      <c r="B882" s="16"/>
      <c r="C882" s="15"/>
      <c r="AV882" s="3"/>
      <c r="AW882" s="3"/>
      <c r="AX882" s="3"/>
    </row>
    <row r="883" spans="2:50" x14ac:dyDescent="0.2">
      <c r="B883" s="16"/>
      <c r="C883" s="15"/>
      <c r="AV883" s="3"/>
      <c r="AW883" s="3"/>
      <c r="AX883" s="3"/>
    </row>
    <row r="884" spans="2:50" x14ac:dyDescent="0.2">
      <c r="B884" s="16"/>
      <c r="C884" s="15"/>
      <c r="AV884" s="3"/>
      <c r="AW884" s="3"/>
      <c r="AX884" s="3"/>
    </row>
    <row r="885" spans="2:50" x14ac:dyDescent="0.2">
      <c r="B885" s="16"/>
      <c r="C885" s="15"/>
      <c r="AV885" s="3"/>
      <c r="AW885" s="3"/>
      <c r="AX885" s="3"/>
    </row>
    <row r="886" spans="2:50" x14ac:dyDescent="0.2">
      <c r="B886" s="16"/>
      <c r="C886" s="15"/>
      <c r="AV886" s="3"/>
      <c r="AW886" s="3"/>
      <c r="AX886" s="3"/>
    </row>
    <row r="887" spans="2:50" x14ac:dyDescent="0.2">
      <c r="B887" s="16"/>
      <c r="C887" s="15"/>
      <c r="AV887" s="3"/>
      <c r="AW887" s="3"/>
      <c r="AX887" s="3"/>
    </row>
    <row r="888" spans="2:50" x14ac:dyDescent="0.2">
      <c r="B888" s="16"/>
      <c r="C888" s="15"/>
      <c r="AV888" s="3"/>
      <c r="AW888" s="3"/>
      <c r="AX888" s="3"/>
    </row>
    <row r="889" spans="2:50" x14ac:dyDescent="0.2">
      <c r="B889" s="16"/>
      <c r="C889" s="15"/>
      <c r="AV889" s="3"/>
      <c r="AW889" s="3"/>
      <c r="AX889" s="3"/>
    </row>
    <row r="890" spans="2:50" x14ac:dyDescent="0.2">
      <c r="B890" s="16"/>
      <c r="C890" s="15"/>
      <c r="AV890" s="3"/>
      <c r="AW890" s="3"/>
      <c r="AX890" s="3"/>
    </row>
    <row r="891" spans="2:50" x14ac:dyDescent="0.2">
      <c r="B891" s="16"/>
      <c r="C891" s="15"/>
      <c r="AV891" s="3"/>
      <c r="AW891" s="3"/>
      <c r="AX891" s="3"/>
    </row>
    <row r="892" spans="2:50" x14ac:dyDescent="0.2">
      <c r="B892" s="16"/>
      <c r="C892" s="15"/>
      <c r="AV892" s="3"/>
      <c r="AW892" s="3"/>
      <c r="AX892" s="3"/>
    </row>
    <row r="893" spans="2:50" x14ac:dyDescent="0.2">
      <c r="B893" s="16"/>
      <c r="C893" s="15"/>
      <c r="AV893" s="3"/>
      <c r="AW893" s="3"/>
      <c r="AX893" s="3"/>
    </row>
    <row r="894" spans="2:50" x14ac:dyDescent="0.2">
      <c r="B894" s="16"/>
      <c r="C894" s="15"/>
      <c r="AV894" s="3"/>
      <c r="AW894" s="3"/>
      <c r="AX894" s="3"/>
    </row>
    <row r="895" spans="2:50" x14ac:dyDescent="0.2">
      <c r="B895" s="16"/>
      <c r="C895" s="15"/>
      <c r="AV895" s="3"/>
      <c r="AW895" s="3"/>
      <c r="AX895" s="3"/>
    </row>
    <row r="896" spans="2:50" x14ac:dyDescent="0.2">
      <c r="B896" s="16"/>
      <c r="C896" s="15"/>
      <c r="AV896" s="3"/>
      <c r="AW896" s="3"/>
      <c r="AX896" s="3"/>
    </row>
    <row r="897" spans="2:50" x14ac:dyDescent="0.2">
      <c r="B897" s="16"/>
      <c r="C897" s="15"/>
      <c r="AV897" s="3"/>
      <c r="AW897" s="3"/>
      <c r="AX897" s="3"/>
    </row>
    <row r="898" spans="2:50" x14ac:dyDescent="0.2">
      <c r="B898" s="16"/>
      <c r="C898" s="15"/>
      <c r="AV898" s="3"/>
      <c r="AW898" s="3"/>
      <c r="AX898" s="3"/>
    </row>
    <row r="899" spans="2:50" x14ac:dyDescent="0.2">
      <c r="B899" s="16"/>
      <c r="C899" s="15"/>
      <c r="AV899" s="3"/>
      <c r="AW899" s="3"/>
      <c r="AX899" s="3"/>
    </row>
    <row r="900" spans="2:50" x14ac:dyDescent="0.2">
      <c r="B900" s="16"/>
      <c r="C900" s="15"/>
      <c r="AV900" s="3"/>
      <c r="AW900" s="3"/>
      <c r="AX900" s="3"/>
    </row>
    <row r="901" spans="2:50" x14ac:dyDescent="0.2">
      <c r="B901" s="16"/>
      <c r="C901" s="15"/>
      <c r="AV901" s="3"/>
      <c r="AW901" s="3"/>
      <c r="AX901" s="3"/>
    </row>
    <row r="902" spans="2:50" x14ac:dyDescent="0.2">
      <c r="B902" s="16"/>
      <c r="C902" s="15"/>
      <c r="AV902" s="3"/>
      <c r="AW902" s="3"/>
      <c r="AX902" s="3"/>
    </row>
    <row r="903" spans="2:50" x14ac:dyDescent="0.2">
      <c r="B903" s="16"/>
      <c r="C903" s="15"/>
      <c r="AV903" s="3"/>
      <c r="AW903" s="3"/>
      <c r="AX903" s="3"/>
    </row>
    <row r="904" spans="2:50" x14ac:dyDescent="0.2">
      <c r="B904" s="16"/>
      <c r="C904" s="15"/>
      <c r="AV904" s="3"/>
      <c r="AW904" s="3"/>
      <c r="AX904" s="3"/>
    </row>
    <row r="905" spans="2:50" x14ac:dyDescent="0.2">
      <c r="B905" s="16"/>
      <c r="C905" s="15"/>
      <c r="AV905" s="3"/>
      <c r="AW905" s="3"/>
      <c r="AX905" s="3"/>
    </row>
    <row r="906" spans="2:50" x14ac:dyDescent="0.2">
      <c r="B906" s="16"/>
      <c r="C906" s="15"/>
      <c r="AV906" s="3"/>
      <c r="AW906" s="3"/>
      <c r="AX906" s="3"/>
    </row>
    <row r="907" spans="2:50" x14ac:dyDescent="0.2">
      <c r="B907" s="16"/>
      <c r="C907" s="15"/>
      <c r="AV907" s="3"/>
      <c r="AW907" s="3"/>
      <c r="AX907" s="3"/>
    </row>
    <row r="908" spans="2:50" x14ac:dyDescent="0.2">
      <c r="B908" s="16"/>
      <c r="C908" s="15"/>
      <c r="AV908" s="3"/>
      <c r="AW908" s="3"/>
      <c r="AX908" s="3"/>
    </row>
    <row r="909" spans="2:50" x14ac:dyDescent="0.2">
      <c r="B909" s="16"/>
      <c r="C909" s="15"/>
      <c r="AV909" s="3"/>
      <c r="AW909" s="3"/>
      <c r="AX909" s="3"/>
    </row>
    <row r="910" spans="2:50" x14ac:dyDescent="0.2">
      <c r="B910" s="16"/>
      <c r="C910" s="15"/>
      <c r="AV910" s="3"/>
      <c r="AW910" s="3"/>
      <c r="AX910" s="3"/>
    </row>
    <row r="911" spans="2:50" x14ac:dyDescent="0.2">
      <c r="B911" s="16"/>
      <c r="C911" s="15"/>
      <c r="AV911" s="3"/>
      <c r="AW911" s="3"/>
      <c r="AX911" s="3"/>
    </row>
    <row r="912" spans="2:50" x14ac:dyDescent="0.2">
      <c r="B912" s="16"/>
      <c r="C912" s="15"/>
      <c r="AV912" s="3"/>
      <c r="AW912" s="3"/>
      <c r="AX912" s="3"/>
    </row>
    <row r="913" spans="2:50" x14ac:dyDescent="0.2">
      <c r="B913" s="16"/>
      <c r="C913" s="15"/>
      <c r="AV913" s="3"/>
      <c r="AW913" s="3"/>
      <c r="AX913" s="3"/>
    </row>
    <row r="914" spans="2:50" x14ac:dyDescent="0.2">
      <c r="B914" s="16"/>
      <c r="C914" s="15"/>
      <c r="AV914" s="3"/>
      <c r="AW914" s="3"/>
      <c r="AX914" s="3"/>
    </row>
    <row r="915" spans="2:50" x14ac:dyDescent="0.2">
      <c r="B915" s="16"/>
      <c r="C915" s="15"/>
      <c r="AV915" s="3"/>
      <c r="AW915" s="3"/>
      <c r="AX915" s="3"/>
    </row>
    <row r="916" spans="2:50" x14ac:dyDescent="0.2">
      <c r="B916" s="16"/>
      <c r="C916" s="15"/>
      <c r="AV916" s="3"/>
      <c r="AW916" s="3"/>
      <c r="AX916" s="3"/>
    </row>
    <row r="917" spans="2:50" x14ac:dyDescent="0.2">
      <c r="B917" s="16"/>
      <c r="C917" s="15"/>
      <c r="AV917" s="3"/>
      <c r="AW917" s="3"/>
      <c r="AX917" s="3"/>
    </row>
    <row r="918" spans="2:50" x14ac:dyDescent="0.2">
      <c r="B918" s="16"/>
      <c r="C918" s="15"/>
      <c r="AV918" s="3"/>
      <c r="AW918" s="3"/>
      <c r="AX918" s="3"/>
    </row>
    <row r="919" spans="2:50" x14ac:dyDescent="0.2">
      <c r="B919" s="16"/>
      <c r="C919" s="15"/>
      <c r="AV919" s="3"/>
      <c r="AW919" s="3"/>
      <c r="AX919" s="3"/>
    </row>
    <row r="920" spans="2:50" x14ac:dyDescent="0.2">
      <c r="B920" s="16"/>
      <c r="C920" s="15"/>
      <c r="AV920" s="3"/>
      <c r="AW920" s="3"/>
      <c r="AX920" s="3"/>
    </row>
    <row r="921" spans="2:50" x14ac:dyDescent="0.2">
      <c r="B921" s="16"/>
      <c r="C921" s="15"/>
      <c r="AV921" s="3"/>
      <c r="AW921" s="3"/>
      <c r="AX921" s="3"/>
    </row>
    <row r="922" spans="2:50" x14ac:dyDescent="0.2">
      <c r="B922" s="16"/>
      <c r="C922" s="15"/>
      <c r="AV922" s="3"/>
      <c r="AW922" s="3"/>
      <c r="AX922" s="3"/>
    </row>
    <row r="923" spans="2:50" x14ac:dyDescent="0.2">
      <c r="B923" s="16"/>
      <c r="C923" s="15"/>
      <c r="AV923" s="3"/>
      <c r="AW923" s="3"/>
      <c r="AX923" s="3"/>
    </row>
    <row r="924" spans="2:50" x14ac:dyDescent="0.2">
      <c r="B924" s="16"/>
      <c r="C924" s="15"/>
      <c r="AV924" s="3"/>
      <c r="AW924" s="3"/>
      <c r="AX924" s="3"/>
    </row>
    <row r="925" spans="2:50" x14ac:dyDescent="0.2">
      <c r="B925" s="16"/>
      <c r="C925" s="15"/>
      <c r="AV925" s="3"/>
      <c r="AW925" s="3"/>
      <c r="AX925" s="3"/>
    </row>
    <row r="926" spans="2:50" x14ac:dyDescent="0.2">
      <c r="B926" s="16"/>
      <c r="C926" s="15"/>
      <c r="AV926" s="3"/>
      <c r="AW926" s="3"/>
      <c r="AX926" s="3"/>
    </row>
    <row r="927" spans="2:50" x14ac:dyDescent="0.2">
      <c r="B927" s="16"/>
      <c r="C927" s="15"/>
      <c r="AV927" s="3"/>
      <c r="AW927" s="3"/>
      <c r="AX927" s="3"/>
    </row>
    <row r="928" spans="2:50" x14ac:dyDescent="0.2">
      <c r="B928" s="16"/>
      <c r="C928" s="15"/>
      <c r="AV928" s="3"/>
      <c r="AW928" s="3"/>
      <c r="AX928" s="3"/>
    </row>
    <row r="929" spans="2:50" x14ac:dyDescent="0.2">
      <c r="B929" s="16"/>
      <c r="C929" s="15"/>
      <c r="AV929" s="3"/>
      <c r="AW929" s="3"/>
      <c r="AX929" s="3"/>
    </row>
    <row r="930" spans="2:50" x14ac:dyDescent="0.2">
      <c r="B930" s="16"/>
      <c r="C930" s="15"/>
      <c r="AV930" s="3"/>
      <c r="AW930" s="3"/>
      <c r="AX930" s="3"/>
    </row>
    <row r="931" spans="2:50" x14ac:dyDescent="0.2">
      <c r="B931" s="16"/>
      <c r="C931" s="15"/>
      <c r="AV931" s="3"/>
      <c r="AW931" s="3"/>
      <c r="AX931" s="3"/>
    </row>
    <row r="932" spans="2:50" x14ac:dyDescent="0.2">
      <c r="B932" s="16"/>
      <c r="C932" s="15"/>
      <c r="AV932" s="3"/>
      <c r="AW932" s="3"/>
      <c r="AX932" s="3"/>
    </row>
    <row r="933" spans="2:50" x14ac:dyDescent="0.2">
      <c r="B933" s="16"/>
      <c r="C933" s="15"/>
      <c r="AV933" s="3"/>
      <c r="AW933" s="3"/>
      <c r="AX933" s="3"/>
    </row>
    <row r="934" spans="2:50" x14ac:dyDescent="0.2">
      <c r="B934" s="16"/>
      <c r="C934" s="15"/>
      <c r="AV934" s="3"/>
      <c r="AW934" s="3"/>
      <c r="AX934" s="3"/>
    </row>
    <row r="935" spans="2:50" x14ac:dyDescent="0.2">
      <c r="B935" s="16"/>
      <c r="C935" s="15"/>
      <c r="AV935" s="3"/>
      <c r="AW935" s="3"/>
      <c r="AX935" s="3"/>
    </row>
    <row r="936" spans="2:50" x14ac:dyDescent="0.2">
      <c r="B936" s="16"/>
      <c r="C936" s="15"/>
      <c r="AV936" s="3"/>
      <c r="AW936" s="3"/>
      <c r="AX936" s="3"/>
    </row>
    <row r="937" spans="2:50" x14ac:dyDescent="0.2">
      <c r="B937" s="16"/>
      <c r="C937" s="15"/>
      <c r="AV937" s="3"/>
      <c r="AW937" s="3"/>
      <c r="AX937" s="3"/>
    </row>
    <row r="938" spans="2:50" x14ac:dyDescent="0.2">
      <c r="B938" s="16"/>
      <c r="C938" s="15"/>
      <c r="AV938" s="3"/>
      <c r="AW938" s="3"/>
      <c r="AX938" s="3"/>
    </row>
    <row r="939" spans="2:50" x14ac:dyDescent="0.2">
      <c r="B939" s="16"/>
      <c r="C939" s="15"/>
      <c r="AV939" s="3"/>
      <c r="AW939" s="3"/>
      <c r="AX939" s="3"/>
    </row>
    <row r="940" spans="2:50" x14ac:dyDescent="0.2">
      <c r="B940" s="16"/>
      <c r="C940" s="15"/>
      <c r="AV940" s="3"/>
      <c r="AW940" s="3"/>
      <c r="AX940" s="3"/>
    </row>
    <row r="941" spans="2:50" x14ac:dyDescent="0.2">
      <c r="B941" s="16"/>
      <c r="C941" s="15"/>
      <c r="AV941" s="3"/>
      <c r="AW941" s="3"/>
      <c r="AX941" s="3"/>
    </row>
    <row r="942" spans="2:50" x14ac:dyDescent="0.2">
      <c r="B942" s="16"/>
      <c r="C942" s="15"/>
      <c r="AV942" s="3"/>
      <c r="AW942" s="3"/>
      <c r="AX942" s="3"/>
    </row>
    <row r="943" spans="2:50" x14ac:dyDescent="0.2">
      <c r="B943" s="16"/>
      <c r="C943" s="15"/>
      <c r="AV943" s="3"/>
      <c r="AW943" s="3"/>
      <c r="AX943" s="3"/>
    </row>
    <row r="944" spans="2:50" x14ac:dyDescent="0.2">
      <c r="B944" s="16"/>
      <c r="C944" s="15"/>
      <c r="AV944" s="3"/>
      <c r="AW944" s="3"/>
      <c r="AX944" s="3"/>
    </row>
    <row r="945" spans="2:50" x14ac:dyDescent="0.2">
      <c r="B945" s="16"/>
      <c r="C945" s="15"/>
      <c r="AV945" s="3"/>
      <c r="AW945" s="3"/>
      <c r="AX945" s="3"/>
    </row>
    <row r="946" spans="2:50" x14ac:dyDescent="0.2">
      <c r="B946" s="16"/>
      <c r="C946" s="15"/>
      <c r="AV946" s="3"/>
      <c r="AW946" s="3"/>
      <c r="AX946" s="3"/>
    </row>
    <row r="947" spans="2:50" x14ac:dyDescent="0.2">
      <c r="B947" s="16"/>
      <c r="C947" s="15"/>
      <c r="AV947" s="3"/>
      <c r="AW947" s="3"/>
      <c r="AX947" s="3"/>
    </row>
    <row r="948" spans="2:50" x14ac:dyDescent="0.2">
      <c r="B948" s="16"/>
      <c r="C948" s="15"/>
      <c r="AV948" s="3"/>
      <c r="AW948" s="3"/>
      <c r="AX948" s="3"/>
    </row>
    <row r="949" spans="2:50" x14ac:dyDescent="0.2">
      <c r="B949" s="16"/>
      <c r="C949" s="15"/>
      <c r="AV949" s="3"/>
      <c r="AW949" s="3"/>
      <c r="AX949" s="3"/>
    </row>
    <row r="950" spans="2:50" x14ac:dyDescent="0.2">
      <c r="B950" s="16"/>
      <c r="C950" s="15"/>
      <c r="AV950" s="3"/>
      <c r="AW950" s="3"/>
      <c r="AX950" s="3"/>
    </row>
    <row r="951" spans="2:50" x14ac:dyDescent="0.2">
      <c r="B951" s="16"/>
      <c r="C951" s="15"/>
      <c r="AV951" s="3"/>
      <c r="AW951" s="3"/>
      <c r="AX951" s="3"/>
    </row>
    <row r="952" spans="2:50" x14ac:dyDescent="0.2">
      <c r="B952" s="16"/>
      <c r="C952" s="15"/>
      <c r="AV952" s="3"/>
      <c r="AW952" s="3"/>
      <c r="AX952" s="3"/>
    </row>
    <row r="953" spans="2:50" x14ac:dyDescent="0.2">
      <c r="B953" s="16"/>
      <c r="C953" s="15"/>
      <c r="AV953" s="3"/>
      <c r="AW953" s="3"/>
      <c r="AX953" s="3"/>
    </row>
    <row r="954" spans="2:50" x14ac:dyDescent="0.2">
      <c r="B954" s="16"/>
      <c r="C954" s="15"/>
      <c r="AV954" s="3"/>
      <c r="AW954" s="3"/>
      <c r="AX954" s="3"/>
    </row>
    <row r="955" spans="2:50" x14ac:dyDescent="0.2">
      <c r="B955" s="16"/>
      <c r="C955" s="15"/>
      <c r="AV955" s="3"/>
      <c r="AW955" s="3"/>
      <c r="AX955" s="3"/>
    </row>
    <row r="956" spans="2:50" x14ac:dyDescent="0.2">
      <c r="B956" s="16"/>
      <c r="C956" s="15"/>
      <c r="AV956" s="3"/>
      <c r="AW956" s="3"/>
      <c r="AX956" s="3"/>
    </row>
    <row r="957" spans="2:50" x14ac:dyDescent="0.2">
      <c r="B957" s="16"/>
      <c r="C957" s="15"/>
      <c r="AV957" s="3"/>
      <c r="AW957" s="3"/>
      <c r="AX957" s="3"/>
    </row>
    <row r="958" spans="2:50" x14ac:dyDescent="0.2">
      <c r="B958" s="16"/>
      <c r="C958" s="15"/>
      <c r="AV958" s="3"/>
      <c r="AW958" s="3"/>
      <c r="AX958" s="3"/>
    </row>
    <row r="959" spans="2:50" x14ac:dyDescent="0.2">
      <c r="B959" s="16"/>
      <c r="C959" s="15"/>
      <c r="AV959" s="3"/>
      <c r="AW959" s="3"/>
      <c r="AX959" s="3"/>
    </row>
    <row r="960" spans="2:50" x14ac:dyDescent="0.2">
      <c r="B960" s="16"/>
      <c r="C960" s="15"/>
      <c r="AV960" s="3"/>
      <c r="AW960" s="3"/>
      <c r="AX960" s="3"/>
    </row>
    <row r="961" spans="2:50" x14ac:dyDescent="0.2">
      <c r="B961" s="16"/>
      <c r="C961" s="15"/>
      <c r="AV961" s="3"/>
      <c r="AW961" s="3"/>
      <c r="AX961" s="3"/>
    </row>
    <row r="962" spans="2:50" x14ac:dyDescent="0.2">
      <c r="B962" s="16"/>
      <c r="C962" s="15"/>
      <c r="AV962" s="3"/>
      <c r="AW962" s="3"/>
      <c r="AX962" s="3"/>
    </row>
    <row r="963" spans="2:50" x14ac:dyDescent="0.2">
      <c r="B963" s="16"/>
      <c r="C963" s="15"/>
      <c r="AV963" s="3"/>
      <c r="AW963" s="3"/>
      <c r="AX963" s="3"/>
    </row>
    <row r="964" spans="2:50" x14ac:dyDescent="0.2">
      <c r="B964" s="16"/>
      <c r="C964" s="15"/>
      <c r="AV964" s="3"/>
      <c r="AW964" s="3"/>
      <c r="AX964" s="3"/>
    </row>
    <row r="965" spans="2:50" x14ac:dyDescent="0.2">
      <c r="B965" s="16"/>
      <c r="C965" s="15"/>
      <c r="AV965" s="3"/>
      <c r="AW965" s="3"/>
      <c r="AX965" s="3"/>
    </row>
    <row r="966" spans="2:50" x14ac:dyDescent="0.2">
      <c r="B966" s="16"/>
      <c r="C966" s="15"/>
      <c r="AV966" s="3"/>
      <c r="AW966" s="3"/>
      <c r="AX966" s="3"/>
    </row>
    <row r="967" spans="2:50" x14ac:dyDescent="0.2">
      <c r="B967" s="16"/>
      <c r="C967" s="15"/>
      <c r="AV967" s="3"/>
      <c r="AW967" s="3"/>
      <c r="AX967" s="3"/>
    </row>
    <row r="968" spans="2:50" x14ac:dyDescent="0.2">
      <c r="B968" s="16"/>
      <c r="C968" s="15"/>
      <c r="AV968" s="3"/>
      <c r="AW968" s="3"/>
      <c r="AX968" s="3"/>
    </row>
    <row r="969" spans="2:50" x14ac:dyDescent="0.2">
      <c r="B969" s="16"/>
      <c r="C969" s="15"/>
      <c r="AV969" s="3"/>
      <c r="AW969" s="3"/>
      <c r="AX969" s="3"/>
    </row>
    <row r="970" spans="2:50" x14ac:dyDescent="0.2">
      <c r="B970" s="16"/>
      <c r="C970" s="15"/>
      <c r="AV970" s="3"/>
      <c r="AW970" s="3"/>
      <c r="AX970" s="3"/>
    </row>
    <row r="971" spans="2:50" x14ac:dyDescent="0.2">
      <c r="B971" s="16"/>
      <c r="C971" s="15"/>
      <c r="AV971" s="3"/>
      <c r="AW971" s="3"/>
      <c r="AX971" s="3"/>
    </row>
    <row r="972" spans="2:50" x14ac:dyDescent="0.2">
      <c r="B972" s="16"/>
      <c r="C972" s="15"/>
      <c r="AV972" s="3"/>
      <c r="AW972" s="3"/>
      <c r="AX972" s="3"/>
    </row>
    <row r="973" spans="2:50" x14ac:dyDescent="0.2">
      <c r="B973" s="16"/>
      <c r="C973" s="15"/>
      <c r="AV973" s="3"/>
      <c r="AW973" s="3"/>
      <c r="AX973" s="3"/>
    </row>
    <row r="974" spans="2:50" x14ac:dyDescent="0.2">
      <c r="B974" s="16"/>
      <c r="C974" s="15"/>
      <c r="AV974" s="3"/>
      <c r="AW974" s="3"/>
      <c r="AX974" s="3"/>
    </row>
    <row r="975" spans="2:50" x14ac:dyDescent="0.2">
      <c r="B975" s="16"/>
      <c r="C975" s="15"/>
      <c r="AV975" s="3"/>
      <c r="AW975" s="3"/>
      <c r="AX975" s="3"/>
    </row>
    <row r="976" spans="2:50" x14ac:dyDescent="0.2">
      <c r="B976" s="16"/>
      <c r="C976" s="15"/>
      <c r="AV976" s="3"/>
      <c r="AW976" s="3"/>
      <c r="AX976" s="3"/>
    </row>
    <row r="977" spans="2:50" x14ac:dyDescent="0.2">
      <c r="B977" s="16"/>
      <c r="C977" s="15"/>
      <c r="AV977" s="3"/>
      <c r="AW977" s="3"/>
      <c r="AX977" s="3"/>
    </row>
    <row r="978" spans="2:50" x14ac:dyDescent="0.2">
      <c r="B978" s="16"/>
      <c r="C978" s="15"/>
      <c r="AV978" s="3"/>
      <c r="AW978" s="3"/>
      <c r="AX978" s="3"/>
    </row>
    <row r="979" spans="2:50" x14ac:dyDescent="0.2">
      <c r="B979" s="16"/>
      <c r="C979" s="15"/>
      <c r="AV979" s="3"/>
      <c r="AW979" s="3"/>
      <c r="AX979" s="3"/>
    </row>
    <row r="980" spans="2:50" x14ac:dyDescent="0.2">
      <c r="B980" s="16"/>
      <c r="C980" s="15"/>
      <c r="AV980" s="3"/>
      <c r="AW980" s="3"/>
      <c r="AX980" s="3"/>
    </row>
    <row r="981" spans="2:50" x14ac:dyDescent="0.2">
      <c r="B981" s="16"/>
      <c r="C981" s="15"/>
      <c r="AV981" s="3"/>
      <c r="AW981" s="3"/>
      <c r="AX981" s="3"/>
    </row>
    <row r="982" spans="2:50" x14ac:dyDescent="0.2">
      <c r="B982" s="16"/>
      <c r="C982" s="15"/>
      <c r="AV982" s="3"/>
      <c r="AW982" s="3"/>
      <c r="AX982" s="3"/>
    </row>
    <row r="983" spans="2:50" x14ac:dyDescent="0.2">
      <c r="B983" s="16"/>
      <c r="C983" s="15"/>
      <c r="AV983" s="3"/>
      <c r="AW983" s="3"/>
      <c r="AX983" s="3"/>
    </row>
    <row r="984" spans="2:50" x14ac:dyDescent="0.2">
      <c r="B984" s="16"/>
      <c r="C984" s="15"/>
      <c r="AV984" s="3"/>
      <c r="AW984" s="3"/>
      <c r="AX984" s="3"/>
    </row>
    <row r="985" spans="2:50" x14ac:dyDescent="0.2">
      <c r="B985" s="16"/>
      <c r="C985" s="15"/>
      <c r="AV985" s="3"/>
      <c r="AW985" s="3"/>
      <c r="AX985" s="3"/>
    </row>
    <row r="986" spans="2:50" x14ac:dyDescent="0.2">
      <c r="B986" s="16"/>
      <c r="C986" s="15"/>
      <c r="AV986" s="3"/>
      <c r="AW986" s="3"/>
      <c r="AX986" s="3"/>
    </row>
    <row r="987" spans="2:50" x14ac:dyDescent="0.2">
      <c r="B987" s="16"/>
      <c r="C987" s="15"/>
      <c r="AV987" s="3"/>
      <c r="AW987" s="3"/>
      <c r="AX987" s="3"/>
    </row>
    <row r="988" spans="2:50" x14ac:dyDescent="0.2">
      <c r="B988" s="16"/>
      <c r="C988" s="15"/>
      <c r="AV988" s="3"/>
      <c r="AW988" s="3"/>
      <c r="AX988" s="3"/>
    </row>
    <row r="989" spans="2:50" x14ac:dyDescent="0.2">
      <c r="B989" s="16"/>
      <c r="C989" s="15"/>
      <c r="AV989" s="3"/>
      <c r="AW989" s="3"/>
      <c r="AX989" s="3"/>
    </row>
    <row r="990" spans="2:50" x14ac:dyDescent="0.2">
      <c r="B990" s="16"/>
      <c r="C990" s="15"/>
      <c r="AV990" s="3"/>
      <c r="AW990" s="3"/>
      <c r="AX990" s="3"/>
    </row>
    <row r="991" spans="2:50" x14ac:dyDescent="0.2">
      <c r="AV991" s="3"/>
      <c r="AW991" s="3"/>
      <c r="AX991" s="3"/>
    </row>
    <row r="992" spans="2:50" x14ac:dyDescent="0.2">
      <c r="AV992" s="3"/>
      <c r="AW992" s="3"/>
      <c r="AX992" s="3"/>
    </row>
    <row r="993" spans="48:50" x14ac:dyDescent="0.2">
      <c r="AV993" s="3"/>
      <c r="AW993" s="3"/>
      <c r="AX993" s="3"/>
    </row>
    <row r="994" spans="48:50" x14ac:dyDescent="0.2">
      <c r="AV994" s="3"/>
      <c r="AW994" s="3"/>
      <c r="AX994" s="3"/>
    </row>
    <row r="995" spans="48:50" x14ac:dyDescent="0.2">
      <c r="AV995" s="3"/>
      <c r="AW995" s="3"/>
      <c r="AX995" s="3"/>
    </row>
    <row r="996" spans="48:50" x14ac:dyDescent="0.2">
      <c r="AV996" s="3"/>
      <c r="AW996" s="3"/>
      <c r="AX996" s="3"/>
    </row>
    <row r="997" spans="48:50" x14ac:dyDescent="0.2">
      <c r="AV997" s="3"/>
      <c r="AW997" s="3"/>
      <c r="AX997" s="3"/>
    </row>
    <row r="998" spans="48:50" x14ac:dyDescent="0.2">
      <c r="AV998" s="3"/>
      <c r="AW998" s="3"/>
      <c r="AX998" s="3"/>
    </row>
    <row r="999" spans="48:50" x14ac:dyDescent="0.2">
      <c r="AV999" s="3"/>
      <c r="AW999" s="3"/>
      <c r="AX999" s="3"/>
    </row>
    <row r="1000" spans="48:50" x14ac:dyDescent="0.2">
      <c r="AV1000" s="3"/>
      <c r="AW1000" s="3"/>
      <c r="AX1000" s="3"/>
    </row>
    <row r="1001" spans="48:50" x14ac:dyDescent="0.2">
      <c r="AV1001" s="3"/>
      <c r="AW1001" s="3"/>
      <c r="AX1001" s="3"/>
    </row>
    <row r="1002" spans="48:50" x14ac:dyDescent="0.2">
      <c r="AV1002" s="3"/>
      <c r="AW1002" s="3"/>
      <c r="AX1002" s="3"/>
    </row>
    <row r="1003" spans="48:50" x14ac:dyDescent="0.2">
      <c r="AV1003" s="3"/>
      <c r="AW1003" s="3"/>
      <c r="AX1003" s="3"/>
    </row>
    <row r="1004" spans="48:50" x14ac:dyDescent="0.2">
      <c r="AV1004" s="3"/>
      <c r="AW1004" s="3"/>
      <c r="AX1004" s="3"/>
    </row>
    <row r="1005" spans="48:50" x14ac:dyDescent="0.2">
      <c r="AV1005" s="3"/>
      <c r="AW1005" s="3"/>
      <c r="AX1005" s="3"/>
    </row>
    <row r="1006" spans="48:50" x14ac:dyDescent="0.2">
      <c r="AV1006" s="3"/>
      <c r="AW1006" s="3"/>
      <c r="AX1006" s="3"/>
    </row>
    <row r="1007" spans="48:50" x14ac:dyDescent="0.2">
      <c r="AV1007" s="3"/>
      <c r="AW1007" s="3"/>
      <c r="AX1007" s="3"/>
    </row>
    <row r="1008" spans="48:50" x14ac:dyDescent="0.2">
      <c r="AV1008" s="3"/>
      <c r="AW1008" s="3"/>
      <c r="AX1008" s="3"/>
    </row>
    <row r="1009" spans="48:50" x14ac:dyDescent="0.2">
      <c r="AV1009" s="3"/>
      <c r="AW1009" s="3"/>
      <c r="AX1009" s="3"/>
    </row>
    <row r="1010" spans="48:50" x14ac:dyDescent="0.2">
      <c r="AV1010" s="3"/>
      <c r="AW1010" s="3"/>
      <c r="AX1010" s="3"/>
    </row>
    <row r="1011" spans="48:50" x14ac:dyDescent="0.2">
      <c r="AV1011" s="3"/>
      <c r="AW1011" s="3"/>
      <c r="AX1011" s="3"/>
    </row>
    <row r="1012" spans="48:50" x14ac:dyDescent="0.2">
      <c r="AV1012" s="3"/>
      <c r="AW1012" s="3"/>
      <c r="AX1012" s="3"/>
    </row>
    <row r="1013" spans="48:50" x14ac:dyDescent="0.2">
      <c r="AV1013" s="3"/>
      <c r="AW1013" s="3"/>
      <c r="AX1013" s="3"/>
    </row>
    <row r="1014" spans="48:50" x14ac:dyDescent="0.2">
      <c r="AV1014" s="3"/>
      <c r="AW1014" s="3"/>
      <c r="AX1014" s="3"/>
    </row>
    <row r="1015" spans="48:50" x14ac:dyDescent="0.2">
      <c r="AV1015" s="3"/>
      <c r="AW1015" s="3"/>
      <c r="AX1015" s="3"/>
    </row>
    <row r="1016" spans="48:50" x14ac:dyDescent="0.2">
      <c r="AV1016" s="3"/>
      <c r="AW1016" s="3"/>
      <c r="AX1016" s="3"/>
    </row>
    <row r="1017" spans="48:50" x14ac:dyDescent="0.2">
      <c r="AV1017" s="3"/>
      <c r="AW1017" s="3"/>
      <c r="AX1017" s="3"/>
    </row>
    <row r="1018" spans="48:50" x14ac:dyDescent="0.2">
      <c r="AV1018" s="3"/>
      <c r="AW1018" s="3"/>
      <c r="AX1018" s="3"/>
    </row>
    <row r="1019" spans="48:50" x14ac:dyDescent="0.2">
      <c r="AV1019" s="3"/>
      <c r="AW1019" s="3"/>
      <c r="AX1019" s="3"/>
    </row>
    <row r="1020" spans="48:50" x14ac:dyDescent="0.2">
      <c r="AV1020" s="3"/>
      <c r="AW1020" s="3"/>
      <c r="AX1020" s="3"/>
    </row>
    <row r="1021" spans="48:50" x14ac:dyDescent="0.2">
      <c r="AV1021" s="3"/>
      <c r="AW1021" s="3"/>
      <c r="AX1021" s="3"/>
    </row>
    <row r="1022" spans="48:50" x14ac:dyDescent="0.2">
      <c r="AV1022" s="3"/>
      <c r="AW1022" s="3"/>
      <c r="AX1022" s="3"/>
    </row>
    <row r="1023" spans="48:50" x14ac:dyDescent="0.2">
      <c r="AV1023" s="3"/>
      <c r="AW1023" s="3"/>
      <c r="AX1023" s="3"/>
    </row>
    <row r="1024" spans="48:50" x14ac:dyDescent="0.2">
      <c r="AV1024" s="3"/>
      <c r="AW1024" s="3"/>
      <c r="AX1024" s="3"/>
    </row>
    <row r="1025" spans="48:50" x14ac:dyDescent="0.2">
      <c r="AV1025" s="3"/>
      <c r="AW1025" s="3"/>
      <c r="AX1025" s="3"/>
    </row>
    <row r="1026" spans="48:50" x14ac:dyDescent="0.2">
      <c r="AV1026" s="3"/>
      <c r="AW1026" s="3"/>
      <c r="AX1026" s="3"/>
    </row>
    <row r="1027" spans="48:50" x14ac:dyDescent="0.2">
      <c r="AV1027" s="3"/>
      <c r="AW1027" s="3"/>
      <c r="AX1027" s="3"/>
    </row>
    <row r="1028" spans="48:50" x14ac:dyDescent="0.2">
      <c r="AV1028" s="3"/>
      <c r="AW1028" s="3"/>
      <c r="AX1028" s="3"/>
    </row>
    <row r="1029" spans="48:50" x14ac:dyDescent="0.2">
      <c r="AV1029" s="3"/>
      <c r="AW1029" s="3"/>
      <c r="AX1029" s="3"/>
    </row>
    <row r="1030" spans="48:50" x14ac:dyDescent="0.2">
      <c r="AV1030" s="3"/>
      <c r="AW1030" s="3"/>
      <c r="AX1030" s="3"/>
    </row>
    <row r="1031" spans="48:50" x14ac:dyDescent="0.2">
      <c r="AV1031" s="3"/>
      <c r="AW1031" s="3"/>
      <c r="AX1031" s="3"/>
    </row>
    <row r="1032" spans="48:50" x14ac:dyDescent="0.2">
      <c r="AV1032" s="3"/>
      <c r="AW1032" s="3"/>
      <c r="AX1032" s="3"/>
    </row>
    <row r="1033" spans="48:50" x14ac:dyDescent="0.2">
      <c r="AV1033" s="3"/>
      <c r="AW1033" s="3"/>
      <c r="AX1033" s="3"/>
    </row>
    <row r="1034" spans="48:50" x14ac:dyDescent="0.2">
      <c r="AV1034" s="3"/>
      <c r="AW1034" s="3"/>
      <c r="AX1034" s="3"/>
    </row>
    <row r="1035" spans="48:50" x14ac:dyDescent="0.2">
      <c r="AV1035" s="3"/>
      <c r="AW1035" s="3"/>
      <c r="AX1035" s="3"/>
    </row>
    <row r="1036" spans="48:50" x14ac:dyDescent="0.2">
      <c r="AV1036" s="3"/>
      <c r="AW1036" s="3"/>
      <c r="AX1036" s="3"/>
    </row>
    <row r="1037" spans="48:50" x14ac:dyDescent="0.2">
      <c r="AV1037" s="3"/>
      <c r="AW1037" s="3"/>
      <c r="AX1037" s="3"/>
    </row>
    <row r="1038" spans="48:50" x14ac:dyDescent="0.2">
      <c r="AV1038" s="3"/>
      <c r="AW1038" s="3"/>
      <c r="AX1038" s="3"/>
    </row>
    <row r="1039" spans="48:50" x14ac:dyDescent="0.2">
      <c r="AV1039" s="3"/>
      <c r="AW1039" s="3"/>
      <c r="AX1039" s="3"/>
    </row>
    <row r="1040" spans="48:50" x14ac:dyDescent="0.2">
      <c r="AV1040" s="3"/>
      <c r="AW1040" s="3"/>
      <c r="AX1040" s="3"/>
    </row>
    <row r="1041" spans="48:50" x14ac:dyDescent="0.2">
      <c r="AV1041" s="3"/>
      <c r="AW1041" s="3"/>
      <c r="AX1041" s="3"/>
    </row>
    <row r="1042" spans="48:50" x14ac:dyDescent="0.2">
      <c r="AV1042" s="3"/>
      <c r="AW1042" s="3"/>
      <c r="AX1042" s="3"/>
    </row>
    <row r="1043" spans="48:50" x14ac:dyDescent="0.2">
      <c r="AV1043" s="3"/>
      <c r="AW1043" s="3"/>
      <c r="AX1043" s="3"/>
    </row>
    <row r="1044" spans="48:50" x14ac:dyDescent="0.2">
      <c r="AV1044" s="3"/>
      <c r="AW1044" s="3"/>
      <c r="AX1044" s="3"/>
    </row>
    <row r="1045" spans="48:50" x14ac:dyDescent="0.2">
      <c r="AV1045" s="3"/>
      <c r="AW1045" s="3"/>
      <c r="AX1045" s="3"/>
    </row>
    <row r="1046" spans="48:50" x14ac:dyDescent="0.2">
      <c r="AV1046" s="3"/>
      <c r="AW1046" s="3"/>
      <c r="AX1046" s="3"/>
    </row>
    <row r="1047" spans="48:50" x14ac:dyDescent="0.2">
      <c r="AV1047" s="3"/>
      <c r="AW1047" s="3"/>
      <c r="AX1047" s="3"/>
    </row>
    <row r="1048" spans="48:50" x14ac:dyDescent="0.2">
      <c r="AV1048" s="3"/>
      <c r="AW1048" s="3"/>
      <c r="AX1048" s="3"/>
    </row>
    <row r="1049" spans="48:50" x14ac:dyDescent="0.2">
      <c r="AV1049" s="3"/>
      <c r="AW1049" s="3"/>
      <c r="AX1049" s="3"/>
    </row>
    <row r="1050" spans="48:50" x14ac:dyDescent="0.2">
      <c r="AV1050" s="3"/>
      <c r="AW1050" s="3"/>
      <c r="AX1050" s="3"/>
    </row>
    <row r="1051" spans="48:50" x14ac:dyDescent="0.2">
      <c r="AV1051" s="3"/>
      <c r="AW1051" s="3"/>
      <c r="AX1051" s="3"/>
    </row>
    <row r="1052" spans="48:50" x14ac:dyDescent="0.2">
      <c r="AV1052" s="3"/>
      <c r="AW1052" s="3"/>
      <c r="AX1052" s="3"/>
    </row>
    <row r="1053" spans="48:50" x14ac:dyDescent="0.2">
      <c r="AV1053" s="3"/>
      <c r="AW1053" s="3"/>
      <c r="AX1053" s="3"/>
    </row>
    <row r="1054" spans="48:50" x14ac:dyDescent="0.2">
      <c r="AV1054" s="3"/>
      <c r="AW1054" s="3"/>
      <c r="AX1054" s="3"/>
    </row>
    <row r="1055" spans="48:50" x14ac:dyDescent="0.2">
      <c r="AV1055" s="3"/>
      <c r="AW1055" s="3"/>
      <c r="AX1055" s="3"/>
    </row>
    <row r="1056" spans="48:50" x14ac:dyDescent="0.2">
      <c r="AV1056" s="3"/>
      <c r="AW1056" s="3"/>
      <c r="AX1056" s="3"/>
    </row>
    <row r="1057" spans="48:50" x14ac:dyDescent="0.2">
      <c r="AV1057" s="3"/>
      <c r="AW1057" s="3"/>
      <c r="AX1057" s="3"/>
    </row>
    <row r="1058" spans="48:50" x14ac:dyDescent="0.2">
      <c r="AV1058" s="3"/>
      <c r="AW1058" s="3"/>
      <c r="AX1058" s="3"/>
    </row>
    <row r="1059" spans="48:50" x14ac:dyDescent="0.2">
      <c r="AV1059" s="3"/>
      <c r="AW1059" s="3"/>
      <c r="AX1059" s="3"/>
    </row>
    <row r="1060" spans="48:50" x14ac:dyDescent="0.2">
      <c r="AV1060" s="3"/>
      <c r="AW1060" s="3"/>
      <c r="AX1060" s="3"/>
    </row>
    <row r="1061" spans="48:50" x14ac:dyDescent="0.2">
      <c r="AV1061" s="3"/>
      <c r="AW1061" s="3"/>
      <c r="AX1061" s="3"/>
    </row>
    <row r="1062" spans="48:50" x14ac:dyDescent="0.2">
      <c r="AV1062" s="3"/>
      <c r="AW1062" s="3"/>
      <c r="AX1062" s="3"/>
    </row>
    <row r="1063" spans="48:50" x14ac:dyDescent="0.2">
      <c r="AV1063" s="3"/>
      <c r="AW1063" s="3"/>
      <c r="AX1063" s="3"/>
    </row>
    <row r="1064" spans="48:50" x14ac:dyDescent="0.2">
      <c r="AV1064" s="3"/>
      <c r="AW1064" s="3"/>
      <c r="AX1064" s="3"/>
    </row>
    <row r="1065" spans="48:50" x14ac:dyDescent="0.2">
      <c r="AV1065" s="3"/>
      <c r="AW1065" s="3"/>
      <c r="AX1065" s="3"/>
    </row>
    <row r="1066" spans="48:50" x14ac:dyDescent="0.2">
      <c r="AV1066" s="3"/>
      <c r="AW1066" s="3"/>
      <c r="AX1066" s="3"/>
    </row>
    <row r="1067" spans="48:50" x14ac:dyDescent="0.2">
      <c r="AV1067" s="3"/>
      <c r="AW1067" s="3"/>
      <c r="AX1067" s="3"/>
    </row>
    <row r="1068" spans="48:50" x14ac:dyDescent="0.2">
      <c r="AV1068" s="3"/>
      <c r="AW1068" s="3"/>
      <c r="AX1068" s="3"/>
    </row>
    <row r="1069" spans="48:50" x14ac:dyDescent="0.2">
      <c r="AV1069" s="3"/>
      <c r="AW1069" s="3"/>
      <c r="AX1069" s="3"/>
    </row>
    <row r="1070" spans="48:50" x14ac:dyDescent="0.2">
      <c r="AV1070" s="3"/>
      <c r="AW1070" s="3"/>
      <c r="AX1070" s="3"/>
    </row>
    <row r="1071" spans="48:50" x14ac:dyDescent="0.2">
      <c r="AV1071" s="3"/>
      <c r="AW1071" s="3"/>
      <c r="AX1071" s="3"/>
    </row>
    <row r="1072" spans="48:50" x14ac:dyDescent="0.2">
      <c r="AV1072" s="3"/>
      <c r="AW1072" s="3"/>
      <c r="AX1072" s="3"/>
    </row>
    <row r="1073" spans="48:50" x14ac:dyDescent="0.2">
      <c r="AV1073" s="3"/>
      <c r="AW1073" s="3"/>
      <c r="AX1073" s="3"/>
    </row>
    <row r="1074" spans="48:50" x14ac:dyDescent="0.2">
      <c r="AV1074" s="3"/>
      <c r="AW1074" s="3"/>
      <c r="AX1074" s="3"/>
    </row>
    <row r="1075" spans="48:50" x14ac:dyDescent="0.2">
      <c r="AV1075" s="3"/>
      <c r="AW1075" s="3"/>
      <c r="AX1075" s="3"/>
    </row>
    <row r="1076" spans="48:50" x14ac:dyDescent="0.2">
      <c r="AV1076" s="3"/>
      <c r="AW1076" s="3"/>
      <c r="AX1076" s="3"/>
    </row>
    <row r="1077" spans="48:50" x14ac:dyDescent="0.2">
      <c r="AV1077" s="3"/>
      <c r="AW1077" s="3"/>
      <c r="AX1077" s="3"/>
    </row>
    <row r="1078" spans="48:50" x14ac:dyDescent="0.2">
      <c r="AV1078" s="3"/>
      <c r="AW1078" s="3"/>
      <c r="AX1078" s="3"/>
    </row>
    <row r="1079" spans="48:50" x14ac:dyDescent="0.2">
      <c r="AV1079" s="3"/>
      <c r="AW1079" s="3"/>
      <c r="AX1079" s="3"/>
    </row>
    <row r="1080" spans="48:50" x14ac:dyDescent="0.2">
      <c r="AV1080" s="3"/>
      <c r="AW1080" s="3"/>
      <c r="AX1080" s="3"/>
    </row>
    <row r="1081" spans="48:50" x14ac:dyDescent="0.2">
      <c r="AV1081" s="3"/>
      <c r="AW1081" s="3"/>
      <c r="AX1081" s="3"/>
    </row>
    <row r="1082" spans="48:50" x14ac:dyDescent="0.2">
      <c r="AV1082" s="3"/>
      <c r="AW1082" s="3"/>
      <c r="AX1082" s="3"/>
    </row>
    <row r="1083" spans="48:50" x14ac:dyDescent="0.2">
      <c r="AV1083" s="3"/>
      <c r="AW1083" s="3"/>
      <c r="AX1083" s="3"/>
    </row>
    <row r="1084" spans="48:50" x14ac:dyDescent="0.2">
      <c r="AV1084" s="3"/>
      <c r="AW1084" s="3"/>
      <c r="AX1084" s="3"/>
    </row>
    <row r="1085" spans="48:50" x14ac:dyDescent="0.2">
      <c r="AV1085" s="3"/>
      <c r="AW1085" s="3"/>
      <c r="AX1085" s="3"/>
    </row>
    <row r="1086" spans="48:50" x14ac:dyDescent="0.2">
      <c r="AV1086" s="3"/>
      <c r="AW1086" s="3"/>
      <c r="AX1086" s="3"/>
    </row>
    <row r="1087" spans="48:50" x14ac:dyDescent="0.2">
      <c r="AV1087" s="3"/>
      <c r="AW1087" s="3"/>
      <c r="AX1087" s="3"/>
    </row>
    <row r="1088" spans="48:50" x14ac:dyDescent="0.2">
      <c r="AV1088" s="3"/>
      <c r="AW1088" s="3"/>
      <c r="AX1088" s="3"/>
    </row>
    <row r="1089" spans="48:50" x14ac:dyDescent="0.2">
      <c r="AV1089" s="3"/>
      <c r="AW1089" s="3"/>
      <c r="AX1089" s="3"/>
    </row>
    <row r="1090" spans="48:50" x14ac:dyDescent="0.2">
      <c r="AV1090" s="3"/>
      <c r="AW1090" s="3"/>
      <c r="AX1090" s="3"/>
    </row>
    <row r="1091" spans="48:50" x14ac:dyDescent="0.2">
      <c r="AV1091" s="3"/>
      <c r="AW1091" s="3"/>
      <c r="AX1091" s="3"/>
    </row>
    <row r="1092" spans="48:50" x14ac:dyDescent="0.2">
      <c r="AV1092" s="3"/>
      <c r="AW1092" s="3"/>
      <c r="AX1092" s="3"/>
    </row>
    <row r="1093" spans="48:50" x14ac:dyDescent="0.2">
      <c r="AV1093" s="3"/>
      <c r="AW1093" s="3"/>
      <c r="AX1093" s="3"/>
    </row>
    <row r="1094" spans="48:50" x14ac:dyDescent="0.2">
      <c r="AV1094" s="3"/>
      <c r="AW1094" s="3"/>
      <c r="AX1094" s="3"/>
    </row>
    <row r="1095" spans="48:50" x14ac:dyDescent="0.2">
      <c r="AV1095" s="3"/>
      <c r="AW1095" s="3"/>
      <c r="AX1095" s="3"/>
    </row>
    <row r="1096" spans="48:50" x14ac:dyDescent="0.2">
      <c r="AV1096" s="3"/>
      <c r="AW1096" s="3"/>
      <c r="AX1096" s="3"/>
    </row>
    <row r="1097" spans="48:50" x14ac:dyDescent="0.2">
      <c r="AV1097" s="3"/>
      <c r="AW1097" s="3"/>
      <c r="AX1097" s="3"/>
    </row>
    <row r="1098" spans="48:50" x14ac:dyDescent="0.2">
      <c r="AV1098" s="3"/>
      <c r="AW1098" s="3"/>
      <c r="AX1098" s="3"/>
    </row>
    <row r="1099" spans="48:50" x14ac:dyDescent="0.2">
      <c r="AV1099" s="3"/>
      <c r="AW1099" s="3"/>
      <c r="AX1099" s="3"/>
    </row>
    <row r="1100" spans="48:50" x14ac:dyDescent="0.2">
      <c r="AV1100" s="3"/>
      <c r="AW1100" s="3"/>
      <c r="AX1100" s="3"/>
    </row>
    <row r="1101" spans="48:50" x14ac:dyDescent="0.2">
      <c r="AV1101" s="3"/>
      <c r="AW1101" s="3"/>
      <c r="AX1101" s="3"/>
    </row>
    <row r="1102" spans="48:50" x14ac:dyDescent="0.2">
      <c r="AV1102" s="3"/>
      <c r="AW1102" s="3"/>
      <c r="AX1102" s="3"/>
    </row>
    <row r="1103" spans="48:50" x14ac:dyDescent="0.2">
      <c r="AV1103" s="3"/>
      <c r="AW1103" s="3"/>
      <c r="AX1103" s="3"/>
    </row>
    <row r="1104" spans="48:50" x14ac:dyDescent="0.2">
      <c r="AV1104" s="3"/>
      <c r="AW1104" s="3"/>
      <c r="AX1104" s="3"/>
    </row>
    <row r="1105" spans="48:50" x14ac:dyDescent="0.2">
      <c r="AV1105" s="3"/>
      <c r="AW1105" s="3"/>
      <c r="AX1105" s="3"/>
    </row>
    <row r="1106" spans="48:50" x14ac:dyDescent="0.2">
      <c r="AV1106" s="3"/>
      <c r="AW1106" s="3"/>
      <c r="AX1106" s="3"/>
    </row>
    <row r="1107" spans="48:50" x14ac:dyDescent="0.2">
      <c r="AV1107" s="3"/>
      <c r="AW1107" s="3"/>
      <c r="AX1107" s="3"/>
    </row>
    <row r="1108" spans="48:50" x14ac:dyDescent="0.2">
      <c r="AV1108" s="3"/>
      <c r="AW1108" s="3"/>
      <c r="AX1108" s="3"/>
    </row>
    <row r="1109" spans="48:50" x14ac:dyDescent="0.2">
      <c r="AV1109" s="3"/>
      <c r="AW1109" s="3"/>
      <c r="AX1109" s="3"/>
    </row>
    <row r="1110" spans="48:50" x14ac:dyDescent="0.2">
      <c r="AV1110" s="3"/>
      <c r="AW1110" s="3"/>
      <c r="AX1110" s="3"/>
    </row>
    <row r="1111" spans="48:50" x14ac:dyDescent="0.2">
      <c r="AV1111" s="3"/>
      <c r="AW1111" s="3"/>
      <c r="AX1111" s="3"/>
    </row>
    <row r="1112" spans="48:50" x14ac:dyDescent="0.2">
      <c r="AV1112" s="3"/>
      <c r="AW1112" s="3"/>
      <c r="AX1112" s="3"/>
    </row>
    <row r="1113" spans="48:50" x14ac:dyDescent="0.2">
      <c r="AV1113" s="3"/>
      <c r="AW1113" s="3"/>
      <c r="AX1113" s="3"/>
    </row>
    <row r="1114" spans="48:50" x14ac:dyDescent="0.2">
      <c r="AV1114" s="3"/>
      <c r="AW1114" s="3"/>
      <c r="AX1114" s="3"/>
    </row>
    <row r="1115" spans="48:50" x14ac:dyDescent="0.2">
      <c r="AV1115" s="3"/>
      <c r="AW1115" s="3"/>
      <c r="AX1115" s="3"/>
    </row>
    <row r="1116" spans="48:50" x14ac:dyDescent="0.2">
      <c r="AV1116" s="3"/>
      <c r="AW1116" s="3"/>
      <c r="AX1116" s="3"/>
    </row>
    <row r="1117" spans="48:50" x14ac:dyDescent="0.2">
      <c r="AV1117" s="3"/>
      <c r="AW1117" s="3"/>
      <c r="AX1117" s="3"/>
    </row>
    <row r="1118" spans="48:50" x14ac:dyDescent="0.2">
      <c r="AV1118" s="3"/>
      <c r="AW1118" s="3"/>
      <c r="AX1118" s="3"/>
    </row>
    <row r="1119" spans="48:50" x14ac:dyDescent="0.2">
      <c r="AV1119" s="3"/>
      <c r="AW1119" s="3"/>
      <c r="AX1119" s="3"/>
    </row>
    <row r="1120" spans="48:50" x14ac:dyDescent="0.2">
      <c r="AV1120" s="3"/>
      <c r="AW1120" s="3"/>
      <c r="AX1120" s="3"/>
    </row>
    <row r="1121" spans="48:50" x14ac:dyDescent="0.2">
      <c r="AV1121" s="3"/>
      <c r="AW1121" s="3"/>
      <c r="AX1121" s="3"/>
    </row>
    <row r="1122" spans="48:50" x14ac:dyDescent="0.2">
      <c r="AV1122" s="3"/>
      <c r="AW1122" s="3"/>
      <c r="AX1122" s="3"/>
    </row>
    <row r="1123" spans="48:50" x14ac:dyDescent="0.2">
      <c r="AV1123" s="3"/>
      <c r="AW1123" s="3"/>
      <c r="AX1123" s="3"/>
    </row>
    <row r="1124" spans="48:50" x14ac:dyDescent="0.2">
      <c r="AV1124" s="3"/>
      <c r="AW1124" s="3"/>
      <c r="AX1124" s="3"/>
    </row>
    <row r="1125" spans="48:50" x14ac:dyDescent="0.2">
      <c r="AV1125" s="3"/>
      <c r="AW1125" s="3"/>
      <c r="AX1125" s="3"/>
    </row>
    <row r="1126" spans="48:50" x14ac:dyDescent="0.2">
      <c r="AV1126" s="3"/>
      <c r="AW1126" s="3"/>
      <c r="AX1126" s="3"/>
    </row>
    <row r="1127" spans="48:50" x14ac:dyDescent="0.2">
      <c r="AV1127" s="3"/>
      <c r="AW1127" s="3"/>
      <c r="AX1127" s="3"/>
    </row>
    <row r="1128" spans="48:50" x14ac:dyDescent="0.2">
      <c r="AV1128" s="3"/>
      <c r="AW1128" s="3"/>
      <c r="AX1128" s="3"/>
    </row>
    <row r="1129" spans="48:50" x14ac:dyDescent="0.2">
      <c r="AV1129" s="3"/>
      <c r="AW1129" s="3"/>
      <c r="AX1129" s="3"/>
    </row>
    <row r="1130" spans="48:50" x14ac:dyDescent="0.2">
      <c r="AV1130" s="3"/>
      <c r="AW1130" s="3"/>
      <c r="AX1130" s="3"/>
    </row>
    <row r="1131" spans="48:50" x14ac:dyDescent="0.2">
      <c r="AV1131" s="3"/>
      <c r="AW1131" s="3"/>
      <c r="AX1131" s="3"/>
    </row>
    <row r="1132" spans="48:50" x14ac:dyDescent="0.2">
      <c r="AV1132" s="3"/>
      <c r="AW1132" s="3"/>
      <c r="AX1132" s="3"/>
    </row>
    <row r="1133" spans="48:50" x14ac:dyDescent="0.2">
      <c r="AV1133" s="3"/>
      <c r="AW1133" s="3"/>
      <c r="AX1133" s="3"/>
    </row>
    <row r="1134" spans="48:50" x14ac:dyDescent="0.2">
      <c r="AV1134" s="3"/>
      <c r="AW1134" s="3"/>
      <c r="AX1134" s="3"/>
    </row>
    <row r="1135" spans="48:50" x14ac:dyDescent="0.2">
      <c r="AV1135" s="3"/>
      <c r="AW1135" s="3"/>
      <c r="AX1135" s="3"/>
    </row>
    <row r="1136" spans="48:50" x14ac:dyDescent="0.2">
      <c r="AV1136" s="3"/>
      <c r="AW1136" s="3"/>
      <c r="AX1136" s="3"/>
    </row>
    <row r="1137" spans="48:50" x14ac:dyDescent="0.2">
      <c r="AV1137" s="3"/>
      <c r="AW1137" s="3"/>
      <c r="AX1137" s="3"/>
    </row>
    <row r="1138" spans="48:50" x14ac:dyDescent="0.2">
      <c r="AV1138" s="3"/>
      <c r="AW1138" s="3"/>
      <c r="AX1138" s="3"/>
    </row>
    <row r="1139" spans="48:50" x14ac:dyDescent="0.2">
      <c r="AV1139" s="3"/>
      <c r="AW1139" s="3"/>
      <c r="AX1139" s="3"/>
    </row>
    <row r="1140" spans="48:50" x14ac:dyDescent="0.2">
      <c r="AV1140" s="3"/>
      <c r="AW1140" s="3"/>
      <c r="AX1140" s="3"/>
    </row>
    <row r="1141" spans="48:50" x14ac:dyDescent="0.2">
      <c r="AV1141" s="3"/>
      <c r="AW1141" s="3"/>
      <c r="AX1141" s="3"/>
    </row>
    <row r="1142" spans="48:50" x14ac:dyDescent="0.2">
      <c r="AV1142" s="3"/>
      <c r="AW1142" s="3"/>
      <c r="AX1142" s="3"/>
    </row>
    <row r="1143" spans="48:50" x14ac:dyDescent="0.2">
      <c r="AV1143" s="3"/>
      <c r="AW1143" s="3"/>
      <c r="AX1143" s="3"/>
    </row>
    <row r="1144" spans="48:50" x14ac:dyDescent="0.2">
      <c r="AV1144" s="3"/>
      <c r="AW1144" s="3"/>
      <c r="AX1144" s="3"/>
    </row>
    <row r="1145" spans="48:50" x14ac:dyDescent="0.2">
      <c r="AV1145" s="3"/>
      <c r="AW1145" s="3"/>
      <c r="AX1145" s="3"/>
    </row>
    <row r="1146" spans="48:50" x14ac:dyDescent="0.2">
      <c r="AV1146" s="3"/>
      <c r="AW1146" s="3"/>
      <c r="AX1146" s="3"/>
    </row>
    <row r="1147" spans="48:50" x14ac:dyDescent="0.2">
      <c r="AV1147" s="3"/>
      <c r="AW1147" s="3"/>
      <c r="AX1147" s="3"/>
    </row>
    <row r="1148" spans="48:50" x14ac:dyDescent="0.2">
      <c r="AV1148" s="3"/>
      <c r="AW1148" s="3"/>
      <c r="AX1148" s="3"/>
    </row>
    <row r="1149" spans="48:50" x14ac:dyDescent="0.2">
      <c r="AV1149" s="3"/>
      <c r="AW1149" s="3"/>
      <c r="AX1149" s="3"/>
    </row>
    <row r="1150" spans="48:50" x14ac:dyDescent="0.2">
      <c r="AV1150" s="3"/>
      <c r="AW1150" s="3"/>
      <c r="AX1150" s="3"/>
    </row>
    <row r="1151" spans="48:50" x14ac:dyDescent="0.2">
      <c r="AV1151" s="3"/>
      <c r="AW1151" s="3"/>
      <c r="AX1151" s="3"/>
    </row>
    <row r="1152" spans="48:50" x14ac:dyDescent="0.2">
      <c r="AV1152" s="3"/>
      <c r="AW1152" s="3"/>
      <c r="AX1152" s="3"/>
    </row>
    <row r="1153" spans="48:50" x14ac:dyDescent="0.2">
      <c r="AV1153" s="3"/>
      <c r="AW1153" s="3"/>
      <c r="AX1153" s="3"/>
    </row>
    <row r="1154" spans="48:50" x14ac:dyDescent="0.2">
      <c r="AV1154" s="3"/>
      <c r="AW1154" s="3"/>
      <c r="AX1154" s="3"/>
    </row>
    <row r="1155" spans="48:50" x14ac:dyDescent="0.2">
      <c r="AV1155" s="3"/>
      <c r="AW1155" s="3"/>
      <c r="AX1155" s="3"/>
    </row>
    <row r="1156" spans="48:50" x14ac:dyDescent="0.2">
      <c r="AV1156" s="3"/>
      <c r="AW1156" s="3"/>
      <c r="AX1156" s="3"/>
    </row>
    <row r="1157" spans="48:50" x14ac:dyDescent="0.2">
      <c r="AV1157" s="3"/>
      <c r="AW1157" s="3"/>
      <c r="AX1157" s="3"/>
    </row>
    <row r="1158" spans="48:50" x14ac:dyDescent="0.2">
      <c r="AV1158" s="3"/>
      <c r="AW1158" s="3"/>
      <c r="AX1158" s="3"/>
    </row>
    <row r="1159" spans="48:50" x14ac:dyDescent="0.2">
      <c r="AV1159" s="3"/>
      <c r="AW1159" s="3"/>
      <c r="AX1159" s="3"/>
    </row>
    <row r="1160" spans="48:50" x14ac:dyDescent="0.2">
      <c r="AV1160" s="3"/>
      <c r="AW1160" s="3"/>
      <c r="AX1160" s="3"/>
    </row>
    <row r="1161" spans="48:50" x14ac:dyDescent="0.2">
      <c r="AV1161" s="3"/>
      <c r="AW1161" s="3"/>
      <c r="AX1161" s="3"/>
    </row>
    <row r="1162" spans="48:50" x14ac:dyDescent="0.2">
      <c r="AV1162" s="3"/>
      <c r="AW1162" s="3"/>
      <c r="AX1162" s="3"/>
    </row>
    <row r="1163" spans="48:50" x14ac:dyDescent="0.2">
      <c r="AV1163" s="3"/>
      <c r="AW1163" s="3"/>
      <c r="AX1163" s="3"/>
    </row>
    <row r="1164" spans="48:50" x14ac:dyDescent="0.2">
      <c r="AV1164" s="3"/>
      <c r="AW1164" s="3"/>
      <c r="AX1164" s="3"/>
    </row>
    <row r="1165" spans="48:50" x14ac:dyDescent="0.2">
      <c r="AV1165" s="3"/>
      <c r="AW1165" s="3"/>
      <c r="AX1165" s="3"/>
    </row>
    <row r="1166" spans="48:50" x14ac:dyDescent="0.2">
      <c r="AV1166" s="3"/>
      <c r="AW1166" s="3"/>
      <c r="AX1166" s="3"/>
    </row>
    <row r="1167" spans="48:50" x14ac:dyDescent="0.2">
      <c r="AV1167" s="3"/>
      <c r="AW1167" s="3"/>
      <c r="AX1167" s="3"/>
    </row>
    <row r="1168" spans="48:50" x14ac:dyDescent="0.2">
      <c r="AV1168" s="3"/>
      <c r="AW1168" s="3"/>
      <c r="AX1168" s="3"/>
    </row>
    <row r="1169" spans="48:50" x14ac:dyDescent="0.2">
      <c r="AV1169" s="3"/>
      <c r="AW1169" s="3"/>
      <c r="AX1169" s="3"/>
    </row>
    <row r="1170" spans="48:50" x14ac:dyDescent="0.2">
      <c r="AV1170" s="3"/>
      <c r="AW1170" s="3"/>
      <c r="AX1170" s="3"/>
    </row>
    <row r="1171" spans="48:50" x14ac:dyDescent="0.2">
      <c r="AV1171" s="3"/>
      <c r="AW1171" s="3"/>
      <c r="AX1171" s="3"/>
    </row>
    <row r="1172" spans="48:50" x14ac:dyDescent="0.2">
      <c r="AV1172" s="3"/>
      <c r="AW1172" s="3"/>
      <c r="AX1172" s="3"/>
    </row>
    <row r="1173" spans="48:50" x14ac:dyDescent="0.2">
      <c r="AV1173" s="3"/>
      <c r="AW1173" s="3"/>
      <c r="AX1173" s="3"/>
    </row>
    <row r="1174" spans="48:50" x14ac:dyDescent="0.2">
      <c r="AV1174" s="3"/>
      <c r="AW1174" s="3"/>
      <c r="AX1174" s="3"/>
    </row>
    <row r="1175" spans="48:50" x14ac:dyDescent="0.2">
      <c r="AV1175" s="3"/>
      <c r="AW1175" s="3"/>
      <c r="AX1175" s="3"/>
    </row>
    <row r="1176" spans="48:50" x14ac:dyDescent="0.2">
      <c r="AV1176" s="3"/>
      <c r="AW1176" s="3"/>
      <c r="AX1176" s="3"/>
    </row>
    <row r="1177" spans="48:50" x14ac:dyDescent="0.2">
      <c r="AV1177" s="3"/>
      <c r="AW1177" s="3"/>
      <c r="AX1177" s="3"/>
    </row>
    <row r="1178" spans="48:50" x14ac:dyDescent="0.2">
      <c r="AV1178" s="3"/>
      <c r="AW1178" s="3"/>
      <c r="AX1178" s="3"/>
    </row>
    <row r="1179" spans="48:50" x14ac:dyDescent="0.2">
      <c r="AV1179" s="3"/>
      <c r="AW1179" s="3"/>
      <c r="AX1179" s="3"/>
    </row>
    <row r="1180" spans="48:50" x14ac:dyDescent="0.2">
      <c r="AV1180" s="3"/>
      <c r="AW1180" s="3"/>
      <c r="AX1180" s="3"/>
    </row>
    <row r="1181" spans="48:50" x14ac:dyDescent="0.2">
      <c r="AV1181" s="3"/>
      <c r="AW1181" s="3"/>
      <c r="AX1181" s="3"/>
    </row>
    <row r="1182" spans="48:50" x14ac:dyDescent="0.2">
      <c r="AV1182" s="3"/>
      <c r="AW1182" s="3"/>
      <c r="AX1182" s="3"/>
    </row>
    <row r="1183" spans="48:50" x14ac:dyDescent="0.2">
      <c r="AV1183" s="3"/>
      <c r="AW1183" s="3"/>
      <c r="AX1183" s="3"/>
    </row>
    <row r="1184" spans="48:50" x14ac:dyDescent="0.2">
      <c r="AV1184" s="3"/>
      <c r="AW1184" s="3"/>
      <c r="AX1184" s="3"/>
    </row>
    <row r="1185" spans="48:50" x14ac:dyDescent="0.2">
      <c r="AV1185" s="3"/>
      <c r="AW1185" s="3"/>
      <c r="AX1185" s="3"/>
    </row>
    <row r="1186" spans="48:50" x14ac:dyDescent="0.2">
      <c r="AV1186" s="3"/>
      <c r="AW1186" s="3"/>
      <c r="AX1186" s="3"/>
    </row>
    <row r="1187" spans="48:50" x14ac:dyDescent="0.2">
      <c r="AV1187" s="3"/>
      <c r="AW1187" s="3"/>
      <c r="AX1187" s="3"/>
    </row>
    <row r="1188" spans="48:50" x14ac:dyDescent="0.2">
      <c r="AV1188" s="3"/>
      <c r="AW1188" s="3"/>
      <c r="AX1188" s="3"/>
    </row>
    <row r="1189" spans="48:50" x14ac:dyDescent="0.2">
      <c r="AV1189" s="3"/>
      <c r="AW1189" s="3"/>
      <c r="AX1189" s="3"/>
    </row>
    <row r="1190" spans="48:50" x14ac:dyDescent="0.2">
      <c r="AV1190" s="3"/>
      <c r="AW1190" s="3"/>
      <c r="AX1190" s="3"/>
    </row>
    <row r="1191" spans="48:50" x14ac:dyDescent="0.2">
      <c r="AV1191" s="3"/>
      <c r="AW1191" s="3"/>
      <c r="AX1191" s="3"/>
    </row>
    <row r="1192" spans="48:50" x14ac:dyDescent="0.2">
      <c r="AV1192" s="3"/>
      <c r="AW1192" s="3"/>
      <c r="AX1192" s="3"/>
    </row>
    <row r="1193" spans="48:50" x14ac:dyDescent="0.2">
      <c r="AV1193" s="3"/>
      <c r="AW1193" s="3"/>
      <c r="AX1193" s="3"/>
    </row>
    <row r="1194" spans="48:50" x14ac:dyDescent="0.2">
      <c r="AV1194" s="3"/>
      <c r="AW1194" s="3"/>
      <c r="AX1194" s="3"/>
    </row>
    <row r="1195" spans="48:50" x14ac:dyDescent="0.2">
      <c r="AV1195" s="3"/>
      <c r="AW1195" s="3"/>
      <c r="AX1195" s="3"/>
    </row>
    <row r="1196" spans="48:50" x14ac:dyDescent="0.2">
      <c r="AV1196" s="3"/>
      <c r="AW1196" s="3"/>
      <c r="AX1196" s="3"/>
    </row>
    <row r="1197" spans="48:50" x14ac:dyDescent="0.2">
      <c r="AV1197" s="3"/>
      <c r="AW1197" s="3"/>
      <c r="AX1197" s="3"/>
    </row>
    <row r="1198" spans="48:50" x14ac:dyDescent="0.2">
      <c r="AV1198" s="3"/>
      <c r="AW1198" s="3"/>
      <c r="AX1198" s="3"/>
    </row>
    <row r="1199" spans="48:50" x14ac:dyDescent="0.2">
      <c r="AV1199" s="3"/>
      <c r="AW1199" s="3"/>
      <c r="AX1199" s="3"/>
    </row>
    <row r="1200" spans="48:50" x14ac:dyDescent="0.2">
      <c r="AV1200" s="3"/>
      <c r="AW1200" s="3"/>
      <c r="AX1200" s="3"/>
    </row>
    <row r="1201" spans="48:50" x14ac:dyDescent="0.2">
      <c r="AV1201" s="3"/>
      <c r="AW1201" s="3"/>
      <c r="AX1201" s="3"/>
    </row>
    <row r="1202" spans="48:50" x14ac:dyDescent="0.2">
      <c r="AV1202" s="3"/>
      <c r="AW1202" s="3"/>
      <c r="AX1202" s="3"/>
    </row>
    <row r="1203" spans="48:50" x14ac:dyDescent="0.2">
      <c r="AV1203" s="3"/>
      <c r="AW1203" s="3"/>
      <c r="AX1203" s="3"/>
    </row>
    <row r="1204" spans="48:50" x14ac:dyDescent="0.2">
      <c r="AV1204" s="3"/>
      <c r="AW1204" s="3"/>
      <c r="AX1204" s="3"/>
    </row>
    <row r="1205" spans="48:50" x14ac:dyDescent="0.2">
      <c r="AV1205" s="3"/>
      <c r="AW1205" s="3"/>
      <c r="AX1205" s="3"/>
    </row>
    <row r="1206" spans="48:50" x14ac:dyDescent="0.2">
      <c r="AV1206" s="3"/>
      <c r="AW1206" s="3"/>
      <c r="AX1206" s="3"/>
    </row>
    <row r="1207" spans="48:50" x14ac:dyDescent="0.2">
      <c r="AV1207" s="3"/>
      <c r="AW1207" s="3"/>
      <c r="AX1207" s="3"/>
    </row>
    <row r="1208" spans="48:50" x14ac:dyDescent="0.2">
      <c r="AV1208" s="3"/>
      <c r="AW1208" s="3"/>
      <c r="AX1208" s="3"/>
    </row>
    <row r="1209" spans="48:50" x14ac:dyDescent="0.2">
      <c r="AV1209" s="3"/>
      <c r="AW1209" s="3"/>
      <c r="AX1209" s="3"/>
    </row>
    <row r="1210" spans="48:50" x14ac:dyDescent="0.2">
      <c r="AV1210" s="3"/>
      <c r="AW1210" s="3"/>
      <c r="AX1210" s="3"/>
    </row>
    <row r="1211" spans="48:50" x14ac:dyDescent="0.2">
      <c r="AV1211" s="3"/>
      <c r="AW1211" s="3"/>
      <c r="AX1211" s="3"/>
    </row>
    <row r="1212" spans="48:50" x14ac:dyDescent="0.2">
      <c r="AV1212" s="3"/>
      <c r="AW1212" s="3"/>
      <c r="AX1212" s="3"/>
    </row>
    <row r="1213" spans="48:50" x14ac:dyDescent="0.2">
      <c r="AV1213" s="3"/>
      <c r="AW1213" s="3"/>
      <c r="AX1213" s="3"/>
    </row>
    <row r="1214" spans="48:50" x14ac:dyDescent="0.2">
      <c r="AV1214" s="3"/>
      <c r="AW1214" s="3"/>
      <c r="AX1214" s="3"/>
    </row>
    <row r="1215" spans="48:50" x14ac:dyDescent="0.2">
      <c r="AV1215" s="3"/>
      <c r="AW1215" s="3"/>
      <c r="AX1215" s="3"/>
    </row>
    <row r="1216" spans="48:50" x14ac:dyDescent="0.2">
      <c r="AV1216" s="3"/>
      <c r="AW1216" s="3"/>
      <c r="AX1216" s="3"/>
    </row>
    <row r="1217" spans="48:50" x14ac:dyDescent="0.2">
      <c r="AV1217" s="3"/>
      <c r="AW1217" s="3"/>
      <c r="AX1217" s="3"/>
    </row>
    <row r="1218" spans="48:50" x14ac:dyDescent="0.2">
      <c r="AV1218" s="3"/>
      <c r="AW1218" s="3"/>
      <c r="AX1218" s="3"/>
    </row>
    <row r="1219" spans="48:50" x14ac:dyDescent="0.2">
      <c r="AV1219" s="3"/>
      <c r="AW1219" s="3"/>
      <c r="AX1219" s="3"/>
    </row>
    <row r="1220" spans="48:50" x14ac:dyDescent="0.2">
      <c r="AV1220" s="3"/>
      <c r="AW1220" s="3"/>
      <c r="AX1220" s="3"/>
    </row>
    <row r="1221" spans="48:50" x14ac:dyDescent="0.2">
      <c r="AV1221" s="3"/>
      <c r="AW1221" s="3"/>
      <c r="AX1221" s="3"/>
    </row>
    <row r="1222" spans="48:50" x14ac:dyDescent="0.2">
      <c r="AV1222" s="3"/>
      <c r="AW1222" s="3"/>
      <c r="AX1222" s="3"/>
    </row>
    <row r="1223" spans="48:50" x14ac:dyDescent="0.2">
      <c r="AV1223" s="3"/>
      <c r="AW1223" s="3"/>
      <c r="AX1223" s="3"/>
    </row>
    <row r="1224" spans="48:50" x14ac:dyDescent="0.2">
      <c r="AV1224" s="3"/>
      <c r="AW1224" s="3"/>
      <c r="AX1224" s="3"/>
    </row>
    <row r="1225" spans="48:50" x14ac:dyDescent="0.2">
      <c r="AV1225" s="3"/>
      <c r="AW1225" s="3"/>
      <c r="AX1225" s="3"/>
    </row>
    <row r="1226" spans="48:50" x14ac:dyDescent="0.2">
      <c r="AV1226" s="3"/>
      <c r="AW1226" s="3"/>
      <c r="AX1226" s="3"/>
    </row>
    <row r="1227" spans="48:50" x14ac:dyDescent="0.2">
      <c r="AV1227" s="3"/>
      <c r="AW1227" s="3"/>
      <c r="AX1227" s="3"/>
    </row>
    <row r="1228" spans="48:50" x14ac:dyDescent="0.2">
      <c r="AV1228" s="3"/>
      <c r="AW1228" s="3"/>
      <c r="AX1228" s="3"/>
    </row>
    <row r="1229" spans="48:50" x14ac:dyDescent="0.2">
      <c r="AV1229" s="3"/>
      <c r="AW1229" s="3"/>
      <c r="AX1229" s="3"/>
    </row>
    <row r="1230" spans="48:50" x14ac:dyDescent="0.2">
      <c r="AV1230" s="3"/>
      <c r="AW1230" s="3"/>
      <c r="AX1230" s="3"/>
    </row>
    <row r="1231" spans="48:50" x14ac:dyDescent="0.2">
      <c r="AV1231" s="3"/>
      <c r="AW1231" s="3"/>
      <c r="AX1231" s="3"/>
    </row>
    <row r="1232" spans="48:50" x14ac:dyDescent="0.2">
      <c r="AV1232" s="3"/>
      <c r="AW1232" s="3"/>
      <c r="AX1232" s="3"/>
    </row>
    <row r="1233" spans="48:50" x14ac:dyDescent="0.2">
      <c r="AV1233" s="3"/>
      <c r="AW1233" s="3"/>
      <c r="AX1233" s="3"/>
    </row>
    <row r="1234" spans="48:50" x14ac:dyDescent="0.2">
      <c r="AV1234" s="3"/>
      <c r="AW1234" s="3"/>
      <c r="AX1234" s="3"/>
    </row>
    <row r="1235" spans="48:50" x14ac:dyDescent="0.2">
      <c r="AV1235" s="3"/>
      <c r="AW1235" s="3"/>
      <c r="AX1235" s="3"/>
    </row>
    <row r="1236" spans="48:50" x14ac:dyDescent="0.2">
      <c r="AV1236" s="3"/>
      <c r="AW1236" s="3"/>
      <c r="AX1236" s="3"/>
    </row>
    <row r="1237" spans="48:50" x14ac:dyDescent="0.2">
      <c r="AV1237" s="3"/>
      <c r="AW1237" s="3"/>
      <c r="AX1237" s="3"/>
    </row>
    <row r="1238" spans="48:50" x14ac:dyDescent="0.2">
      <c r="AV1238" s="3"/>
      <c r="AW1238" s="3"/>
      <c r="AX1238" s="3"/>
    </row>
    <row r="1239" spans="48:50" x14ac:dyDescent="0.2">
      <c r="AV1239" s="3"/>
      <c r="AW1239" s="3"/>
      <c r="AX1239" s="3"/>
    </row>
    <row r="1240" spans="48:50" x14ac:dyDescent="0.2">
      <c r="AV1240" s="3"/>
      <c r="AW1240" s="3"/>
      <c r="AX1240" s="3"/>
    </row>
    <row r="1241" spans="48:50" x14ac:dyDescent="0.2">
      <c r="AV1241" s="3"/>
      <c r="AW1241" s="3"/>
      <c r="AX1241" s="3"/>
    </row>
    <row r="1242" spans="48:50" x14ac:dyDescent="0.2">
      <c r="AV1242" s="3"/>
      <c r="AW1242" s="3"/>
      <c r="AX1242" s="3"/>
    </row>
    <row r="1243" spans="48:50" x14ac:dyDescent="0.2">
      <c r="AV1243" s="3"/>
      <c r="AW1243" s="3"/>
      <c r="AX1243" s="3"/>
    </row>
    <row r="1244" spans="48:50" x14ac:dyDescent="0.2">
      <c r="AV1244" s="3"/>
      <c r="AW1244" s="3"/>
      <c r="AX1244" s="3"/>
    </row>
    <row r="1245" spans="48:50" x14ac:dyDescent="0.2">
      <c r="AV1245" s="3"/>
      <c r="AW1245" s="3"/>
      <c r="AX1245" s="3"/>
    </row>
    <row r="1246" spans="48:50" x14ac:dyDescent="0.2">
      <c r="AV1246" s="3"/>
      <c r="AW1246" s="3"/>
      <c r="AX1246" s="3"/>
    </row>
    <row r="1247" spans="48:50" x14ac:dyDescent="0.2">
      <c r="AV1247" s="3"/>
      <c r="AW1247" s="3"/>
      <c r="AX1247" s="3"/>
    </row>
    <row r="1248" spans="48:50" x14ac:dyDescent="0.2">
      <c r="AV1248" s="3"/>
      <c r="AW1248" s="3"/>
      <c r="AX1248" s="3"/>
    </row>
    <row r="1249" spans="48:50" x14ac:dyDescent="0.2">
      <c r="AV1249" s="3"/>
      <c r="AW1249" s="3"/>
      <c r="AX1249" s="3"/>
    </row>
    <row r="1250" spans="48:50" x14ac:dyDescent="0.2">
      <c r="AV1250" s="3"/>
      <c r="AW1250" s="3"/>
      <c r="AX1250" s="3"/>
    </row>
    <row r="1251" spans="48:50" x14ac:dyDescent="0.2">
      <c r="AV1251" s="3"/>
      <c r="AW1251" s="3"/>
      <c r="AX1251" s="3"/>
    </row>
    <row r="1252" spans="48:50" x14ac:dyDescent="0.2">
      <c r="AV1252" s="3"/>
      <c r="AW1252" s="3"/>
      <c r="AX1252" s="3"/>
    </row>
    <row r="1253" spans="48:50" x14ac:dyDescent="0.2">
      <c r="AV1253" s="3"/>
      <c r="AW1253" s="3"/>
      <c r="AX1253" s="3"/>
    </row>
    <row r="1254" spans="48:50" x14ac:dyDescent="0.2">
      <c r="AV1254" s="3"/>
      <c r="AW1254" s="3"/>
      <c r="AX1254" s="3"/>
    </row>
    <row r="1255" spans="48:50" x14ac:dyDescent="0.2">
      <c r="AV1255" s="3"/>
      <c r="AW1255" s="3"/>
      <c r="AX1255" s="3"/>
    </row>
    <row r="1256" spans="48:50" x14ac:dyDescent="0.2">
      <c r="AV1256" s="3"/>
      <c r="AW1256" s="3"/>
      <c r="AX1256" s="3"/>
    </row>
    <row r="1257" spans="48:50" x14ac:dyDescent="0.2">
      <c r="AV1257" s="3"/>
      <c r="AW1257" s="3"/>
      <c r="AX1257" s="3"/>
    </row>
    <row r="1258" spans="48:50" x14ac:dyDescent="0.2">
      <c r="AV1258" s="3"/>
      <c r="AW1258" s="3"/>
      <c r="AX1258" s="3"/>
    </row>
    <row r="1259" spans="48:50" x14ac:dyDescent="0.2">
      <c r="AV1259" s="3"/>
      <c r="AW1259" s="3"/>
      <c r="AX1259" s="3"/>
    </row>
    <row r="1260" spans="48:50" x14ac:dyDescent="0.2">
      <c r="AV1260" s="3"/>
      <c r="AW1260" s="3"/>
      <c r="AX1260" s="3"/>
    </row>
    <row r="1261" spans="48:50" x14ac:dyDescent="0.2">
      <c r="AV1261" s="3"/>
      <c r="AW1261" s="3"/>
      <c r="AX1261" s="3"/>
    </row>
    <row r="1262" spans="48:50" x14ac:dyDescent="0.2">
      <c r="AV1262" s="3"/>
      <c r="AW1262" s="3"/>
      <c r="AX1262" s="3"/>
    </row>
    <row r="1263" spans="48:50" x14ac:dyDescent="0.2">
      <c r="AV1263" s="3"/>
      <c r="AW1263" s="3"/>
      <c r="AX1263" s="3"/>
    </row>
    <row r="1264" spans="48:50" x14ac:dyDescent="0.2">
      <c r="AV1264" s="3"/>
      <c r="AW1264" s="3"/>
      <c r="AX1264" s="3"/>
    </row>
    <row r="1265" spans="48:50" x14ac:dyDescent="0.2">
      <c r="AV1265" s="3"/>
      <c r="AW1265" s="3"/>
      <c r="AX1265" s="3"/>
    </row>
    <row r="1266" spans="48:50" x14ac:dyDescent="0.2">
      <c r="AV1266" s="3"/>
      <c r="AW1266" s="3"/>
      <c r="AX1266" s="3"/>
    </row>
    <row r="1267" spans="48:50" x14ac:dyDescent="0.2">
      <c r="AV1267" s="3"/>
      <c r="AW1267" s="3"/>
      <c r="AX1267" s="3"/>
    </row>
    <row r="1268" spans="48:50" x14ac:dyDescent="0.2">
      <c r="AV1268" s="3"/>
      <c r="AW1268" s="3"/>
      <c r="AX1268" s="3"/>
    </row>
    <row r="1269" spans="48:50" x14ac:dyDescent="0.2">
      <c r="AV1269" s="3"/>
      <c r="AW1269" s="3"/>
      <c r="AX1269" s="3"/>
    </row>
    <row r="1270" spans="48:50" x14ac:dyDescent="0.2">
      <c r="AV1270" s="3"/>
      <c r="AW1270" s="3"/>
      <c r="AX1270" s="3"/>
    </row>
    <row r="1271" spans="48:50" x14ac:dyDescent="0.2">
      <c r="AV1271" s="3"/>
      <c r="AW1271" s="3"/>
      <c r="AX1271" s="3"/>
    </row>
    <row r="1272" spans="48:50" x14ac:dyDescent="0.2">
      <c r="AV1272" s="3"/>
      <c r="AW1272" s="3"/>
      <c r="AX1272" s="3"/>
    </row>
    <row r="1273" spans="48:50" x14ac:dyDescent="0.2">
      <c r="AV1273" s="3"/>
      <c r="AW1273" s="3"/>
      <c r="AX1273" s="3"/>
    </row>
    <row r="1274" spans="48:50" x14ac:dyDescent="0.2">
      <c r="AV1274" s="3"/>
      <c r="AW1274" s="3"/>
      <c r="AX1274" s="3"/>
    </row>
    <row r="1275" spans="48:50" x14ac:dyDescent="0.2">
      <c r="AV1275" s="3"/>
      <c r="AW1275" s="3"/>
      <c r="AX1275" s="3"/>
    </row>
    <row r="1276" spans="48:50" x14ac:dyDescent="0.2">
      <c r="AV1276" s="3"/>
      <c r="AW1276" s="3"/>
      <c r="AX1276" s="3"/>
    </row>
    <row r="1277" spans="48:50" x14ac:dyDescent="0.2">
      <c r="AV1277" s="3"/>
      <c r="AW1277" s="3"/>
      <c r="AX1277" s="3"/>
    </row>
    <row r="1278" spans="48:50" x14ac:dyDescent="0.2">
      <c r="AV1278" s="3"/>
      <c r="AW1278" s="3"/>
      <c r="AX1278" s="3"/>
    </row>
    <row r="1279" spans="48:50" x14ac:dyDescent="0.2">
      <c r="AV1279" s="3"/>
      <c r="AW1279" s="3"/>
      <c r="AX1279" s="3"/>
    </row>
    <row r="1280" spans="48:50" x14ac:dyDescent="0.2">
      <c r="AV1280" s="3"/>
      <c r="AW1280" s="3"/>
      <c r="AX1280" s="3"/>
    </row>
    <row r="1281" spans="48:50" x14ac:dyDescent="0.2">
      <c r="AV1281" s="3"/>
      <c r="AW1281" s="3"/>
      <c r="AX1281" s="3"/>
    </row>
    <row r="1282" spans="48:50" x14ac:dyDescent="0.2">
      <c r="AV1282" s="3"/>
      <c r="AW1282" s="3"/>
      <c r="AX1282" s="3"/>
    </row>
    <row r="1283" spans="48:50" x14ac:dyDescent="0.2">
      <c r="AV1283" s="3"/>
      <c r="AW1283" s="3"/>
      <c r="AX1283" s="3"/>
    </row>
    <row r="1284" spans="48:50" x14ac:dyDescent="0.2">
      <c r="AV1284" s="3"/>
      <c r="AW1284" s="3"/>
      <c r="AX1284" s="3"/>
    </row>
    <row r="1285" spans="48:50" x14ac:dyDescent="0.2">
      <c r="AV1285" s="3"/>
      <c r="AW1285" s="3"/>
      <c r="AX1285" s="3"/>
    </row>
  </sheetData>
  <mergeCells count="8">
    <mergeCell ref="N3:V3"/>
    <mergeCell ref="Q71:U71"/>
    <mergeCell ref="N5:V5"/>
    <mergeCell ref="N6:V6"/>
    <mergeCell ref="N7:V7"/>
    <mergeCell ref="N4:V4"/>
    <mergeCell ref="M69:U69"/>
    <mergeCell ref="M70:U70"/>
  </mergeCells>
  <phoneticPr fontId="2" type="noConversion"/>
  <printOptions gridLinesSet="0"/>
  <pageMargins left="0.75" right="0.75" top="1" bottom="1" header="0.511811024" footer="0.511811024"/>
  <headerFooter alignWithMargins="0">
    <oddHeader>&amp;A</oddHeader>
    <oddFooter>Página &amp;P</oddFooter>
  </headerFooter>
  <ignoredErrors>
    <ignoredError sqref="G19:J19 G21:J31 I20:J20 I34:J40 I33:J33 I32:J32 K19 K21:K31 K20 K34:K40 K33 K32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Medias Moviles</dc:title>
  <dc:creator>Planilla Excel</dc:creator>
  <cp:lastModifiedBy>Cecilia</cp:lastModifiedBy>
  <dcterms:created xsi:type="dcterms:W3CDTF">2008-09-15T18:51:42Z</dcterms:created>
  <dcterms:modified xsi:type="dcterms:W3CDTF">2018-06-12T22:58:55Z</dcterms:modified>
</cp:coreProperties>
</file>