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30" yWindow="6195" windowWidth="20460" windowHeight="3345"/>
  </bookViews>
  <sheets>
    <sheet name="CalendarioProyecto" sheetId="11" r:id="rId1"/>
    <sheet name="Acerca de" sheetId="12" r:id="rId2"/>
  </sheets>
  <definedNames>
    <definedName name="Display_Week">CalendarioProyecto!$E$3</definedName>
    <definedName name="hoy" localSheetId="0">TODAY()</definedName>
    <definedName name="Project_Start">CalendarioProyecto!$E$2</definedName>
    <definedName name="task_end" localSheetId="0">CalendarioProyecto!$F1</definedName>
    <definedName name="task_progress" localSheetId="0">CalendarioProyecto!$D1</definedName>
    <definedName name="task_start" localSheetId="0">CalendarioProyecto!$E1</definedName>
    <definedName name="_xlnm.Print_Titles" localSheetId="0">CalendarioProyecto!$3:$5</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8" i="11" l="1"/>
  <c r="H36" i="11"/>
  <c r="H6" i="11" l="1"/>
  <c r="E8" i="11" l="1"/>
  <c r="H28" i="11" l="1"/>
  <c r="I4" i="11"/>
  <c r="H43" i="11"/>
  <c r="H35" i="11"/>
  <c r="H34" i="11"/>
  <c r="H33" i="11"/>
  <c r="H25" i="11"/>
  <c r="H24" i="11"/>
  <c r="H18" i="11"/>
  <c r="H7" i="11"/>
  <c r="H8" i="11" l="1"/>
  <c r="E10" i="11"/>
  <c r="E20" i="11"/>
  <c r="I5" i="11"/>
  <c r="H32" i="11" l="1"/>
  <c r="H30" i="11"/>
  <c r="H9" i="11"/>
  <c r="F20" i="11"/>
  <c r="H19" i="11"/>
  <c r="H12" i="11"/>
  <c r="F10" i="11"/>
  <c r="E11" i="11" s="1"/>
  <c r="J4" i="11"/>
  <c r="K4" i="11" s="1"/>
  <c r="L4" i="11" s="1"/>
  <c r="M4" i="11" s="1"/>
  <c r="N4" i="11" s="1"/>
  <c r="O4" i="11" s="1"/>
  <c r="P4" i="11" s="1"/>
  <c r="I3" i="11"/>
  <c r="H29" i="11" l="1"/>
  <c r="H20" i="11"/>
  <c r="H10" i="11"/>
  <c r="F11" i="11"/>
  <c r="H11" i="11" s="1"/>
  <c r="P3" i="11"/>
  <c r="Q4" i="11"/>
  <c r="R4" i="11" s="1"/>
  <c r="S4" i="11" s="1"/>
  <c r="T4" i="11" s="1"/>
  <c r="U4" i="11" s="1"/>
  <c r="V4" i="11" s="1"/>
  <c r="W4" i="11" s="1"/>
  <c r="J5" i="11"/>
  <c r="H23" i="11" l="1"/>
  <c r="H22" i="11"/>
  <c r="H21" i="11"/>
  <c r="W3" i="11"/>
  <c r="X4" i="11"/>
  <c r="Y4" i="11" s="1"/>
  <c r="Z4" i="11" s="1"/>
  <c r="AA4" i="11" s="1"/>
  <c r="AB4" i="11" s="1"/>
  <c r="AC4" i="11" s="1"/>
  <c r="AD4" i="11" s="1"/>
  <c r="K5" i="11"/>
  <c r="AE4" i="11" l="1"/>
  <c r="AF4" i="11" s="1"/>
  <c r="AG4" i="11" s="1"/>
  <c r="AH4" i="11" s="1"/>
  <c r="AI4" i="11" s="1"/>
  <c r="AJ4" i="11" s="1"/>
  <c r="AD3" i="11"/>
  <c r="L5" i="11"/>
  <c r="AK4" i="11" l="1"/>
  <c r="AL4" i="11" s="1"/>
  <c r="AM4" i="11" s="1"/>
  <c r="AN4" i="11" s="1"/>
  <c r="AO4" i="11" s="1"/>
  <c r="AP4" i="11" s="1"/>
  <c r="AQ4" i="11" s="1"/>
  <c r="M5" i="11"/>
  <c r="AR4" i="11" l="1"/>
  <c r="AS4" i="11" s="1"/>
  <c r="AK3" i="11"/>
  <c r="N5" i="11"/>
  <c r="AT4" i="11" l="1"/>
  <c r="AS5" i="11"/>
  <c r="AR3" i="11"/>
  <c r="O5" i="11"/>
  <c r="AU4" i="11" l="1"/>
  <c r="AT5" i="11"/>
  <c r="AV4" i="11" l="1"/>
  <c r="AU5" i="11"/>
  <c r="P5" i="11"/>
  <c r="Q5" i="11"/>
  <c r="AW4" i="11" l="1"/>
  <c r="AV5" i="11"/>
  <c r="R5" i="11"/>
  <c r="AX4" i="11" l="1"/>
  <c r="AY4" i="11" s="1"/>
  <c r="AW5" i="11"/>
  <c r="S5" i="11"/>
  <c r="AY5" i="11" l="1"/>
  <c r="AZ4" i="11"/>
  <c r="AY3" i="11"/>
  <c r="AX5" i="11"/>
  <c r="T5" i="11"/>
  <c r="BA4" i="11" l="1"/>
  <c r="AZ5" i="11"/>
  <c r="U5" i="11"/>
  <c r="BA5" i="11" l="1"/>
  <c r="BB4" i="11"/>
  <c r="V5" i="11"/>
  <c r="BB5" i="11" l="1"/>
  <c r="BC4" i="11"/>
  <c r="W5" i="11"/>
  <c r="BC5" i="11" l="1"/>
  <c r="BD4" i="11"/>
  <c r="X5" i="11"/>
  <c r="BE4" i="11" l="1"/>
  <c r="BD5" i="11"/>
  <c r="Y5" i="11"/>
  <c r="BE5" i="11" l="1"/>
  <c r="BF4" i="11"/>
  <c r="Z5" i="11"/>
  <c r="BF5" i="11" l="1"/>
  <c r="BG4" i="11"/>
  <c r="BF3" i="11"/>
  <c r="AA5" i="11"/>
  <c r="BG5" i="11" l="1"/>
  <c r="BH4" i="11"/>
  <c r="AB5" i="11"/>
  <c r="BI4" i="11" l="1"/>
  <c r="BH5" i="11"/>
  <c r="AC5" i="11"/>
  <c r="BJ4" i="11" l="1"/>
  <c r="BI5" i="11"/>
  <c r="AD5" i="11"/>
  <c r="BK4" i="11" l="1"/>
  <c r="BJ5" i="11"/>
  <c r="AE5" i="11"/>
  <c r="BL4" i="11" l="1"/>
  <c r="BM4" i="11" s="1"/>
  <c r="BK5" i="11"/>
  <c r="AF5" i="11"/>
  <c r="BM3" i="11" l="1"/>
  <c r="BN4" i="11"/>
  <c r="BM5" i="11"/>
  <c r="BL5" i="11"/>
  <c r="AG5" i="11"/>
  <c r="BO4" i="11" l="1"/>
  <c r="BN5" i="11"/>
  <c r="AH5" i="11"/>
  <c r="BO5" i="11" l="1"/>
  <c r="BP4" i="11"/>
  <c r="AI5" i="11"/>
  <c r="BQ4" i="11" l="1"/>
  <c r="BP5" i="11"/>
  <c r="AJ5" i="11"/>
  <c r="BR4" i="11" l="1"/>
  <c r="BQ5" i="11"/>
  <c r="AK5" i="11"/>
  <c r="BR5" i="11" l="1"/>
  <c r="BS4" i="11"/>
  <c r="AL5" i="11"/>
  <c r="BT4" i="11" l="1"/>
  <c r="BS5" i="11"/>
  <c r="AM5" i="11"/>
  <c r="BT3" i="11" l="1"/>
  <c r="BU4" i="11"/>
  <c r="BT5" i="11"/>
  <c r="AN5" i="11"/>
  <c r="BV4" i="11" l="1"/>
  <c r="BU5" i="11"/>
  <c r="AO5" i="11"/>
  <c r="BV5" i="11" l="1"/>
  <c r="BW4" i="11"/>
  <c r="AP5" i="11"/>
  <c r="BW5" i="11" l="1"/>
  <c r="BX4" i="11"/>
  <c r="AQ5" i="11"/>
  <c r="BY4" i="11" l="1"/>
  <c r="BX5" i="11"/>
  <c r="AR5" i="11"/>
  <c r="BY5" i="11" l="1"/>
  <c r="BZ4" i="11"/>
  <c r="BZ5" i="11" l="1"/>
  <c r="CA4" i="11"/>
  <c r="CB4" i="11" l="1"/>
  <c r="CA5" i="11"/>
  <c r="CA3" i="11"/>
  <c r="CB5" i="11" l="1"/>
  <c r="CC4" i="11"/>
  <c r="CC5" i="11" l="1"/>
  <c r="CD4" i="11"/>
  <c r="CD5" i="11" l="1"/>
  <c r="CE4" i="11"/>
  <c r="CF4" i="11" l="1"/>
  <c r="CE5" i="11"/>
  <c r="CF5" i="11" l="1"/>
  <c r="CG4" i="11"/>
  <c r="CH4" i="11" l="1"/>
  <c r="CG5" i="11"/>
  <c r="CH5" i="11" l="1"/>
  <c r="CI4" i="11"/>
  <c r="CH3" i="11"/>
  <c r="CI5" i="11" l="1"/>
  <c r="CJ4" i="11"/>
  <c r="CK4" i="11" l="1"/>
  <c r="CJ5" i="11"/>
  <c r="CK5" i="11" l="1"/>
  <c r="CL4" i="11"/>
  <c r="CL5" i="11" l="1"/>
  <c r="CM4" i="11"/>
  <c r="CM5" i="11" l="1"/>
  <c r="CN4" i="11"/>
  <c r="CN5" i="11" l="1"/>
  <c r="CO4" i="11"/>
  <c r="CO3" i="11" l="1"/>
  <c r="CP4" i="11"/>
  <c r="CO5" i="11"/>
  <c r="CP5" i="11" l="1"/>
  <c r="CQ4" i="11"/>
  <c r="CR4" i="11" l="1"/>
  <c r="CQ5" i="11"/>
  <c r="CS4" i="11" l="1"/>
  <c r="CR5" i="11"/>
  <c r="CT4" i="11" l="1"/>
  <c r="CS5" i="11"/>
  <c r="CU4" i="11" l="1"/>
  <c r="CT5" i="11"/>
  <c r="CV4" i="11" l="1"/>
  <c r="CU5" i="11"/>
  <c r="CV3" i="11" l="1"/>
  <c r="CW4" i="11"/>
  <c r="CV5" i="11"/>
  <c r="CX4" i="11" l="1"/>
  <c r="CW5" i="11"/>
  <c r="CY4" i="11" l="1"/>
  <c r="CX5" i="11"/>
  <c r="CZ4" i="11" l="1"/>
  <c r="CY5" i="11"/>
  <c r="DA4" i="11" l="1"/>
  <c r="CZ5" i="11"/>
  <c r="DB4" i="11" l="1"/>
  <c r="DA5" i="11"/>
  <c r="DC4" i="11" l="1"/>
  <c r="DB5" i="11"/>
  <c r="DD4" i="11" l="1"/>
  <c r="DC3" i="11"/>
  <c r="DC5" i="11"/>
  <c r="DE4" i="11" l="1"/>
  <c r="DD5" i="11"/>
  <c r="DF4" i="11" l="1"/>
  <c r="DE5" i="11"/>
  <c r="DG4" i="11" l="1"/>
  <c r="DF5" i="11"/>
  <c r="DH4" i="11" l="1"/>
  <c r="DG5" i="11"/>
  <c r="DI4" i="11" l="1"/>
  <c r="DI5" i="11" s="1"/>
  <c r="DH5" i="11"/>
</calcChain>
</file>

<file path=xl/sharedStrings.xml><?xml version="1.0" encoding="utf-8"?>
<sst xmlns="http://schemas.openxmlformats.org/spreadsheetml/2006/main" count="112" uniqueCount="83">
  <si>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</si>
  <si>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</si>
  <si>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</si>
  <si>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</si>
  <si>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</si>
  <si>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</si>
  <si>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</si>
  <si>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</si>
  <si>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</si>
  <si>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</si>
  <si>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</si>
  <si>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</si>
  <si>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</si>
  <si>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</si>
  <si>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</si>
  <si>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</si>
  <si>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</si>
  <si>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</si>
  <si>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</si>
  <si>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</si>
  <si>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</si>
  <si>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</si>
  <si>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</si>
  <si>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</si>
  <si>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</si>
  <si>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</si>
  <si>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</si>
  <si>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</si>
  <si>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</si>
  <si>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</si>
  <si>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</si>
  <si>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</si>
  <si>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</si>
  <si>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</si>
  <si>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</si>
  <si>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</si>
  <si>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SPARC</t>
  </si>
  <si>
    <t>Campus Chihuahua</t>
  </si>
  <si>
    <t>Haydé Paulina Zamudio Quiroz	
     Angélica Luna 			
     José Felipe Rojas Arredondo</t>
  </si>
  <si>
    <t>Realizar diagrama de contexto</t>
  </si>
  <si>
    <t>Terminar lista de requerimientos</t>
  </si>
  <si>
    <t>Diseño mecánico</t>
  </si>
  <si>
    <t>Felipe Rojas</t>
  </si>
  <si>
    <t>Primera propuesta del chasis</t>
  </si>
  <si>
    <t>Haydé Zamudio</t>
  </si>
  <si>
    <t xml:space="preserve">Entregables </t>
  </si>
  <si>
    <t>Realizar reporte primer entrega</t>
  </si>
  <si>
    <t>Mejorar 1° propuesta de chasis</t>
  </si>
  <si>
    <t>Definir lista de materiales</t>
  </si>
  <si>
    <t xml:space="preserve">Validar lista de materiales con Ing. Cienfuegos </t>
  </si>
  <si>
    <t>Solicitar materiales</t>
  </si>
  <si>
    <t xml:space="preserve">Diseño electrónico y de software </t>
  </si>
  <si>
    <t>Incorporar al prototipo sensores y LEDS</t>
  </si>
  <si>
    <t>Cortar y ensamblar estructura de aluminio final</t>
  </si>
  <si>
    <t>Montar ejes, tornillos sin fin y mecanismo ratchet.</t>
  </si>
  <si>
    <t>Montar motores en chasis final</t>
  </si>
  <si>
    <t xml:space="preserve">Realizar prototipo a escala de SPARC </t>
  </si>
  <si>
    <t>Agregar limit switch</t>
  </si>
  <si>
    <t>Agregar paro de emergencia</t>
  </si>
  <si>
    <t>Montar  motores en prototipo a escala</t>
  </si>
  <si>
    <t>Dispositivo final</t>
  </si>
  <si>
    <t>Realizar reporte 2° entrega</t>
  </si>
  <si>
    <t>Preparar presentación final</t>
  </si>
  <si>
    <t>Realizar reporte final</t>
  </si>
  <si>
    <t>Realizar manual entregable</t>
  </si>
  <si>
    <t>ITESM CAMPUS CHIHUAHUA</t>
  </si>
  <si>
    <t>Angélica Luna</t>
  </si>
  <si>
    <t>Preparar primera presentación del proyecto</t>
  </si>
  <si>
    <t>Preparar 2° presentación del proyecto</t>
  </si>
  <si>
    <t>Validación de 1° propuesta de chasis con el Ing. Manuel Valencia</t>
  </si>
  <si>
    <t>Asesoría con Dr. Castelló para motores a pasos</t>
  </si>
  <si>
    <t xml:space="preserve">Asesoría con Dr. Castelló para sensores </t>
  </si>
  <si>
    <t xml:space="preserve">Asesoría con profesores </t>
  </si>
  <si>
    <t>Implementar prácticas básicas con PIC18f4550</t>
  </si>
  <si>
    <t>Hacer programa de eco PIC18F4550</t>
  </si>
  <si>
    <t>Controlar sensores y LED's con PIC18F4550</t>
  </si>
  <si>
    <t>Controlar motores a pasos con PIC18F4550</t>
  </si>
  <si>
    <t>Testing</t>
  </si>
  <si>
    <t>Responsables de área</t>
  </si>
  <si>
    <t>Mecánica: Felipe Rojas</t>
  </si>
  <si>
    <t>Programación : Angélica Luna</t>
  </si>
  <si>
    <t xml:space="preserve">Electrónica: Haydé Zamudio </t>
  </si>
  <si>
    <t>Documentación: Todos.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</si>
</sst>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dd\,\ m/d/yyyy"/>
    <numFmt numFmtId="167" formatCode="d\-m\-yy;@"/>
    <numFmt numFmtId="168" formatCode="[$-C0A]d\ &quot;de&quot;\ mmm\ &quot;de&quot;\ yyyy;@"/>
    <numFmt numFmtId="169" formatCode="d"/>
    <numFmt numFmtId="170" formatCode="ddd\,\ d/m/yyyy"/>
  </numFmts>
  <fonts count="35"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color rgb="FF000000"/>
      <name val="Arial"/>
      <family val="2"/>
    </font>
    <font>
      <b/>
      <sz val="8"/>
      <color rgb="FF000000"/>
      <name val="Arial"/>
      <family val="2"/>
    </font>
  </fonts>
  <fills count="5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4"/>
        <bgColor indexed="64"/>
      </patternFill>
    </fill>
    <fill>
      <patternFill patternType="solid">
        <fgColor theme="5"/>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s>
  <cellStyleXfs count="54">
    <xf numFmtId="0" fontId="0" fillId="0" borderId="0"/>
    <xf numFmtId="0" fontId="2"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2" borderId="0" applyNumberFormat="0" applyBorder="0" applyAlignment="0" applyProtection="0"/>
    <xf numFmtId="0" fontId="24" fillId="13" borderId="0" applyNumberFormat="0" applyBorder="0" applyAlignment="0" applyProtection="0"/>
    <xf numFmtId="0" fontId="25" fillId="14" borderId="0" applyNumberFormat="0" applyBorder="0" applyAlignment="0" applyProtection="0"/>
    <xf numFmtId="0" fontId="26" fillId="15" borderId="11" applyNumberFormat="0" applyAlignment="0" applyProtection="0"/>
    <xf numFmtId="0" fontId="27" fillId="16" borderId="12" applyNumberFormat="0" applyAlignment="0" applyProtection="0"/>
    <xf numFmtId="0" fontId="28" fillId="16" borderId="11" applyNumberFormat="0" applyAlignment="0" applyProtection="0"/>
    <xf numFmtId="0" fontId="29" fillId="0" borderId="13" applyNumberFormat="0" applyFill="0" applyAlignment="0" applyProtection="0"/>
    <xf numFmtId="0" fontId="30" fillId="17" borderId="14" applyNumberFormat="0" applyAlignment="0" applyProtection="0"/>
    <xf numFmtId="0" fontId="31" fillId="0" borderId="0" applyNumberFormat="0" applyFill="0" applyBorder="0" applyAlignment="0" applyProtection="0"/>
    <xf numFmtId="0" fontId="7" fillId="18" borderId="15" applyNumberFormat="0" applyFont="0" applyAlignment="0" applyProtection="0"/>
    <xf numFmtId="0" fontId="32" fillId="0" borderId="0" applyNumberFormat="0" applyFill="0" applyBorder="0" applyAlignment="0" applyProtection="0"/>
    <xf numFmtId="0" fontId="4" fillId="0" borderId="16" applyNumberFormat="0" applyFill="0" applyAlignment="0" applyProtection="0"/>
    <xf numFmtId="0" fontId="20"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20"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20"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20"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20"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20"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cellStyleXfs>
  <cellXfs count="107">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11" borderId="1" xfId="0" applyFont="1" applyFill="1" applyBorder="1" applyAlignment="1">
      <alignment horizontal="left" vertical="center" indent="1"/>
    </xf>
    <xf numFmtId="0" fontId="5" fillId="11" borderId="1" xfId="0" applyFont="1" applyFill="1" applyBorder="1" applyAlignment="1">
      <alignment horizontal="center" vertical="center" wrapText="1"/>
    </xf>
    <xf numFmtId="0" fontId="10" fillId="10"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3" fillId="0" borderId="2" xfId="0" applyFont="1" applyBorder="1" applyAlignment="1">
      <alignment horizontal="center" vertical="center"/>
    </xf>
    <xf numFmtId="0" fontId="4" fillId="7" borderId="2" xfId="0" applyFont="1" applyFill="1" applyBorder="1" applyAlignment="1">
      <alignment horizontal="left" vertical="center" indent="1"/>
    </xf>
    <xf numFmtId="0" fontId="4" fillId="8" borderId="2" xfId="0" applyFont="1" applyFill="1" applyBorder="1" applyAlignment="1">
      <alignment horizontal="left" vertical="center" indent="1"/>
    </xf>
    <xf numFmtId="0" fontId="4" fillId="5" borderId="2" xfId="0" applyFont="1" applyFill="1" applyBorder="1" applyAlignment="1">
      <alignment horizontal="left" vertical="center" indent="1"/>
    </xf>
    <xf numFmtId="0" fontId="6" fillId="2" borderId="2" xfId="0" applyFont="1" applyFill="1" applyBorder="1" applyAlignment="1">
      <alignment horizontal="left" vertical="center" indent="1"/>
    </xf>
    <xf numFmtId="0" fontId="3"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1"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7" fillId="7" borderId="2" xfId="11" applyFill="1">
      <alignment horizontal="center" vertical="center"/>
    </xf>
    <xf numFmtId="0" fontId="7" fillId="8" borderId="2" xfId="11" applyFill="1">
      <alignment horizontal="center" vertical="center"/>
    </xf>
    <xf numFmtId="0" fontId="7" fillId="5" borderId="2" xfId="11" applyFill="1">
      <alignment horizontal="center" vertical="center"/>
    </xf>
    <xf numFmtId="0" fontId="0" fillId="0" borderId="0" xfId="0" applyAlignment="1">
      <alignment horizontal="left" vertical="top" wrapText="1" indent="1"/>
    </xf>
    <xf numFmtId="0" fontId="2" fillId="0" borderId="0" xfId="1" applyAlignment="1" applyProtection="1">
      <alignment horizontal="left" vertical="top" indent="1"/>
    </xf>
    <xf numFmtId="0" fontId="0" fillId="2" borderId="2" xfId="0" applyFill="1" applyBorder="1" applyAlignment="1">
      <alignment horizontal="center" vertical="center"/>
    </xf>
    <xf numFmtId="167" fontId="0" fillId="2" borderId="2" xfId="0" applyNumberFormat="1" applyFill="1" applyBorder="1" applyAlignment="1">
      <alignment horizontal="center" vertical="center"/>
    </xf>
    <xf numFmtId="169" fontId="9" fillId="6" borderId="6" xfId="0" applyNumberFormat="1" applyFont="1" applyFill="1" applyBorder="1" applyAlignment="1">
      <alignment horizontal="center" vertical="center"/>
    </xf>
    <xf numFmtId="169" fontId="9" fillId="6" borderId="0" xfId="0" applyNumberFormat="1" applyFont="1" applyFill="1" applyAlignment="1">
      <alignment horizontal="center" vertical="center"/>
    </xf>
    <xf numFmtId="169" fontId="9" fillId="6" borderId="7" xfId="0" applyNumberFormat="1" applyFont="1" applyFill="1" applyBorder="1" applyAlignment="1">
      <alignment horizontal="center" vertical="center"/>
    </xf>
    <xf numFmtId="9" fontId="3" fillId="7" borderId="2" xfId="2" applyFont="1" applyFill="1" applyBorder="1" applyAlignment="1">
      <alignment horizontal="center" vertical="center"/>
    </xf>
    <xf numFmtId="9" fontId="3" fillId="3" borderId="2" xfId="2" applyFont="1" applyFill="1" applyBorder="1" applyAlignment="1">
      <alignment horizontal="center" vertical="center"/>
    </xf>
    <xf numFmtId="9" fontId="3" fillId="8" borderId="2" xfId="2" applyFont="1" applyFill="1" applyBorder="1" applyAlignment="1">
      <alignment horizontal="center" vertical="center"/>
    </xf>
    <xf numFmtId="9" fontId="3" fillId="4" borderId="2" xfId="2" applyFont="1" applyFill="1" applyBorder="1" applyAlignment="1">
      <alignment horizontal="center" vertical="center"/>
    </xf>
    <xf numFmtId="9" fontId="3" fillId="5" borderId="2" xfId="2" applyFont="1" applyFill="1" applyBorder="1" applyAlignment="1">
      <alignment horizontal="center" vertical="center"/>
    </xf>
    <xf numFmtId="9" fontId="3" fillId="9" borderId="2" xfId="2" applyFont="1" applyFill="1" applyBorder="1" applyAlignment="1">
      <alignment horizontal="center" vertical="center"/>
    </xf>
    <xf numFmtId="9" fontId="3" fillId="2" borderId="2" xfId="2" applyFont="1" applyFill="1" applyBorder="1" applyAlignment="1">
      <alignment horizontal="center" vertical="center"/>
    </xf>
    <xf numFmtId="167" fontId="0" fillId="7" borderId="2" xfId="0" applyNumberFormat="1" applyFill="1" applyBorder="1" applyAlignment="1">
      <alignment horizontal="center" vertical="center"/>
    </xf>
    <xf numFmtId="167" fontId="3" fillId="7" borderId="2" xfId="0" applyNumberFormat="1" applyFont="1" applyFill="1" applyBorder="1" applyAlignment="1">
      <alignment horizontal="center" vertical="center"/>
    </xf>
    <xf numFmtId="167" fontId="7" fillId="3" borderId="2" xfId="10" applyFill="1">
      <alignment horizontal="center" vertical="center"/>
    </xf>
    <xf numFmtId="167" fontId="0" fillId="8" borderId="2" xfId="0" applyNumberFormat="1" applyFill="1" applyBorder="1" applyAlignment="1">
      <alignment horizontal="center" vertical="center"/>
    </xf>
    <xf numFmtId="167" fontId="3" fillId="8" borderId="2" xfId="0" applyNumberFormat="1" applyFont="1" applyFill="1" applyBorder="1" applyAlignment="1">
      <alignment horizontal="center" vertical="center"/>
    </xf>
    <xf numFmtId="167" fontId="7" fillId="4" borderId="2" xfId="10" applyFill="1">
      <alignment horizontal="center" vertical="center"/>
    </xf>
    <xf numFmtId="167" fontId="0" fillId="5" borderId="2" xfId="0" applyNumberFormat="1" applyFill="1" applyBorder="1" applyAlignment="1">
      <alignment horizontal="center" vertical="center"/>
    </xf>
    <xf numFmtId="167" fontId="3" fillId="5" borderId="2" xfId="0" applyNumberFormat="1" applyFont="1" applyFill="1" applyBorder="1" applyAlignment="1">
      <alignment horizontal="center" vertical="center"/>
    </xf>
    <xf numFmtId="0" fontId="0" fillId="0" borderId="0" xfId="0" applyAlignment="1">
      <alignment horizontal="center" vertical="center"/>
    </xf>
    <xf numFmtId="0" fontId="34" fillId="0" borderId="0" xfId="0" applyFont="1" applyAlignment="1">
      <alignment horizontal="left" vertical="center" wrapText="1"/>
    </xf>
    <xf numFmtId="0" fontId="0" fillId="3" borderId="2" xfId="12" applyFont="1" applyFill="1">
      <alignment horizontal="left" vertical="center" indent="2"/>
    </xf>
    <xf numFmtId="0" fontId="7" fillId="43" borderId="2" xfId="11" applyFill="1">
      <alignment horizontal="center" vertical="center"/>
    </xf>
    <xf numFmtId="9" fontId="3" fillId="43" borderId="2" xfId="2" applyFont="1" applyFill="1" applyBorder="1" applyAlignment="1">
      <alignment horizontal="center" vertical="center"/>
    </xf>
    <xf numFmtId="167" fontId="7" fillId="43" borderId="2" xfId="10" applyFill="1">
      <alignment horizontal="center" vertical="center"/>
    </xf>
    <xf numFmtId="0" fontId="0" fillId="44" borderId="2" xfId="12" applyFont="1" applyFill="1">
      <alignment horizontal="left" vertical="center" indent="2"/>
    </xf>
    <xf numFmtId="9" fontId="3" fillId="44" borderId="2" xfId="2" applyFont="1" applyFill="1" applyBorder="1" applyAlignment="1">
      <alignment horizontal="center" vertical="center"/>
    </xf>
    <xf numFmtId="167" fontId="7" fillId="44" borderId="2" xfId="10" applyFill="1">
      <alignment horizontal="center" vertical="center"/>
    </xf>
    <xf numFmtId="0" fontId="0" fillId="3" borderId="2" xfId="11" applyFont="1" applyFill="1">
      <alignment horizontal="center" vertical="center"/>
    </xf>
    <xf numFmtId="0" fontId="4" fillId="4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44" borderId="2" xfId="11" applyFont="1" applyFill="1">
      <alignment horizontal="center" vertical="center"/>
    </xf>
    <xf numFmtId="0" fontId="0" fillId="9" borderId="2" xfId="12" applyFont="1" applyFill="1">
      <alignment horizontal="left" vertical="center" indent="2"/>
    </xf>
    <xf numFmtId="0" fontId="0" fillId="9" borderId="2" xfId="11" applyFont="1" applyFill="1">
      <alignment horizontal="center" vertical="center"/>
    </xf>
    <xf numFmtId="167" fontId="7" fillId="5" borderId="2" xfId="10" applyFill="1">
      <alignment horizontal="center" vertical="center"/>
    </xf>
    <xf numFmtId="0" fontId="4" fillId="5" borderId="2" xfId="12" applyFont="1" applyFill="1">
      <alignment horizontal="left" vertical="center" indent="2"/>
    </xf>
    <xf numFmtId="0" fontId="0" fillId="5" borderId="2" xfId="11" applyFont="1" applyFill="1">
      <alignment horizontal="center" vertical="center"/>
    </xf>
    <xf numFmtId="167" fontId="0" fillId="44" borderId="2" xfId="10" applyFont="1" applyFill="1">
      <alignment horizontal="center" vertical="center"/>
    </xf>
    <xf numFmtId="0" fontId="0" fillId="0" borderId="9" xfId="0" applyFill="1" applyBorder="1" applyAlignment="1">
      <alignment vertical="center"/>
    </xf>
    <xf numFmtId="169" fontId="9" fillId="6" borderId="0" xfId="0" applyNumberFormat="1" applyFont="1" applyFill="1" applyBorder="1" applyAlignment="1">
      <alignment horizontal="center" vertical="center"/>
    </xf>
    <xf numFmtId="0" fontId="10" fillId="10" borderId="17" xfId="0" applyFont="1" applyFill="1" applyBorder="1" applyAlignment="1">
      <alignment horizontal="center" vertical="center" shrinkToFit="1"/>
    </xf>
    <xf numFmtId="0" fontId="0" fillId="0" borderId="18" xfId="0" applyBorder="1" applyAlignment="1">
      <alignment vertical="center"/>
    </xf>
    <xf numFmtId="0" fontId="0" fillId="0" borderId="0" xfId="0" applyFill="1" applyBorder="1"/>
    <xf numFmtId="169" fontId="9" fillId="0" borderId="0" xfId="0" applyNumberFormat="1" applyFont="1" applyFill="1" applyBorder="1" applyAlignment="1">
      <alignment horizontal="center" vertical="center"/>
    </xf>
    <xf numFmtId="0" fontId="10" fillId="0" borderId="0" xfId="0" applyFont="1" applyFill="1" applyBorder="1" applyAlignment="1">
      <alignment horizontal="center" vertical="center" shrinkToFit="1"/>
    </xf>
    <xf numFmtId="0" fontId="0" fillId="0" borderId="0" xfId="0" applyFill="1" applyBorder="1" applyAlignment="1">
      <alignment vertical="center"/>
    </xf>
    <xf numFmtId="167" fontId="7" fillId="9" borderId="2" xfId="10" applyNumberFormat="1" applyFill="1">
      <alignment horizontal="center" vertical="center"/>
    </xf>
    <xf numFmtId="167" fontId="0" fillId="9" borderId="2" xfId="10" applyNumberFormat="1" applyFont="1" applyFill="1">
      <alignment horizontal="center" vertical="center"/>
    </xf>
    <xf numFmtId="0" fontId="0" fillId="45" borderId="2" xfId="12" applyFont="1" applyFill="1">
      <alignment horizontal="left" vertical="center" indent="2"/>
    </xf>
    <xf numFmtId="167" fontId="0" fillId="45" borderId="2" xfId="10" applyFont="1" applyFill="1">
      <alignment horizontal="center" vertical="center"/>
    </xf>
    <xf numFmtId="167" fontId="7" fillId="45" borderId="2" xfId="10" applyFill="1">
      <alignment horizontal="center" vertical="center"/>
    </xf>
    <xf numFmtId="168" fontId="0" fillId="0" borderId="0" xfId="0" applyNumberFormat="1" applyFill="1" applyBorder="1" applyAlignment="1">
      <alignment horizontal="left" vertical="center" wrapText="1" indent="1"/>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10" xfId="0" applyBorder="1"/>
    <xf numFmtId="0" fontId="33" fillId="0" borderId="0" xfId="0" applyFont="1" applyAlignment="1">
      <alignment horizontal="center" vertical="center" wrapText="1"/>
    </xf>
    <xf numFmtId="170" fontId="7" fillId="0" borderId="3" xfId="9" applyNumberFormat="1">
      <alignment horizontal="center" vertical="center"/>
    </xf>
    <xf numFmtId="0" fontId="0" fillId="46" borderId="0" xfId="0" applyFill="1"/>
    <xf numFmtId="0" fontId="0" fillId="47" borderId="0" xfId="0" applyFill="1"/>
    <xf numFmtId="0" fontId="0" fillId="48" borderId="0" xfId="0" applyFill="1"/>
    <xf numFmtId="0" fontId="0" fillId="49" borderId="0" xfId="0" applyFill="1"/>
    <xf numFmtId="0" fontId="12" fillId="2" borderId="0" xfId="0" applyFont="1" applyFill="1"/>
    <xf numFmtId="0" fontId="0" fillId="2" borderId="0" xfId="0" applyFill="1"/>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a"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cellStyle name="Hipervínculo" xfId="1" builtinId="8" customBuiltin="1"/>
    <cellStyle name="Hipervínculo visitado" xfId="13" builtinId="9" customBuiltin="1"/>
    <cellStyle name="Incorrecto" xfId="19" builtinId="27" customBuiltin="1"/>
    <cellStyle name="Inicio del proyecto" xfId="9"/>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cellStyle name="Normal" xfId="0" builtinId="0" customBuiltin="1"/>
    <cellStyle name="Notas" xfId="27" builtinId="10" customBuiltin="1"/>
    <cellStyle name="Porcentaje" xfId="2" builtinId="5" customBuiltin="1"/>
    <cellStyle name="Salida" xfId="22" builtinId="21" customBuiltin="1"/>
    <cellStyle name="Tarea" xfId="12"/>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G48"/>
  <sheetViews>
    <sheetView showGridLines="0" tabSelected="1" showRuler="0" zoomScale="77" zoomScaleNormal="77" zoomScalePageLayoutView="70" workbookViewId="0">
      <pane ySplit="5" topLeftCell="A6" activePane="bottomLeft" state="frozen"/>
      <selection pane="bottomLeft" activeCell="U8" sqref="U8"/>
    </sheetView>
  </sheetViews>
  <sheetFormatPr baseColWidth="10" defaultColWidth="9.140625" defaultRowHeight="30" customHeight="1" x14ac:dyDescent="0.25"/>
  <cols>
    <col min="1" max="1" width="2.7109375" style="29" customWidth="1"/>
    <col min="2" max="2" width="36.85546875" customWidth="1"/>
    <col min="3" max="3" width="30.7109375" hidden="1" customWidth="1"/>
    <col min="4" max="4" width="10.7109375" hidden="1" customWidth="1"/>
    <col min="5" max="5" width="10.7109375" style="3" bestFit="1" customWidth="1"/>
    <col min="6" max="6" width="10.7109375" bestFit="1" customWidth="1"/>
    <col min="7" max="7" width="2.7109375" customWidth="1"/>
    <col min="8" max="8" width="9.42578125" hidden="1" customWidth="1"/>
    <col min="9" max="56" width="2.7109375" customWidth="1"/>
    <col min="57" max="113" width="2.85546875" customWidth="1"/>
  </cols>
  <sheetData>
    <row r="1" spans="1:189" ht="24.75" customHeight="1" x14ac:dyDescent="0.45">
      <c r="A1" s="30" t="s">
        <v>0</v>
      </c>
      <c r="B1" s="33" t="s">
        <v>36</v>
      </c>
      <c r="C1" s="60" t="s">
        <v>65</v>
      </c>
      <c r="E1" s="59" t="s">
        <v>37</v>
      </c>
      <c r="F1" s="20"/>
      <c r="H1" s="1"/>
      <c r="I1" s="105" t="s">
        <v>78</v>
      </c>
      <c r="J1" s="106"/>
      <c r="K1" s="106"/>
      <c r="L1" s="106"/>
      <c r="M1" s="106"/>
      <c r="N1" s="106"/>
      <c r="O1" s="106"/>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row>
    <row r="2" spans="1:189" ht="21.75" customHeight="1" x14ac:dyDescent="0.25">
      <c r="A2" s="29" t="s">
        <v>1</v>
      </c>
      <c r="B2" s="99" t="s">
        <v>38</v>
      </c>
      <c r="C2" s="96" t="s">
        <v>13</v>
      </c>
      <c r="D2" s="97"/>
      <c r="E2" s="100">
        <v>43710</v>
      </c>
      <c r="F2" s="100"/>
      <c r="J2" s="101" t="s">
        <v>79</v>
      </c>
      <c r="K2" s="101"/>
      <c r="L2" s="101"/>
      <c r="M2" s="101"/>
      <c r="N2" s="101"/>
      <c r="O2" s="101"/>
      <c r="P2" s="101"/>
      <c r="Q2" s="101"/>
      <c r="S2" s="102" t="s">
        <v>80</v>
      </c>
      <c r="T2" s="102"/>
      <c r="U2" s="102"/>
      <c r="V2" s="102"/>
      <c r="W2" s="102"/>
      <c r="X2" s="102"/>
      <c r="Y2" s="102"/>
      <c r="Z2" s="102"/>
      <c r="AA2" s="102"/>
      <c r="AB2" s="102"/>
      <c r="AD2" s="103" t="s">
        <v>81</v>
      </c>
      <c r="AE2" s="103"/>
      <c r="AF2" s="103"/>
      <c r="AG2" s="103"/>
      <c r="AH2" s="103"/>
      <c r="AI2" s="103"/>
      <c r="AJ2" s="103"/>
      <c r="AK2" s="103"/>
      <c r="AL2" s="103"/>
      <c r="AO2" s="104" t="s">
        <v>82</v>
      </c>
      <c r="AP2" s="104"/>
      <c r="AQ2" s="104"/>
      <c r="AR2" s="104"/>
      <c r="AS2" s="104"/>
      <c r="AT2" s="104"/>
      <c r="AU2" s="104"/>
      <c r="AV2" s="104"/>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row>
    <row r="3" spans="1:189" ht="17.25" customHeight="1" x14ac:dyDescent="0.25">
      <c r="A3" s="30" t="s">
        <v>35</v>
      </c>
      <c r="B3" s="99"/>
      <c r="C3" s="96" t="s">
        <v>14</v>
      </c>
      <c r="D3" s="97"/>
      <c r="E3" s="5">
        <v>1</v>
      </c>
      <c r="I3" s="93">
        <f>I4</f>
        <v>43710</v>
      </c>
      <c r="J3" s="94"/>
      <c r="K3" s="94"/>
      <c r="L3" s="94"/>
      <c r="M3" s="94"/>
      <c r="N3" s="94"/>
      <c r="O3" s="95"/>
      <c r="P3" s="93">
        <f>P4</f>
        <v>43717</v>
      </c>
      <c r="Q3" s="94"/>
      <c r="R3" s="94"/>
      <c r="S3" s="94"/>
      <c r="T3" s="94"/>
      <c r="U3" s="94"/>
      <c r="V3" s="95"/>
      <c r="W3" s="93">
        <f>W4</f>
        <v>43724</v>
      </c>
      <c r="X3" s="94"/>
      <c r="Y3" s="94"/>
      <c r="Z3" s="94"/>
      <c r="AA3" s="94"/>
      <c r="AB3" s="94"/>
      <c r="AC3" s="95"/>
      <c r="AD3" s="93">
        <f>AD4</f>
        <v>43731</v>
      </c>
      <c r="AE3" s="94"/>
      <c r="AF3" s="94"/>
      <c r="AG3" s="94"/>
      <c r="AH3" s="94"/>
      <c r="AI3" s="94"/>
      <c r="AJ3" s="95"/>
      <c r="AK3" s="93">
        <f>AK4</f>
        <v>43738</v>
      </c>
      <c r="AL3" s="94"/>
      <c r="AM3" s="94"/>
      <c r="AN3" s="94"/>
      <c r="AO3" s="94"/>
      <c r="AP3" s="94"/>
      <c r="AQ3" s="95"/>
      <c r="AR3" s="93">
        <f>AR4</f>
        <v>43745</v>
      </c>
      <c r="AS3" s="94"/>
      <c r="AT3" s="94"/>
      <c r="AU3" s="94"/>
      <c r="AV3" s="94"/>
      <c r="AW3" s="94"/>
      <c r="AX3" s="95"/>
      <c r="AY3" s="93">
        <f>AY4</f>
        <v>43752</v>
      </c>
      <c r="AZ3" s="94"/>
      <c r="BA3" s="94"/>
      <c r="BB3" s="94"/>
      <c r="BC3" s="94"/>
      <c r="BD3" s="94"/>
      <c r="BE3" s="95"/>
      <c r="BF3" s="93">
        <f>BF4</f>
        <v>43759</v>
      </c>
      <c r="BG3" s="94"/>
      <c r="BH3" s="94"/>
      <c r="BI3" s="94"/>
      <c r="BJ3" s="94"/>
      <c r="BK3" s="94"/>
      <c r="BL3" s="95"/>
      <c r="BM3" s="93">
        <f t="shared" ref="BM3" si="0">BM4</f>
        <v>43766</v>
      </c>
      <c r="BN3" s="94"/>
      <c r="BO3" s="94"/>
      <c r="BP3" s="94"/>
      <c r="BQ3" s="94"/>
      <c r="BR3" s="94"/>
      <c r="BS3" s="95"/>
      <c r="BT3" s="93">
        <f t="shared" ref="BT3" si="1">BT4</f>
        <v>43773</v>
      </c>
      <c r="BU3" s="94"/>
      <c r="BV3" s="94"/>
      <c r="BW3" s="94"/>
      <c r="BX3" s="94"/>
      <c r="BY3" s="94"/>
      <c r="BZ3" s="95"/>
      <c r="CA3" s="93">
        <f t="shared" ref="CA3" si="2">CA4</f>
        <v>43780</v>
      </c>
      <c r="CB3" s="94"/>
      <c r="CC3" s="94"/>
      <c r="CD3" s="94"/>
      <c r="CE3" s="94"/>
      <c r="CF3" s="94"/>
      <c r="CG3" s="95"/>
      <c r="CH3" s="93">
        <f t="shared" ref="CH3" si="3">CH4</f>
        <v>43787</v>
      </c>
      <c r="CI3" s="94"/>
      <c r="CJ3" s="94"/>
      <c r="CK3" s="94"/>
      <c r="CL3" s="94"/>
      <c r="CM3" s="94"/>
      <c r="CN3" s="95"/>
      <c r="CO3" s="93">
        <f t="shared" ref="CO3" si="4">CO4</f>
        <v>43794</v>
      </c>
      <c r="CP3" s="94"/>
      <c r="CQ3" s="94"/>
      <c r="CR3" s="94"/>
      <c r="CS3" s="94"/>
      <c r="CT3" s="94"/>
      <c r="CU3" s="95"/>
      <c r="CV3" s="93">
        <f t="shared" ref="CV3" si="5">CV4</f>
        <v>43801</v>
      </c>
      <c r="CW3" s="94"/>
      <c r="CX3" s="94"/>
      <c r="CY3" s="94"/>
      <c r="CZ3" s="94"/>
      <c r="DA3" s="94"/>
      <c r="DB3" s="95"/>
      <c r="DC3" s="93">
        <f t="shared" ref="DC3" si="6">DC4</f>
        <v>43808</v>
      </c>
      <c r="DD3" s="94"/>
      <c r="DE3" s="94"/>
      <c r="DF3" s="94"/>
      <c r="DG3" s="94"/>
      <c r="DH3" s="94"/>
      <c r="DI3" s="94"/>
      <c r="DJ3" s="92"/>
      <c r="DK3" s="92"/>
      <c r="DL3" s="92"/>
      <c r="DM3" s="92"/>
      <c r="DN3" s="92"/>
      <c r="DO3" s="92"/>
      <c r="DP3" s="92"/>
      <c r="DQ3" s="92"/>
      <c r="DR3" s="92"/>
      <c r="DS3" s="92"/>
      <c r="DT3" s="92"/>
      <c r="DU3" s="92"/>
      <c r="DV3" s="92"/>
      <c r="DW3" s="92"/>
      <c r="DX3" s="92"/>
      <c r="DY3" s="92"/>
      <c r="DZ3" s="92"/>
      <c r="EA3" s="92"/>
      <c r="EB3" s="92"/>
      <c r="EC3" s="92"/>
      <c r="ED3" s="92"/>
      <c r="EE3" s="92"/>
      <c r="EF3" s="92"/>
      <c r="EG3" s="92"/>
      <c r="EH3" s="92"/>
      <c r="EI3" s="92"/>
      <c r="EJ3" s="92"/>
      <c r="EK3" s="92"/>
      <c r="EL3" s="92"/>
      <c r="EM3" s="92"/>
      <c r="EN3" s="92"/>
      <c r="EO3" s="92"/>
      <c r="EP3" s="92"/>
      <c r="EQ3" s="92"/>
      <c r="ER3" s="92"/>
      <c r="ES3" s="92"/>
      <c r="ET3" s="92"/>
      <c r="EU3" s="92"/>
      <c r="EV3" s="92"/>
      <c r="EW3" s="92"/>
      <c r="EX3" s="92"/>
      <c r="EY3" s="92"/>
      <c r="EZ3" s="92"/>
      <c r="FA3" s="92"/>
      <c r="FB3" s="92"/>
      <c r="FC3" s="92"/>
      <c r="FD3" s="92"/>
      <c r="FE3" s="92"/>
      <c r="FF3" s="92"/>
      <c r="FG3" s="92"/>
      <c r="FH3" s="92"/>
      <c r="FI3" s="92"/>
      <c r="FJ3" s="92"/>
      <c r="FK3" s="92"/>
      <c r="FL3" s="92"/>
      <c r="FM3" s="92"/>
      <c r="FN3" s="92"/>
      <c r="FO3" s="92"/>
      <c r="FP3" s="92"/>
      <c r="FQ3" s="92"/>
      <c r="FR3" s="92"/>
      <c r="FS3" s="92"/>
      <c r="FT3" s="92"/>
      <c r="FU3" s="92"/>
      <c r="FV3" s="92"/>
      <c r="FW3" s="92"/>
      <c r="FX3" s="92"/>
      <c r="FY3" s="92"/>
      <c r="FZ3" s="92"/>
      <c r="GA3" s="92"/>
      <c r="GB3" s="83"/>
      <c r="GC3" s="83"/>
      <c r="GD3" s="83"/>
      <c r="GE3" s="83"/>
      <c r="GF3" s="83"/>
      <c r="GG3" s="83"/>
    </row>
    <row r="4" spans="1:189" ht="15" customHeight="1" x14ac:dyDescent="0.25">
      <c r="A4" s="30" t="s">
        <v>2</v>
      </c>
      <c r="B4" s="98"/>
      <c r="C4" s="98"/>
      <c r="D4" s="98"/>
      <c r="E4" s="98"/>
      <c r="F4" s="98"/>
      <c r="G4" s="98"/>
      <c r="I4" s="41">
        <f>Project_Start-WEEKDAY(Project_Start,1)+2+7*(Display_Week-1)</f>
        <v>43710</v>
      </c>
      <c r="J4" s="42">
        <f>I4+1</f>
        <v>43711</v>
      </c>
      <c r="K4" s="42">
        <f t="shared" ref="K4:AX4" si="7">J4+1</f>
        <v>43712</v>
      </c>
      <c r="L4" s="42">
        <f t="shared" si="7"/>
        <v>43713</v>
      </c>
      <c r="M4" s="42">
        <f t="shared" si="7"/>
        <v>43714</v>
      </c>
      <c r="N4" s="42">
        <f t="shared" si="7"/>
        <v>43715</v>
      </c>
      <c r="O4" s="43">
        <f t="shared" si="7"/>
        <v>43716</v>
      </c>
      <c r="P4" s="41">
        <f>O4+1</f>
        <v>43717</v>
      </c>
      <c r="Q4" s="42">
        <f>P4+1</f>
        <v>43718</v>
      </c>
      <c r="R4" s="42">
        <f t="shared" si="7"/>
        <v>43719</v>
      </c>
      <c r="S4" s="42">
        <f t="shared" si="7"/>
        <v>43720</v>
      </c>
      <c r="T4" s="42">
        <f t="shared" si="7"/>
        <v>43721</v>
      </c>
      <c r="U4" s="42">
        <f t="shared" si="7"/>
        <v>43722</v>
      </c>
      <c r="V4" s="43">
        <f t="shared" si="7"/>
        <v>43723</v>
      </c>
      <c r="W4" s="41">
        <f>V4+1</f>
        <v>43724</v>
      </c>
      <c r="X4" s="42">
        <f>W4+1</f>
        <v>43725</v>
      </c>
      <c r="Y4" s="42">
        <f t="shared" si="7"/>
        <v>43726</v>
      </c>
      <c r="Z4" s="42">
        <f t="shared" si="7"/>
        <v>43727</v>
      </c>
      <c r="AA4" s="42">
        <f t="shared" si="7"/>
        <v>43728</v>
      </c>
      <c r="AB4" s="42">
        <f t="shared" si="7"/>
        <v>43729</v>
      </c>
      <c r="AC4" s="43">
        <f t="shared" si="7"/>
        <v>43730</v>
      </c>
      <c r="AD4" s="41">
        <f>AC4+1</f>
        <v>43731</v>
      </c>
      <c r="AE4" s="42">
        <f>AD4+1</f>
        <v>43732</v>
      </c>
      <c r="AF4" s="42">
        <f t="shared" si="7"/>
        <v>43733</v>
      </c>
      <c r="AG4" s="42">
        <f t="shared" si="7"/>
        <v>43734</v>
      </c>
      <c r="AH4" s="42">
        <f t="shared" si="7"/>
        <v>43735</v>
      </c>
      <c r="AI4" s="42">
        <f t="shared" si="7"/>
        <v>43736</v>
      </c>
      <c r="AJ4" s="43">
        <f t="shared" si="7"/>
        <v>43737</v>
      </c>
      <c r="AK4" s="41">
        <f>AJ4+1</f>
        <v>43738</v>
      </c>
      <c r="AL4" s="42">
        <f>AK4+1</f>
        <v>43739</v>
      </c>
      <c r="AM4" s="42">
        <f t="shared" si="7"/>
        <v>43740</v>
      </c>
      <c r="AN4" s="42">
        <f t="shared" si="7"/>
        <v>43741</v>
      </c>
      <c r="AO4" s="42">
        <f t="shared" si="7"/>
        <v>43742</v>
      </c>
      <c r="AP4" s="42">
        <f t="shared" si="7"/>
        <v>43743</v>
      </c>
      <c r="AQ4" s="43">
        <f t="shared" si="7"/>
        <v>43744</v>
      </c>
      <c r="AR4" s="41">
        <f>AQ4+1</f>
        <v>43745</v>
      </c>
      <c r="AS4" s="42">
        <f>AR4+1</f>
        <v>43746</v>
      </c>
      <c r="AT4" s="42">
        <f t="shared" si="7"/>
        <v>43747</v>
      </c>
      <c r="AU4" s="42">
        <f t="shared" si="7"/>
        <v>43748</v>
      </c>
      <c r="AV4" s="42">
        <f t="shared" si="7"/>
        <v>43749</v>
      </c>
      <c r="AW4" s="42">
        <f t="shared" si="7"/>
        <v>43750</v>
      </c>
      <c r="AX4" s="43">
        <f t="shared" si="7"/>
        <v>43751</v>
      </c>
      <c r="AY4" s="41">
        <f>AX4+1</f>
        <v>43752</v>
      </c>
      <c r="AZ4" s="42">
        <f>AY4+1</f>
        <v>43753</v>
      </c>
      <c r="BA4" s="42">
        <f t="shared" ref="BA4:BE4" si="8">AZ4+1</f>
        <v>43754</v>
      </c>
      <c r="BB4" s="42">
        <f t="shared" si="8"/>
        <v>43755</v>
      </c>
      <c r="BC4" s="42">
        <f t="shared" si="8"/>
        <v>43756</v>
      </c>
      <c r="BD4" s="42">
        <f t="shared" si="8"/>
        <v>43757</v>
      </c>
      <c r="BE4" s="43">
        <f t="shared" si="8"/>
        <v>43758</v>
      </c>
      <c r="BF4" s="41">
        <f>BE4+1</f>
        <v>43759</v>
      </c>
      <c r="BG4" s="42">
        <f>BF4+1</f>
        <v>43760</v>
      </c>
      <c r="BH4" s="42">
        <f t="shared" ref="BH4:BN4" si="9">BG4+1</f>
        <v>43761</v>
      </c>
      <c r="BI4" s="42">
        <f t="shared" si="9"/>
        <v>43762</v>
      </c>
      <c r="BJ4" s="42">
        <f t="shared" si="9"/>
        <v>43763</v>
      </c>
      <c r="BK4" s="42">
        <f t="shared" si="9"/>
        <v>43764</v>
      </c>
      <c r="BL4" s="43">
        <f t="shared" si="9"/>
        <v>43765</v>
      </c>
      <c r="BM4" s="41">
        <f t="shared" si="9"/>
        <v>43766</v>
      </c>
      <c r="BN4" s="42">
        <f t="shared" si="9"/>
        <v>43767</v>
      </c>
      <c r="BO4" s="42">
        <f t="shared" ref="BO4" si="10">BN4+1</f>
        <v>43768</v>
      </c>
      <c r="BP4" s="42">
        <f t="shared" ref="BP4" si="11">BO4+1</f>
        <v>43769</v>
      </c>
      <c r="BQ4" s="42">
        <f t="shared" ref="BQ4" si="12">BP4+1</f>
        <v>43770</v>
      </c>
      <c r="BR4" s="42">
        <f t="shared" ref="BR4" si="13">BQ4+1</f>
        <v>43771</v>
      </c>
      <c r="BS4" s="43">
        <f t="shared" ref="BS4:BU4" si="14">BR4+1</f>
        <v>43772</v>
      </c>
      <c r="BT4" s="41">
        <f t="shared" si="14"/>
        <v>43773</v>
      </c>
      <c r="BU4" s="42">
        <f t="shared" si="14"/>
        <v>43774</v>
      </c>
      <c r="BV4" s="42">
        <f t="shared" ref="BV4" si="15">BU4+1</f>
        <v>43775</v>
      </c>
      <c r="BW4" s="42">
        <f t="shared" ref="BW4" si="16">BV4+1</f>
        <v>43776</v>
      </c>
      <c r="BX4" s="42">
        <f t="shared" ref="BX4" si="17">BW4+1</f>
        <v>43777</v>
      </c>
      <c r="BY4" s="42">
        <f t="shared" ref="BY4" si="18">BX4+1</f>
        <v>43778</v>
      </c>
      <c r="BZ4" s="43">
        <f t="shared" ref="BZ4:CB4" si="19">BY4+1</f>
        <v>43779</v>
      </c>
      <c r="CA4" s="41">
        <f t="shared" si="19"/>
        <v>43780</v>
      </c>
      <c r="CB4" s="42">
        <f t="shared" si="19"/>
        <v>43781</v>
      </c>
      <c r="CC4" s="42">
        <f t="shared" ref="CC4" si="20">CB4+1</f>
        <v>43782</v>
      </c>
      <c r="CD4" s="42">
        <f t="shared" ref="CD4" si="21">CC4+1</f>
        <v>43783</v>
      </c>
      <c r="CE4" s="42">
        <f t="shared" ref="CE4" si="22">CD4+1</f>
        <v>43784</v>
      </c>
      <c r="CF4" s="42">
        <f t="shared" ref="CF4" si="23">CE4+1</f>
        <v>43785</v>
      </c>
      <c r="CG4" s="43">
        <f t="shared" ref="CG4:CI4" si="24">CF4+1</f>
        <v>43786</v>
      </c>
      <c r="CH4" s="41">
        <f t="shared" si="24"/>
        <v>43787</v>
      </c>
      <c r="CI4" s="42">
        <f t="shared" si="24"/>
        <v>43788</v>
      </c>
      <c r="CJ4" s="42">
        <f t="shared" ref="CJ4" si="25">CI4+1</f>
        <v>43789</v>
      </c>
      <c r="CK4" s="42">
        <f t="shared" ref="CK4" si="26">CJ4+1</f>
        <v>43790</v>
      </c>
      <c r="CL4" s="42">
        <f t="shared" ref="CL4" si="27">CK4+1</f>
        <v>43791</v>
      </c>
      <c r="CM4" s="42">
        <f t="shared" ref="CM4" si="28">CL4+1</f>
        <v>43792</v>
      </c>
      <c r="CN4" s="43">
        <f t="shared" ref="CN4" si="29">CM4+1</f>
        <v>43793</v>
      </c>
      <c r="CO4" s="41">
        <f t="shared" ref="CO4" si="30">CN4+1</f>
        <v>43794</v>
      </c>
      <c r="CP4" s="42">
        <f t="shared" ref="CP4" si="31">CO4+1</f>
        <v>43795</v>
      </c>
      <c r="CQ4" s="42">
        <f t="shared" ref="CQ4" si="32">CP4+1</f>
        <v>43796</v>
      </c>
      <c r="CR4" s="42">
        <f t="shared" ref="CR4" si="33">CQ4+1</f>
        <v>43797</v>
      </c>
      <c r="CS4" s="42">
        <f t="shared" ref="CS4" si="34">CR4+1</f>
        <v>43798</v>
      </c>
      <c r="CT4" s="42">
        <f t="shared" ref="CT4" si="35">CS4+1</f>
        <v>43799</v>
      </c>
      <c r="CU4" s="43">
        <f t="shared" ref="CU4" si="36">CT4+1</f>
        <v>43800</v>
      </c>
      <c r="CV4" s="41">
        <f t="shared" ref="CV4" si="37">CU4+1</f>
        <v>43801</v>
      </c>
      <c r="CW4" s="42">
        <f t="shared" ref="CW4" si="38">CV4+1</f>
        <v>43802</v>
      </c>
      <c r="CX4" s="42">
        <f t="shared" ref="CX4" si="39">CW4+1</f>
        <v>43803</v>
      </c>
      <c r="CY4" s="42">
        <f t="shared" ref="CY4" si="40">CX4+1</f>
        <v>43804</v>
      </c>
      <c r="CZ4" s="42">
        <f t="shared" ref="CZ4" si="41">CY4+1</f>
        <v>43805</v>
      </c>
      <c r="DA4" s="42">
        <f t="shared" ref="DA4" si="42">CZ4+1</f>
        <v>43806</v>
      </c>
      <c r="DB4" s="43">
        <f t="shared" ref="DB4" si="43">DA4+1</f>
        <v>43807</v>
      </c>
      <c r="DC4" s="41">
        <f t="shared" ref="DC4" si="44">DB4+1</f>
        <v>43808</v>
      </c>
      <c r="DD4" s="42">
        <f t="shared" ref="DD4" si="45">DC4+1</f>
        <v>43809</v>
      </c>
      <c r="DE4" s="42">
        <f t="shared" ref="DE4" si="46">DD4+1</f>
        <v>43810</v>
      </c>
      <c r="DF4" s="42">
        <f t="shared" ref="DF4" si="47">DE4+1</f>
        <v>43811</v>
      </c>
      <c r="DG4" s="42">
        <f t="shared" ref="DG4" si="48">DF4+1</f>
        <v>43812</v>
      </c>
      <c r="DH4" s="42">
        <f t="shared" ref="DH4" si="49">DG4+1</f>
        <v>43813</v>
      </c>
      <c r="DI4" s="80">
        <f t="shared" ref="DI4" si="50">DH4+1</f>
        <v>43814</v>
      </c>
      <c r="DJ4" s="84"/>
      <c r="DK4" s="84"/>
      <c r="DL4" s="84"/>
      <c r="DM4" s="84"/>
      <c r="DN4" s="84"/>
      <c r="DO4" s="84"/>
      <c r="DP4" s="84"/>
      <c r="DQ4" s="84"/>
      <c r="DR4" s="84"/>
      <c r="DS4" s="84"/>
      <c r="DT4" s="84"/>
      <c r="DU4" s="84"/>
      <c r="DV4" s="84"/>
      <c r="DW4" s="84"/>
      <c r="DX4" s="84"/>
      <c r="DY4" s="84"/>
      <c r="DZ4" s="84"/>
      <c r="EA4" s="84"/>
      <c r="EB4" s="84"/>
      <c r="EC4" s="84"/>
      <c r="ED4" s="84"/>
      <c r="EE4" s="84"/>
      <c r="EF4" s="84"/>
      <c r="EG4" s="84"/>
      <c r="EH4" s="84"/>
      <c r="EI4" s="84"/>
      <c r="EJ4" s="84"/>
      <c r="EK4" s="84"/>
      <c r="EL4" s="84"/>
      <c r="EM4" s="84"/>
      <c r="EN4" s="84"/>
      <c r="EO4" s="84"/>
      <c r="EP4" s="84"/>
      <c r="EQ4" s="84"/>
      <c r="ER4" s="84"/>
      <c r="ES4" s="84"/>
      <c r="ET4" s="84"/>
      <c r="EU4" s="84"/>
      <c r="EV4" s="84"/>
      <c r="EW4" s="84"/>
      <c r="EX4" s="84"/>
      <c r="EY4" s="84"/>
      <c r="EZ4" s="84"/>
      <c r="FA4" s="84"/>
      <c r="FB4" s="84"/>
      <c r="FC4" s="84"/>
      <c r="FD4" s="84"/>
      <c r="FE4" s="84"/>
      <c r="FF4" s="84"/>
      <c r="FG4" s="84"/>
      <c r="FH4" s="84"/>
      <c r="FI4" s="84"/>
      <c r="FJ4" s="84"/>
      <c r="FK4" s="84"/>
      <c r="FL4" s="84"/>
      <c r="FM4" s="84"/>
      <c r="FN4" s="84"/>
      <c r="FO4" s="84"/>
      <c r="FP4" s="84"/>
      <c r="FQ4" s="84"/>
      <c r="FR4" s="84"/>
      <c r="FS4" s="84"/>
      <c r="FT4" s="84"/>
      <c r="FU4" s="84"/>
      <c r="FV4" s="84"/>
      <c r="FW4" s="84"/>
      <c r="FX4" s="84"/>
      <c r="FY4" s="84"/>
      <c r="FZ4" s="84"/>
      <c r="GA4" s="84"/>
      <c r="GB4" s="83"/>
      <c r="GC4" s="83"/>
      <c r="GD4" s="83"/>
      <c r="GE4" s="83"/>
      <c r="GF4" s="83"/>
      <c r="GG4" s="83"/>
    </row>
    <row r="5" spans="1:189" ht="30" customHeight="1" thickBot="1" x14ac:dyDescent="0.3">
      <c r="A5" s="30" t="s">
        <v>3</v>
      </c>
      <c r="B5" s="6" t="s">
        <v>11</v>
      </c>
      <c r="C5" s="7" t="s">
        <v>15</v>
      </c>
      <c r="D5" s="7" t="s">
        <v>16</v>
      </c>
      <c r="E5" s="7" t="s">
        <v>17</v>
      </c>
      <c r="F5" s="7" t="s">
        <v>18</v>
      </c>
      <c r="G5" s="7"/>
      <c r="H5" s="7" t="s">
        <v>19</v>
      </c>
      <c r="I5" s="8" t="str">
        <f t="shared" ref="I5" si="51">LEFT(TEXT(I4,"ddd"),1)</f>
        <v>M</v>
      </c>
      <c r="J5" s="8" t="str">
        <f t="shared" ref="J5:AR5" si="52">LEFT(TEXT(J4,"ddd"),1)</f>
        <v>T</v>
      </c>
      <c r="K5" s="8" t="str">
        <f t="shared" si="52"/>
        <v>W</v>
      </c>
      <c r="L5" s="8" t="str">
        <f t="shared" si="52"/>
        <v>T</v>
      </c>
      <c r="M5" s="8" t="str">
        <f t="shared" si="52"/>
        <v>F</v>
      </c>
      <c r="N5" s="8" t="str">
        <f t="shared" si="52"/>
        <v>S</v>
      </c>
      <c r="O5" s="8" t="str">
        <f t="shared" si="52"/>
        <v>S</v>
      </c>
      <c r="P5" s="8" t="str">
        <f t="shared" si="52"/>
        <v>M</v>
      </c>
      <c r="Q5" s="8" t="str">
        <f t="shared" si="52"/>
        <v>T</v>
      </c>
      <c r="R5" s="8" t="str">
        <f t="shared" si="52"/>
        <v>W</v>
      </c>
      <c r="S5" s="8" t="str">
        <f t="shared" si="52"/>
        <v>T</v>
      </c>
      <c r="T5" s="8" t="str">
        <f t="shared" si="52"/>
        <v>F</v>
      </c>
      <c r="U5" s="8" t="str">
        <f t="shared" si="52"/>
        <v>S</v>
      </c>
      <c r="V5" s="8" t="str">
        <f t="shared" si="52"/>
        <v>S</v>
      </c>
      <c r="W5" s="8" t="str">
        <f t="shared" si="52"/>
        <v>M</v>
      </c>
      <c r="X5" s="8" t="str">
        <f t="shared" si="52"/>
        <v>T</v>
      </c>
      <c r="Y5" s="8" t="str">
        <f t="shared" si="52"/>
        <v>W</v>
      </c>
      <c r="Z5" s="8" t="str">
        <f t="shared" si="52"/>
        <v>T</v>
      </c>
      <c r="AA5" s="8" t="str">
        <f t="shared" si="52"/>
        <v>F</v>
      </c>
      <c r="AB5" s="8" t="str">
        <f t="shared" si="52"/>
        <v>S</v>
      </c>
      <c r="AC5" s="8" t="str">
        <f t="shared" si="52"/>
        <v>S</v>
      </c>
      <c r="AD5" s="8" t="str">
        <f t="shared" si="52"/>
        <v>M</v>
      </c>
      <c r="AE5" s="8" t="str">
        <f t="shared" si="52"/>
        <v>T</v>
      </c>
      <c r="AF5" s="8" t="str">
        <f t="shared" si="52"/>
        <v>W</v>
      </c>
      <c r="AG5" s="8" t="str">
        <f t="shared" si="52"/>
        <v>T</v>
      </c>
      <c r="AH5" s="8" t="str">
        <f t="shared" si="52"/>
        <v>F</v>
      </c>
      <c r="AI5" s="8" t="str">
        <f t="shared" si="52"/>
        <v>S</v>
      </c>
      <c r="AJ5" s="8" t="str">
        <f t="shared" si="52"/>
        <v>S</v>
      </c>
      <c r="AK5" s="8" t="str">
        <f t="shared" si="52"/>
        <v>M</v>
      </c>
      <c r="AL5" s="8" t="str">
        <f t="shared" si="52"/>
        <v>T</v>
      </c>
      <c r="AM5" s="8" t="str">
        <f t="shared" si="52"/>
        <v>W</v>
      </c>
      <c r="AN5" s="8" t="str">
        <f t="shared" si="52"/>
        <v>T</v>
      </c>
      <c r="AO5" s="8" t="str">
        <f t="shared" si="52"/>
        <v>F</v>
      </c>
      <c r="AP5" s="8" t="str">
        <f t="shared" si="52"/>
        <v>S</v>
      </c>
      <c r="AQ5" s="8" t="str">
        <f t="shared" si="52"/>
        <v>S</v>
      </c>
      <c r="AR5" s="8" t="str">
        <f t="shared" si="52"/>
        <v>M</v>
      </c>
      <c r="AS5" s="8" t="str">
        <f t="shared" ref="AS5:BL5" si="53">LEFT(TEXT(AS4,"ddd"),1)</f>
        <v>T</v>
      </c>
      <c r="AT5" s="8" t="str">
        <f t="shared" si="53"/>
        <v>W</v>
      </c>
      <c r="AU5" s="8" t="str">
        <f t="shared" si="53"/>
        <v>T</v>
      </c>
      <c r="AV5" s="8" t="str">
        <f t="shared" si="53"/>
        <v>F</v>
      </c>
      <c r="AW5" s="8" t="str">
        <f t="shared" si="53"/>
        <v>S</v>
      </c>
      <c r="AX5" s="8" t="str">
        <f t="shared" si="53"/>
        <v>S</v>
      </c>
      <c r="AY5" s="8" t="str">
        <f t="shared" si="53"/>
        <v>M</v>
      </c>
      <c r="AZ5" s="8" t="str">
        <f t="shared" si="53"/>
        <v>T</v>
      </c>
      <c r="BA5" s="8" t="str">
        <f t="shared" si="53"/>
        <v>W</v>
      </c>
      <c r="BB5" s="8" t="str">
        <f t="shared" si="53"/>
        <v>T</v>
      </c>
      <c r="BC5" s="8" t="str">
        <f t="shared" si="53"/>
        <v>F</v>
      </c>
      <c r="BD5" s="8" t="str">
        <f t="shared" si="53"/>
        <v>S</v>
      </c>
      <c r="BE5" s="8" t="str">
        <f t="shared" si="53"/>
        <v>S</v>
      </c>
      <c r="BF5" s="8" t="str">
        <f t="shared" si="53"/>
        <v>M</v>
      </c>
      <c r="BG5" s="8" t="str">
        <f t="shared" si="53"/>
        <v>T</v>
      </c>
      <c r="BH5" s="8" t="str">
        <f t="shared" si="53"/>
        <v>W</v>
      </c>
      <c r="BI5" s="8" t="str">
        <f t="shared" si="53"/>
        <v>T</v>
      </c>
      <c r="BJ5" s="8" t="str">
        <f t="shared" si="53"/>
        <v>F</v>
      </c>
      <c r="BK5" s="8" t="str">
        <f t="shared" si="53"/>
        <v>S</v>
      </c>
      <c r="BL5" s="8" t="str">
        <f t="shared" si="53"/>
        <v>S</v>
      </c>
      <c r="BM5" s="8" t="str">
        <f t="shared" ref="BM5:CN5" si="54">LEFT(TEXT(BM4,"ddd"),1)</f>
        <v>M</v>
      </c>
      <c r="BN5" s="8" t="str">
        <f t="shared" si="54"/>
        <v>T</v>
      </c>
      <c r="BO5" s="8" t="str">
        <f t="shared" si="54"/>
        <v>W</v>
      </c>
      <c r="BP5" s="8" t="str">
        <f t="shared" si="54"/>
        <v>T</v>
      </c>
      <c r="BQ5" s="8" t="str">
        <f t="shared" si="54"/>
        <v>F</v>
      </c>
      <c r="BR5" s="8" t="str">
        <f t="shared" si="54"/>
        <v>S</v>
      </c>
      <c r="BS5" s="8" t="str">
        <f t="shared" si="54"/>
        <v>S</v>
      </c>
      <c r="BT5" s="8" t="str">
        <f t="shared" si="54"/>
        <v>M</v>
      </c>
      <c r="BU5" s="8" t="str">
        <f t="shared" si="54"/>
        <v>T</v>
      </c>
      <c r="BV5" s="8" t="str">
        <f t="shared" si="54"/>
        <v>W</v>
      </c>
      <c r="BW5" s="8" t="str">
        <f t="shared" si="54"/>
        <v>T</v>
      </c>
      <c r="BX5" s="8" t="str">
        <f t="shared" si="54"/>
        <v>F</v>
      </c>
      <c r="BY5" s="8" t="str">
        <f t="shared" si="54"/>
        <v>S</v>
      </c>
      <c r="BZ5" s="8" t="str">
        <f t="shared" si="54"/>
        <v>S</v>
      </c>
      <c r="CA5" s="8" t="str">
        <f t="shared" si="54"/>
        <v>M</v>
      </c>
      <c r="CB5" s="8" t="str">
        <f t="shared" si="54"/>
        <v>T</v>
      </c>
      <c r="CC5" s="8" t="str">
        <f t="shared" si="54"/>
        <v>W</v>
      </c>
      <c r="CD5" s="8" t="str">
        <f t="shared" si="54"/>
        <v>T</v>
      </c>
      <c r="CE5" s="8" t="str">
        <f t="shared" si="54"/>
        <v>F</v>
      </c>
      <c r="CF5" s="8" t="str">
        <f t="shared" si="54"/>
        <v>S</v>
      </c>
      <c r="CG5" s="8" t="str">
        <f t="shared" si="54"/>
        <v>S</v>
      </c>
      <c r="CH5" s="8" t="str">
        <f t="shared" si="54"/>
        <v>M</v>
      </c>
      <c r="CI5" s="8" t="str">
        <f t="shared" si="54"/>
        <v>T</v>
      </c>
      <c r="CJ5" s="8" t="str">
        <f t="shared" si="54"/>
        <v>W</v>
      </c>
      <c r="CK5" s="8" t="str">
        <f t="shared" si="54"/>
        <v>T</v>
      </c>
      <c r="CL5" s="8" t="str">
        <f t="shared" si="54"/>
        <v>F</v>
      </c>
      <c r="CM5" s="8" t="str">
        <f t="shared" si="54"/>
        <v>S</v>
      </c>
      <c r="CN5" s="8" t="str">
        <f t="shared" si="54"/>
        <v>S</v>
      </c>
      <c r="CO5" s="8" t="str">
        <f t="shared" ref="CO5:DI5" si="55">LEFT(TEXT(CO4,"ddd"),1)</f>
        <v>M</v>
      </c>
      <c r="CP5" s="8" t="str">
        <f t="shared" si="55"/>
        <v>T</v>
      </c>
      <c r="CQ5" s="8" t="str">
        <f t="shared" si="55"/>
        <v>W</v>
      </c>
      <c r="CR5" s="8" t="str">
        <f t="shared" si="55"/>
        <v>T</v>
      </c>
      <c r="CS5" s="8" t="str">
        <f t="shared" si="55"/>
        <v>F</v>
      </c>
      <c r="CT5" s="8" t="str">
        <f t="shared" si="55"/>
        <v>S</v>
      </c>
      <c r="CU5" s="8" t="str">
        <f t="shared" si="55"/>
        <v>S</v>
      </c>
      <c r="CV5" s="8" t="str">
        <f t="shared" si="55"/>
        <v>M</v>
      </c>
      <c r="CW5" s="8" t="str">
        <f t="shared" si="55"/>
        <v>T</v>
      </c>
      <c r="CX5" s="8" t="str">
        <f t="shared" si="55"/>
        <v>W</v>
      </c>
      <c r="CY5" s="8" t="str">
        <f t="shared" si="55"/>
        <v>T</v>
      </c>
      <c r="CZ5" s="8" t="str">
        <f t="shared" si="55"/>
        <v>F</v>
      </c>
      <c r="DA5" s="8" t="str">
        <f t="shared" si="55"/>
        <v>S</v>
      </c>
      <c r="DB5" s="8" t="str">
        <f t="shared" si="55"/>
        <v>S</v>
      </c>
      <c r="DC5" s="8" t="str">
        <f t="shared" si="55"/>
        <v>M</v>
      </c>
      <c r="DD5" s="8" t="str">
        <f t="shared" si="55"/>
        <v>T</v>
      </c>
      <c r="DE5" s="8" t="str">
        <f t="shared" si="55"/>
        <v>W</v>
      </c>
      <c r="DF5" s="8" t="str">
        <f t="shared" si="55"/>
        <v>T</v>
      </c>
      <c r="DG5" s="8" t="str">
        <f t="shared" si="55"/>
        <v>F</v>
      </c>
      <c r="DH5" s="8" t="str">
        <f t="shared" si="55"/>
        <v>S</v>
      </c>
      <c r="DI5" s="81" t="str">
        <f t="shared" si="55"/>
        <v>S</v>
      </c>
      <c r="DJ5" s="85"/>
      <c r="DK5" s="85"/>
      <c r="DL5" s="85"/>
      <c r="DM5" s="85"/>
      <c r="DN5" s="85"/>
      <c r="DO5" s="85"/>
      <c r="DP5" s="85"/>
      <c r="DQ5" s="85"/>
      <c r="DR5" s="85"/>
      <c r="DS5" s="85"/>
      <c r="DT5" s="85"/>
      <c r="DU5" s="85"/>
      <c r="DV5" s="85"/>
      <c r="DW5" s="85"/>
      <c r="DX5" s="85"/>
      <c r="DY5" s="85"/>
      <c r="DZ5" s="85"/>
      <c r="EA5" s="85"/>
      <c r="EB5" s="85"/>
      <c r="EC5" s="85"/>
      <c r="ED5" s="85"/>
      <c r="EE5" s="85"/>
      <c r="EF5" s="85"/>
      <c r="EG5" s="85"/>
      <c r="EH5" s="85"/>
      <c r="EI5" s="85"/>
      <c r="EJ5" s="85"/>
      <c r="EK5" s="85"/>
      <c r="EL5" s="85"/>
      <c r="EM5" s="85"/>
      <c r="EN5" s="85"/>
      <c r="EO5" s="85"/>
      <c r="EP5" s="85"/>
      <c r="EQ5" s="85"/>
      <c r="ER5" s="85"/>
      <c r="ES5" s="85"/>
      <c r="ET5" s="85"/>
      <c r="EU5" s="85"/>
      <c r="EV5" s="85"/>
      <c r="EW5" s="85"/>
      <c r="EX5" s="85"/>
      <c r="EY5" s="85"/>
      <c r="EZ5" s="85"/>
      <c r="FA5" s="85"/>
      <c r="FB5" s="85"/>
      <c r="FC5" s="85"/>
      <c r="FD5" s="85"/>
      <c r="FE5" s="85"/>
      <c r="FF5" s="85"/>
      <c r="FG5" s="85"/>
      <c r="FH5" s="85"/>
      <c r="FI5" s="85"/>
      <c r="FJ5" s="85"/>
      <c r="FK5" s="85"/>
      <c r="FL5" s="85"/>
      <c r="FM5" s="85"/>
      <c r="FN5" s="85"/>
      <c r="FO5" s="85"/>
      <c r="FP5" s="85"/>
      <c r="FQ5" s="85"/>
      <c r="FR5" s="85"/>
      <c r="FS5" s="85"/>
      <c r="FT5" s="85"/>
      <c r="FU5" s="85"/>
      <c r="FV5" s="85"/>
      <c r="FW5" s="85"/>
      <c r="FX5" s="85"/>
      <c r="FY5" s="85"/>
      <c r="FZ5" s="85"/>
      <c r="GA5" s="85"/>
      <c r="GB5" s="83"/>
      <c r="GC5" s="83"/>
      <c r="GD5" s="83"/>
      <c r="GE5" s="83"/>
      <c r="GF5" s="83"/>
      <c r="GG5" s="83"/>
    </row>
    <row r="6" spans="1:189" ht="30" hidden="1" customHeight="1" thickBot="1" x14ac:dyDescent="0.3">
      <c r="A6" s="29" t="s">
        <v>4</v>
      </c>
      <c r="C6" s="32"/>
      <c r="E6"/>
      <c r="H6" t="str">
        <f>IF(OR(ISBLANK(task_start),ISBLANK(task_end)),"",task_end-task_start+1)</f>
        <v/>
      </c>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82"/>
      <c r="DJ6" s="86"/>
      <c r="DK6" s="86"/>
      <c r="DL6" s="86"/>
      <c r="DM6" s="86"/>
      <c r="DN6" s="86"/>
      <c r="DO6" s="86"/>
      <c r="DP6" s="86"/>
      <c r="DQ6" s="86"/>
      <c r="DR6" s="86"/>
      <c r="DS6" s="86"/>
      <c r="DT6" s="86"/>
      <c r="DU6" s="86"/>
      <c r="DV6" s="86"/>
      <c r="DW6" s="86"/>
      <c r="DX6" s="86"/>
      <c r="DY6" s="86"/>
      <c r="DZ6" s="86"/>
      <c r="EA6" s="86"/>
      <c r="EB6" s="86"/>
      <c r="EC6" s="86"/>
      <c r="ED6" s="86"/>
      <c r="EE6" s="86"/>
      <c r="EF6" s="86"/>
      <c r="EG6" s="86"/>
      <c r="EH6" s="86"/>
      <c r="EI6" s="86"/>
      <c r="EJ6" s="86"/>
      <c r="EK6" s="86"/>
      <c r="EL6" s="86"/>
      <c r="EM6" s="86"/>
      <c r="EN6" s="86"/>
      <c r="EO6" s="86"/>
      <c r="EP6" s="86"/>
      <c r="EQ6" s="86"/>
      <c r="ER6" s="86"/>
      <c r="ES6" s="86"/>
      <c r="ET6" s="86"/>
      <c r="EU6" s="86"/>
      <c r="EV6" s="86"/>
      <c r="EW6" s="86"/>
      <c r="EX6" s="86"/>
      <c r="EY6" s="86"/>
      <c r="EZ6" s="86"/>
      <c r="FA6" s="86"/>
      <c r="FB6" s="86"/>
      <c r="FC6" s="86"/>
      <c r="FD6" s="86"/>
      <c r="FE6" s="86"/>
      <c r="FF6" s="86"/>
      <c r="FG6" s="86"/>
      <c r="FH6" s="86"/>
      <c r="FI6" s="86"/>
      <c r="FJ6" s="86"/>
      <c r="FK6" s="86"/>
      <c r="FL6" s="86"/>
      <c r="FM6" s="86"/>
      <c r="FN6" s="86"/>
      <c r="FO6" s="86"/>
      <c r="FP6" s="86"/>
      <c r="FQ6" s="86"/>
      <c r="FR6" s="86"/>
      <c r="FS6" s="86"/>
      <c r="FT6" s="86"/>
      <c r="FU6" s="86"/>
      <c r="FV6" s="86"/>
      <c r="FW6" s="86"/>
      <c r="FX6" s="86"/>
      <c r="FY6" s="86"/>
      <c r="FZ6" s="86"/>
      <c r="GA6" s="86"/>
      <c r="GB6" s="83"/>
      <c r="GC6" s="83"/>
      <c r="GD6" s="83"/>
      <c r="GE6" s="83"/>
      <c r="GF6" s="83"/>
      <c r="GG6" s="83"/>
    </row>
    <row r="7" spans="1:189" s="2" customFormat="1" ht="30" customHeight="1" thickBot="1" x14ac:dyDescent="0.3">
      <c r="A7" s="30" t="s">
        <v>5</v>
      </c>
      <c r="B7" s="12" t="s">
        <v>45</v>
      </c>
      <c r="C7" s="34"/>
      <c r="D7" s="44"/>
      <c r="E7" s="51"/>
      <c r="F7" s="52"/>
      <c r="G7" s="11"/>
      <c r="H7" s="11" t="str">
        <f t="shared" ref="H7:H43" si="56">IF(OR(ISBLANK(task_start),ISBLANK(task_end)),"",task_end-task_start+1)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82"/>
      <c r="DJ7" s="86"/>
      <c r="DK7" s="86"/>
      <c r="DL7" s="86"/>
      <c r="DM7" s="86"/>
      <c r="DN7" s="86"/>
      <c r="DO7" s="86"/>
      <c r="DP7" s="86"/>
      <c r="DQ7" s="86"/>
      <c r="DR7" s="86"/>
      <c r="DS7" s="86"/>
      <c r="DT7" s="86"/>
      <c r="DU7" s="86"/>
      <c r="DV7" s="86"/>
      <c r="DW7" s="86"/>
      <c r="DX7" s="86"/>
      <c r="DY7" s="86"/>
      <c r="DZ7" s="86"/>
      <c r="EA7" s="86"/>
      <c r="EB7" s="86"/>
      <c r="EC7" s="86"/>
      <c r="ED7" s="86"/>
      <c r="EE7" s="86"/>
      <c r="EF7" s="86"/>
      <c r="EG7" s="86"/>
      <c r="EH7" s="86"/>
      <c r="EI7" s="86"/>
      <c r="EJ7" s="86"/>
      <c r="EK7" s="86"/>
      <c r="EL7" s="86"/>
      <c r="EM7" s="86"/>
      <c r="EN7" s="86"/>
      <c r="EO7" s="86"/>
      <c r="EP7" s="86"/>
      <c r="EQ7" s="86"/>
      <c r="ER7" s="86"/>
      <c r="ES7" s="86"/>
      <c r="ET7" s="86"/>
      <c r="EU7" s="86"/>
      <c r="EV7" s="86"/>
      <c r="EW7" s="86"/>
      <c r="EX7" s="86"/>
      <c r="EY7" s="86"/>
      <c r="EZ7" s="86"/>
      <c r="FA7" s="86"/>
      <c r="FB7" s="86"/>
      <c r="FC7" s="86"/>
      <c r="FD7" s="86"/>
      <c r="FE7" s="86"/>
      <c r="FF7" s="86"/>
      <c r="FG7" s="86"/>
      <c r="FH7" s="86"/>
      <c r="FI7" s="86"/>
      <c r="FJ7" s="86"/>
      <c r="FK7" s="86"/>
      <c r="FL7" s="86"/>
      <c r="FM7" s="86"/>
      <c r="FN7" s="86"/>
      <c r="FO7" s="86"/>
      <c r="FP7" s="86"/>
      <c r="FQ7" s="86"/>
      <c r="FR7" s="86"/>
      <c r="FS7" s="86"/>
      <c r="FT7" s="86"/>
      <c r="FU7" s="86"/>
      <c r="FV7" s="86"/>
      <c r="FW7" s="86"/>
      <c r="FX7" s="86"/>
      <c r="FY7" s="86"/>
      <c r="FZ7" s="86"/>
      <c r="GA7" s="86"/>
      <c r="GB7" s="86"/>
      <c r="GC7" s="86"/>
      <c r="GD7" s="86"/>
      <c r="GE7" s="86"/>
      <c r="GF7" s="86"/>
      <c r="GG7" s="86"/>
    </row>
    <row r="8" spans="1:189" s="2" customFormat="1" ht="30" customHeight="1" thickBot="1" x14ac:dyDescent="0.3">
      <c r="A8" s="30" t="s">
        <v>6</v>
      </c>
      <c r="B8" s="61" t="s">
        <v>40</v>
      </c>
      <c r="C8" s="68" t="s">
        <v>42</v>
      </c>
      <c r="D8" s="45">
        <v>1</v>
      </c>
      <c r="E8" s="53">
        <f>Project_Start</f>
        <v>43710</v>
      </c>
      <c r="F8" s="53">
        <v>43716</v>
      </c>
      <c r="G8" s="11"/>
      <c r="H8" s="11">
        <f t="shared" si="56"/>
        <v>7</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82"/>
      <c r="DJ8" s="86"/>
      <c r="DK8" s="86"/>
      <c r="DL8" s="86"/>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86"/>
      <c r="EM8" s="86"/>
      <c r="EN8" s="86"/>
      <c r="EO8" s="86"/>
      <c r="EP8" s="86"/>
      <c r="EQ8" s="86"/>
      <c r="ER8" s="86"/>
      <c r="ES8" s="86"/>
      <c r="ET8" s="86"/>
      <c r="EU8" s="86"/>
      <c r="EV8" s="86"/>
      <c r="EW8" s="86"/>
      <c r="EX8" s="86"/>
      <c r="EY8" s="86"/>
      <c r="EZ8" s="86"/>
      <c r="FA8" s="86"/>
      <c r="FB8" s="86"/>
      <c r="FC8" s="86"/>
      <c r="FD8" s="86"/>
      <c r="FE8" s="86"/>
      <c r="FF8" s="86"/>
      <c r="FG8" s="86"/>
      <c r="FH8" s="86"/>
      <c r="FI8" s="86"/>
      <c r="FJ8" s="86"/>
      <c r="FK8" s="86"/>
      <c r="FL8" s="86"/>
      <c r="FM8" s="86"/>
      <c r="FN8" s="86"/>
      <c r="FO8" s="86"/>
      <c r="FP8" s="86"/>
      <c r="FQ8" s="86"/>
      <c r="FR8" s="86"/>
      <c r="FS8" s="86"/>
      <c r="FT8" s="86"/>
      <c r="FU8" s="86"/>
      <c r="FV8" s="86"/>
      <c r="FW8" s="86"/>
      <c r="FX8" s="86"/>
      <c r="FY8" s="86"/>
      <c r="FZ8" s="86"/>
      <c r="GA8" s="86"/>
      <c r="GB8" s="86"/>
      <c r="GC8" s="86"/>
      <c r="GD8" s="86"/>
      <c r="GE8" s="86"/>
      <c r="GF8" s="86"/>
      <c r="GG8" s="86"/>
    </row>
    <row r="9" spans="1:189" s="2" customFormat="1" ht="30" customHeight="1" thickBot="1" x14ac:dyDescent="0.3">
      <c r="A9" s="30" t="s">
        <v>7</v>
      </c>
      <c r="B9" s="61" t="s">
        <v>39</v>
      </c>
      <c r="C9" s="68" t="s">
        <v>44</v>
      </c>
      <c r="D9" s="45">
        <v>1</v>
      </c>
      <c r="E9" s="53">
        <v>43712</v>
      </c>
      <c r="F9" s="53">
        <v>43716</v>
      </c>
      <c r="G9" s="11"/>
      <c r="H9" s="11">
        <f t="shared" si="56"/>
        <v>5</v>
      </c>
      <c r="I9" s="17"/>
      <c r="J9" s="17"/>
      <c r="K9" s="17"/>
      <c r="L9" s="17"/>
      <c r="M9" s="17"/>
      <c r="N9" s="17"/>
      <c r="O9" s="17"/>
      <c r="P9" s="17"/>
      <c r="Q9" s="17"/>
      <c r="R9" s="17"/>
      <c r="S9" s="17"/>
      <c r="T9" s="17"/>
      <c r="U9" s="18"/>
      <c r="V9" s="18"/>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82"/>
      <c r="DJ9" s="86"/>
      <c r="DK9" s="86"/>
      <c r="DL9" s="86"/>
      <c r="DM9" s="86"/>
      <c r="DN9" s="86"/>
      <c r="DO9" s="86"/>
      <c r="DP9" s="86"/>
      <c r="DQ9" s="86"/>
      <c r="DR9" s="86"/>
      <c r="DS9" s="86"/>
      <c r="DT9" s="86"/>
      <c r="DU9" s="86"/>
      <c r="DV9" s="86"/>
      <c r="DW9" s="86"/>
      <c r="DX9" s="86"/>
      <c r="DY9" s="86"/>
      <c r="DZ9" s="86"/>
      <c r="EA9" s="86"/>
      <c r="EB9" s="86"/>
      <c r="EC9" s="86"/>
      <c r="ED9" s="86"/>
      <c r="EE9" s="86"/>
      <c r="EF9" s="86"/>
      <c r="EG9" s="86"/>
      <c r="EH9" s="86"/>
      <c r="EI9" s="86"/>
      <c r="EJ9" s="86"/>
      <c r="EK9" s="86"/>
      <c r="EL9" s="86"/>
      <c r="EM9" s="86"/>
      <c r="EN9" s="86"/>
      <c r="EO9" s="86"/>
      <c r="EP9" s="86"/>
      <c r="EQ9" s="86"/>
      <c r="ER9" s="86"/>
      <c r="ES9" s="86"/>
      <c r="ET9" s="86"/>
      <c r="EU9" s="86"/>
      <c r="EV9" s="86"/>
      <c r="EW9" s="86"/>
      <c r="EX9" s="86"/>
      <c r="EY9" s="86"/>
      <c r="EZ9" s="86"/>
      <c r="FA9" s="86"/>
      <c r="FB9" s="86"/>
      <c r="FC9" s="86"/>
      <c r="FD9" s="86"/>
      <c r="FE9" s="86"/>
      <c r="FF9" s="86"/>
      <c r="FG9" s="86"/>
      <c r="FH9" s="86"/>
      <c r="FI9" s="86"/>
      <c r="FJ9" s="86"/>
      <c r="FK9" s="86"/>
      <c r="FL9" s="86"/>
      <c r="FM9" s="86"/>
      <c r="FN9" s="86"/>
      <c r="FO9" s="86"/>
      <c r="FP9" s="86"/>
      <c r="FQ9" s="86"/>
      <c r="FR9" s="86"/>
      <c r="FS9" s="86"/>
      <c r="FT9" s="86"/>
      <c r="FU9" s="86"/>
      <c r="FV9" s="86"/>
      <c r="FW9" s="86"/>
      <c r="FX9" s="86"/>
      <c r="FY9" s="86"/>
      <c r="FZ9" s="86"/>
      <c r="GA9" s="86"/>
      <c r="GB9" s="86"/>
      <c r="GC9" s="86"/>
      <c r="GD9" s="86"/>
      <c r="GE9" s="86"/>
      <c r="GF9" s="86"/>
      <c r="GG9" s="86"/>
    </row>
    <row r="10" spans="1:189" s="2" customFormat="1" ht="30" customHeight="1" thickBot="1" x14ac:dyDescent="0.3">
      <c r="A10" s="29"/>
      <c r="B10" s="61" t="s">
        <v>67</v>
      </c>
      <c r="C10" s="68" t="s">
        <v>66</v>
      </c>
      <c r="D10" s="45">
        <v>0.5</v>
      </c>
      <c r="E10" s="53">
        <f>F9</f>
        <v>43716</v>
      </c>
      <c r="F10" s="53">
        <f>E10+4</f>
        <v>43720</v>
      </c>
      <c r="G10" s="11"/>
      <c r="H10" s="11">
        <f t="shared" si="56"/>
        <v>5</v>
      </c>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82"/>
      <c r="DJ10" s="86"/>
      <c r="DK10" s="86"/>
      <c r="DL10" s="86"/>
      <c r="DM10" s="86"/>
      <c r="DN10" s="86"/>
      <c r="DO10" s="86"/>
      <c r="DP10" s="86"/>
      <c r="DQ10" s="86"/>
      <c r="DR10" s="86"/>
      <c r="DS10" s="86"/>
      <c r="DT10" s="86"/>
      <c r="DU10" s="86"/>
      <c r="DV10" s="86"/>
      <c r="DW10" s="86"/>
      <c r="DX10" s="86"/>
      <c r="DY10" s="86"/>
      <c r="DZ10" s="86"/>
      <c r="EA10" s="86"/>
      <c r="EB10" s="86"/>
      <c r="EC10" s="86"/>
      <c r="ED10" s="86"/>
      <c r="EE10" s="86"/>
      <c r="EF10" s="86"/>
      <c r="EG10" s="86"/>
      <c r="EH10" s="86"/>
      <c r="EI10" s="86"/>
      <c r="EJ10" s="86"/>
      <c r="EK10" s="86"/>
      <c r="EL10" s="86"/>
      <c r="EM10" s="86"/>
      <c r="EN10" s="86"/>
      <c r="EO10" s="86"/>
      <c r="EP10" s="86"/>
      <c r="EQ10" s="86"/>
      <c r="ER10" s="86"/>
      <c r="ES10" s="86"/>
      <c r="ET10" s="86"/>
      <c r="EU10" s="86"/>
      <c r="EV10" s="86"/>
      <c r="EW10" s="86"/>
      <c r="EX10" s="86"/>
      <c r="EY10" s="86"/>
      <c r="EZ10" s="86"/>
      <c r="FA10" s="86"/>
      <c r="FB10" s="86"/>
      <c r="FC10" s="86"/>
      <c r="FD10" s="86"/>
      <c r="FE10" s="86"/>
      <c r="FF10" s="86"/>
      <c r="FG10" s="86"/>
      <c r="FH10" s="86"/>
      <c r="FI10" s="86"/>
      <c r="FJ10" s="86"/>
      <c r="FK10" s="86"/>
      <c r="FL10" s="86"/>
      <c r="FM10" s="86"/>
      <c r="FN10" s="86"/>
      <c r="FO10" s="86"/>
      <c r="FP10" s="86"/>
      <c r="FQ10" s="86"/>
      <c r="FR10" s="86"/>
      <c r="FS10" s="86"/>
      <c r="FT10" s="86"/>
      <c r="FU10" s="86"/>
      <c r="FV10" s="86"/>
      <c r="FW10" s="86"/>
      <c r="FX10" s="86"/>
      <c r="FY10" s="86"/>
      <c r="FZ10" s="86"/>
      <c r="GA10" s="86"/>
      <c r="GB10" s="86"/>
      <c r="GC10" s="86"/>
      <c r="GD10" s="86"/>
      <c r="GE10" s="86"/>
      <c r="GF10" s="86"/>
      <c r="GG10" s="86"/>
    </row>
    <row r="11" spans="1:189" s="2" customFormat="1" ht="30" customHeight="1" thickBot="1" x14ac:dyDescent="0.3">
      <c r="A11" s="29"/>
      <c r="B11" s="61" t="s">
        <v>46</v>
      </c>
      <c r="C11" s="68" t="s">
        <v>66</v>
      </c>
      <c r="D11" s="45">
        <v>0.7</v>
      </c>
      <c r="E11" s="53">
        <f>F10</f>
        <v>43720</v>
      </c>
      <c r="F11" s="53">
        <f>E11+5</f>
        <v>43725</v>
      </c>
      <c r="G11" s="11"/>
      <c r="H11" s="11">
        <f t="shared" si="56"/>
        <v>6</v>
      </c>
      <c r="I11" s="17"/>
      <c r="J11" s="17"/>
      <c r="K11" s="17"/>
      <c r="L11" s="17"/>
      <c r="M11" s="17"/>
      <c r="N11" s="17"/>
      <c r="O11" s="17"/>
      <c r="P11" s="17"/>
      <c r="Q11" s="17"/>
      <c r="R11" s="17"/>
      <c r="S11" s="17"/>
      <c r="T11" s="17"/>
      <c r="U11" s="17"/>
      <c r="V11" s="17"/>
      <c r="W11" s="17"/>
      <c r="X11" s="17"/>
      <c r="Y11" s="18"/>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82"/>
      <c r="DJ11" s="86"/>
      <c r="DK11" s="86"/>
      <c r="DL11" s="86"/>
      <c r="DM11" s="86"/>
      <c r="DN11" s="86"/>
      <c r="DO11" s="86"/>
      <c r="DP11" s="86"/>
      <c r="DQ11" s="86"/>
      <c r="DR11" s="86"/>
      <c r="DS11" s="86"/>
      <c r="DT11" s="86"/>
      <c r="DU11" s="86"/>
      <c r="DV11" s="86"/>
      <c r="DW11" s="86"/>
      <c r="DX11" s="86"/>
      <c r="DY11" s="86"/>
      <c r="DZ11" s="86"/>
      <c r="EA11" s="86"/>
      <c r="EB11" s="86"/>
      <c r="EC11" s="86"/>
      <c r="ED11" s="86"/>
      <c r="EE11" s="86"/>
      <c r="EF11" s="86"/>
      <c r="EG11" s="86"/>
      <c r="EH11" s="86"/>
      <c r="EI11" s="86"/>
      <c r="EJ11" s="86"/>
      <c r="EK11" s="86"/>
      <c r="EL11" s="86"/>
      <c r="EM11" s="86"/>
      <c r="EN11" s="86"/>
      <c r="EO11" s="86"/>
      <c r="EP11" s="86"/>
      <c r="EQ11" s="86"/>
      <c r="ER11" s="86"/>
      <c r="ES11" s="86"/>
      <c r="ET11" s="86"/>
      <c r="EU11" s="86"/>
      <c r="EV11" s="86"/>
      <c r="EW11" s="86"/>
      <c r="EX11" s="86"/>
      <c r="EY11" s="86"/>
      <c r="EZ11" s="86"/>
      <c r="FA11" s="86"/>
      <c r="FB11" s="86"/>
      <c r="FC11" s="86"/>
      <c r="FD11" s="86"/>
      <c r="FE11" s="86"/>
      <c r="FF11" s="86"/>
      <c r="FG11" s="86"/>
      <c r="FH11" s="86"/>
      <c r="FI11" s="86"/>
      <c r="FJ11" s="86"/>
      <c r="FK11" s="86"/>
      <c r="FL11" s="86"/>
      <c r="FM11" s="86"/>
      <c r="FN11" s="86"/>
      <c r="FO11" s="86"/>
      <c r="FP11" s="86"/>
      <c r="FQ11" s="86"/>
      <c r="FR11" s="86"/>
      <c r="FS11" s="86"/>
      <c r="FT11" s="86"/>
      <c r="FU11" s="86"/>
      <c r="FV11" s="86"/>
      <c r="FW11" s="86"/>
      <c r="FX11" s="86"/>
      <c r="FY11" s="86"/>
      <c r="FZ11" s="86"/>
      <c r="GA11" s="86"/>
      <c r="GB11" s="86"/>
      <c r="GC11" s="86"/>
      <c r="GD11" s="86"/>
      <c r="GE11" s="86"/>
      <c r="GF11" s="86"/>
      <c r="GG11" s="86"/>
    </row>
    <row r="12" spans="1:189" s="2" customFormat="1" ht="30" customHeight="1" thickBot="1" x14ac:dyDescent="0.3">
      <c r="A12" s="29"/>
      <c r="B12" s="61" t="s">
        <v>48</v>
      </c>
      <c r="C12" s="68" t="s">
        <v>42</v>
      </c>
      <c r="D12" s="45">
        <v>0.3</v>
      </c>
      <c r="E12" s="53">
        <v>43719</v>
      </c>
      <c r="F12" s="53">
        <v>43726</v>
      </c>
      <c r="G12" s="11"/>
      <c r="H12" s="11">
        <f t="shared" si="56"/>
        <v>8</v>
      </c>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82"/>
      <c r="DJ12" s="86"/>
      <c r="DK12" s="86"/>
      <c r="DL12" s="86"/>
      <c r="DM12" s="86"/>
      <c r="DN12" s="86"/>
      <c r="DO12" s="86"/>
      <c r="DP12" s="86"/>
      <c r="DQ12" s="86"/>
      <c r="DR12" s="86"/>
      <c r="DS12" s="86"/>
      <c r="DT12" s="86"/>
      <c r="DU12" s="86"/>
      <c r="DV12" s="86"/>
      <c r="DW12" s="86"/>
      <c r="DX12" s="86"/>
      <c r="DY12" s="86"/>
      <c r="DZ12" s="86"/>
      <c r="EA12" s="86"/>
      <c r="EB12" s="86"/>
      <c r="EC12" s="86"/>
      <c r="ED12" s="86"/>
      <c r="EE12" s="86"/>
      <c r="EF12" s="86"/>
      <c r="EG12" s="86"/>
      <c r="EH12" s="86"/>
      <c r="EI12" s="86"/>
      <c r="EJ12" s="86"/>
      <c r="EK12" s="86"/>
      <c r="EL12" s="86"/>
      <c r="EM12" s="86"/>
      <c r="EN12" s="86"/>
      <c r="EO12" s="86"/>
      <c r="EP12" s="86"/>
      <c r="EQ12" s="86"/>
      <c r="ER12" s="86"/>
      <c r="ES12" s="86"/>
      <c r="ET12" s="86"/>
      <c r="EU12" s="86"/>
      <c r="EV12" s="86"/>
      <c r="EW12" s="86"/>
      <c r="EX12" s="86"/>
      <c r="EY12" s="86"/>
      <c r="EZ12" s="86"/>
      <c r="FA12" s="86"/>
      <c r="FB12" s="86"/>
      <c r="FC12" s="86"/>
      <c r="FD12" s="86"/>
      <c r="FE12" s="86"/>
      <c r="FF12" s="86"/>
      <c r="FG12" s="86"/>
      <c r="FH12" s="86"/>
      <c r="FI12" s="86"/>
      <c r="FJ12" s="86"/>
      <c r="FK12" s="86"/>
      <c r="FL12" s="86"/>
      <c r="FM12" s="86"/>
      <c r="FN12" s="86"/>
      <c r="FO12" s="86"/>
      <c r="FP12" s="86"/>
      <c r="FQ12" s="86"/>
      <c r="FR12" s="86"/>
      <c r="FS12" s="86"/>
      <c r="FT12" s="86"/>
      <c r="FU12" s="86"/>
      <c r="FV12" s="86"/>
      <c r="FW12" s="86"/>
      <c r="FX12" s="86"/>
      <c r="FY12" s="86"/>
      <c r="FZ12" s="86"/>
      <c r="GA12" s="86"/>
      <c r="GB12" s="86"/>
      <c r="GC12" s="86"/>
      <c r="GD12" s="86"/>
      <c r="GE12" s="86"/>
      <c r="GF12" s="86"/>
      <c r="GG12" s="86"/>
    </row>
    <row r="13" spans="1:189" s="2" customFormat="1" ht="30" customHeight="1" thickBot="1" x14ac:dyDescent="0.3">
      <c r="A13" s="29"/>
      <c r="B13" s="61" t="s">
        <v>68</v>
      </c>
      <c r="C13" s="68" t="s">
        <v>44</v>
      </c>
      <c r="D13" s="45">
        <v>0</v>
      </c>
      <c r="E13" s="53">
        <v>43752</v>
      </c>
      <c r="F13" s="53">
        <v>43755</v>
      </c>
      <c r="G13" s="11"/>
      <c r="H13" s="11"/>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82"/>
      <c r="DJ13" s="86"/>
      <c r="DK13" s="86"/>
      <c r="DL13" s="86"/>
      <c r="DM13" s="86"/>
      <c r="DN13" s="86"/>
      <c r="DO13" s="86"/>
      <c r="DP13" s="86"/>
      <c r="DQ13" s="86"/>
      <c r="DR13" s="86"/>
      <c r="DS13" s="86"/>
      <c r="DT13" s="86"/>
      <c r="DU13" s="86"/>
      <c r="DV13" s="86"/>
      <c r="DW13" s="86"/>
      <c r="DX13" s="86"/>
      <c r="DY13" s="86"/>
      <c r="DZ13" s="86"/>
      <c r="EA13" s="86"/>
      <c r="EB13" s="86"/>
      <c r="EC13" s="86"/>
      <c r="ED13" s="86"/>
      <c r="EE13" s="86"/>
      <c r="EF13" s="86"/>
      <c r="EG13" s="86"/>
      <c r="EH13" s="86"/>
      <c r="EI13" s="86"/>
      <c r="EJ13" s="86"/>
      <c r="EK13" s="86"/>
      <c r="EL13" s="86"/>
      <c r="EM13" s="86"/>
      <c r="EN13" s="86"/>
      <c r="EO13" s="86"/>
      <c r="EP13" s="86"/>
      <c r="EQ13" s="86"/>
      <c r="ER13" s="86"/>
      <c r="ES13" s="86"/>
      <c r="ET13" s="86"/>
      <c r="EU13" s="86"/>
      <c r="EV13" s="86"/>
      <c r="EW13" s="86"/>
      <c r="EX13" s="86"/>
      <c r="EY13" s="86"/>
      <c r="EZ13" s="86"/>
      <c r="FA13" s="86"/>
      <c r="FB13" s="86"/>
      <c r="FC13" s="86"/>
      <c r="FD13" s="86"/>
      <c r="FE13" s="86"/>
      <c r="FF13" s="86"/>
      <c r="FG13" s="86"/>
      <c r="FH13" s="86"/>
      <c r="FI13" s="86"/>
      <c r="FJ13" s="86"/>
      <c r="FK13" s="86"/>
      <c r="FL13" s="86"/>
      <c r="FM13" s="86"/>
      <c r="FN13" s="86"/>
      <c r="FO13" s="86"/>
      <c r="FP13" s="86"/>
      <c r="FQ13" s="86"/>
      <c r="FR13" s="86"/>
      <c r="FS13" s="86"/>
      <c r="FT13" s="86"/>
      <c r="FU13" s="86"/>
      <c r="FV13" s="86"/>
      <c r="FW13" s="86"/>
      <c r="FX13" s="86"/>
      <c r="FY13" s="86"/>
      <c r="FZ13" s="86"/>
      <c r="GA13" s="86"/>
      <c r="GB13" s="86"/>
      <c r="GC13" s="86"/>
      <c r="GD13" s="86"/>
      <c r="GE13" s="86"/>
      <c r="GF13" s="86"/>
      <c r="GG13" s="86"/>
    </row>
    <row r="14" spans="1:189" s="2" customFormat="1" ht="30" customHeight="1" thickBot="1" x14ac:dyDescent="0.3">
      <c r="A14" s="29"/>
      <c r="B14" s="61" t="s">
        <v>61</v>
      </c>
      <c r="C14" s="68" t="s">
        <v>66</v>
      </c>
      <c r="D14" s="45">
        <v>0</v>
      </c>
      <c r="E14" s="53">
        <v>43752</v>
      </c>
      <c r="F14" s="53">
        <v>43755</v>
      </c>
      <c r="G14" s="11"/>
      <c r="H14" s="11"/>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82"/>
      <c r="DJ14" s="86"/>
      <c r="DK14" s="86"/>
      <c r="DL14" s="86"/>
      <c r="DM14" s="86"/>
      <c r="DN14" s="86"/>
      <c r="DO14" s="86"/>
      <c r="DP14" s="86"/>
      <c r="DQ14" s="86"/>
      <c r="DR14" s="86"/>
      <c r="DS14" s="86"/>
      <c r="DT14" s="86"/>
      <c r="DU14" s="86"/>
      <c r="DV14" s="86"/>
      <c r="DW14" s="86"/>
      <c r="DX14" s="86"/>
      <c r="DY14" s="86"/>
      <c r="DZ14" s="86"/>
      <c r="EA14" s="86"/>
      <c r="EB14" s="86"/>
      <c r="EC14" s="86"/>
      <c r="ED14" s="86"/>
      <c r="EE14" s="86"/>
      <c r="EF14" s="86"/>
      <c r="EG14" s="86"/>
      <c r="EH14" s="86"/>
      <c r="EI14" s="86"/>
      <c r="EJ14" s="86"/>
      <c r="EK14" s="86"/>
      <c r="EL14" s="86"/>
      <c r="EM14" s="86"/>
      <c r="EN14" s="86"/>
      <c r="EO14" s="86"/>
      <c r="EP14" s="86"/>
      <c r="EQ14" s="86"/>
      <c r="ER14" s="86"/>
      <c r="ES14" s="86"/>
      <c r="ET14" s="86"/>
      <c r="EU14" s="86"/>
      <c r="EV14" s="86"/>
      <c r="EW14" s="86"/>
      <c r="EX14" s="86"/>
      <c r="EY14" s="86"/>
      <c r="EZ14" s="86"/>
      <c r="FA14" s="86"/>
      <c r="FB14" s="86"/>
      <c r="FC14" s="86"/>
      <c r="FD14" s="86"/>
      <c r="FE14" s="86"/>
      <c r="FF14" s="86"/>
      <c r="FG14" s="86"/>
      <c r="FH14" s="86"/>
      <c r="FI14" s="86"/>
      <c r="FJ14" s="86"/>
      <c r="FK14" s="86"/>
      <c r="FL14" s="86"/>
      <c r="FM14" s="86"/>
      <c r="FN14" s="86"/>
      <c r="FO14" s="86"/>
      <c r="FP14" s="86"/>
      <c r="FQ14" s="86"/>
      <c r="FR14" s="86"/>
      <c r="FS14" s="86"/>
      <c r="FT14" s="86"/>
      <c r="FU14" s="86"/>
      <c r="FV14" s="86"/>
      <c r="FW14" s="86"/>
      <c r="FX14" s="86"/>
      <c r="FY14" s="86"/>
      <c r="FZ14" s="86"/>
      <c r="GA14" s="86"/>
      <c r="GB14" s="86"/>
      <c r="GC14" s="86"/>
      <c r="GD14" s="86"/>
      <c r="GE14" s="86"/>
      <c r="GF14" s="86"/>
      <c r="GG14" s="86"/>
    </row>
    <row r="15" spans="1:189" s="2" customFormat="1" ht="30" customHeight="1" thickBot="1" x14ac:dyDescent="0.3">
      <c r="A15" s="29"/>
      <c r="B15" s="61" t="s">
        <v>62</v>
      </c>
      <c r="C15" s="68" t="s">
        <v>66</v>
      </c>
      <c r="D15" s="45">
        <v>0</v>
      </c>
      <c r="E15" s="53">
        <v>43811</v>
      </c>
      <c r="F15" s="53">
        <v>43813</v>
      </c>
      <c r="G15" s="11"/>
      <c r="H15" s="11"/>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82"/>
      <c r="DJ15" s="86"/>
      <c r="DK15" s="86"/>
      <c r="DL15" s="86"/>
      <c r="DM15" s="86"/>
      <c r="DN15" s="86"/>
      <c r="DO15" s="86"/>
      <c r="DP15" s="86"/>
      <c r="DQ15" s="86"/>
      <c r="DR15" s="86"/>
      <c r="DS15" s="86"/>
      <c r="DT15" s="86"/>
      <c r="DU15" s="86"/>
      <c r="DV15" s="86"/>
      <c r="DW15" s="86"/>
      <c r="DX15" s="86"/>
      <c r="DY15" s="86"/>
      <c r="DZ15" s="86"/>
      <c r="EA15" s="86"/>
      <c r="EB15" s="86"/>
      <c r="EC15" s="86"/>
      <c r="ED15" s="86"/>
      <c r="EE15" s="86"/>
      <c r="EF15" s="86"/>
      <c r="EG15" s="86"/>
      <c r="EH15" s="86"/>
      <c r="EI15" s="86"/>
      <c r="EJ15" s="86"/>
      <c r="EK15" s="86"/>
      <c r="EL15" s="86"/>
      <c r="EM15" s="86"/>
      <c r="EN15" s="86"/>
      <c r="EO15" s="86"/>
      <c r="EP15" s="86"/>
      <c r="EQ15" s="86"/>
      <c r="ER15" s="86"/>
      <c r="ES15" s="86"/>
      <c r="ET15" s="86"/>
      <c r="EU15" s="86"/>
      <c r="EV15" s="86"/>
      <c r="EW15" s="86"/>
      <c r="EX15" s="86"/>
      <c r="EY15" s="86"/>
      <c r="EZ15" s="86"/>
      <c r="FA15" s="86"/>
      <c r="FB15" s="86"/>
      <c r="FC15" s="86"/>
      <c r="FD15" s="86"/>
      <c r="FE15" s="86"/>
      <c r="FF15" s="86"/>
      <c r="FG15" s="86"/>
      <c r="FH15" s="86"/>
      <c r="FI15" s="86"/>
      <c r="FJ15" s="86"/>
      <c r="FK15" s="86"/>
      <c r="FL15" s="86"/>
      <c r="FM15" s="86"/>
      <c r="FN15" s="86"/>
      <c r="FO15" s="86"/>
      <c r="FP15" s="86"/>
      <c r="FQ15" s="86"/>
      <c r="FR15" s="86"/>
      <c r="FS15" s="86"/>
      <c r="FT15" s="86"/>
      <c r="FU15" s="86"/>
      <c r="FV15" s="86"/>
      <c r="FW15" s="86"/>
      <c r="FX15" s="86"/>
      <c r="FY15" s="86"/>
      <c r="FZ15" s="86"/>
      <c r="GA15" s="86"/>
      <c r="GB15" s="86"/>
      <c r="GC15" s="86"/>
      <c r="GD15" s="86"/>
      <c r="GE15" s="86"/>
      <c r="GF15" s="86"/>
      <c r="GG15" s="86"/>
    </row>
    <row r="16" spans="1:189" s="2" customFormat="1" ht="30" customHeight="1" thickBot="1" x14ac:dyDescent="0.3">
      <c r="A16" s="29"/>
      <c r="B16" s="61" t="s">
        <v>63</v>
      </c>
      <c r="C16" s="68" t="s">
        <v>44</v>
      </c>
      <c r="D16" s="45">
        <v>0</v>
      </c>
      <c r="E16" s="53">
        <v>43811</v>
      </c>
      <c r="F16" s="53">
        <v>43813</v>
      </c>
      <c r="G16" s="11"/>
      <c r="H16" s="11"/>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82"/>
      <c r="DJ16" s="86"/>
      <c r="DK16" s="86"/>
      <c r="DL16" s="86"/>
      <c r="DM16" s="86"/>
      <c r="DN16" s="86"/>
      <c r="DO16" s="86"/>
      <c r="DP16" s="86"/>
      <c r="DQ16" s="86"/>
      <c r="DR16" s="86"/>
      <c r="DS16" s="86"/>
      <c r="DT16" s="86"/>
      <c r="DU16" s="86"/>
      <c r="DV16" s="86"/>
      <c r="DW16" s="86"/>
      <c r="DX16" s="86"/>
      <c r="DY16" s="86"/>
      <c r="DZ16" s="86"/>
      <c r="EA16" s="86"/>
      <c r="EB16" s="86"/>
      <c r="EC16" s="86"/>
      <c r="ED16" s="86"/>
      <c r="EE16" s="86"/>
      <c r="EF16" s="86"/>
      <c r="EG16" s="86"/>
      <c r="EH16" s="86"/>
      <c r="EI16" s="86"/>
      <c r="EJ16" s="86"/>
      <c r="EK16" s="86"/>
      <c r="EL16" s="86"/>
      <c r="EM16" s="86"/>
      <c r="EN16" s="86"/>
      <c r="EO16" s="86"/>
      <c r="EP16" s="86"/>
      <c r="EQ16" s="86"/>
      <c r="ER16" s="86"/>
      <c r="ES16" s="86"/>
      <c r="ET16" s="86"/>
      <c r="EU16" s="86"/>
      <c r="EV16" s="86"/>
      <c r="EW16" s="86"/>
      <c r="EX16" s="86"/>
      <c r="EY16" s="86"/>
      <c r="EZ16" s="86"/>
      <c r="FA16" s="86"/>
      <c r="FB16" s="86"/>
      <c r="FC16" s="86"/>
      <c r="FD16" s="86"/>
      <c r="FE16" s="86"/>
      <c r="FF16" s="86"/>
      <c r="FG16" s="86"/>
      <c r="FH16" s="86"/>
      <c r="FI16" s="86"/>
      <c r="FJ16" s="86"/>
      <c r="FK16" s="86"/>
      <c r="FL16" s="86"/>
      <c r="FM16" s="86"/>
      <c r="FN16" s="86"/>
      <c r="FO16" s="86"/>
      <c r="FP16" s="86"/>
      <c r="FQ16" s="86"/>
      <c r="FR16" s="86"/>
      <c r="FS16" s="86"/>
      <c r="FT16" s="86"/>
      <c r="FU16" s="86"/>
      <c r="FV16" s="86"/>
      <c r="FW16" s="86"/>
      <c r="FX16" s="86"/>
      <c r="FY16" s="86"/>
      <c r="FZ16" s="86"/>
      <c r="GA16" s="86"/>
      <c r="GB16" s="86"/>
      <c r="GC16" s="86"/>
      <c r="GD16" s="86"/>
      <c r="GE16" s="86"/>
      <c r="GF16" s="86"/>
      <c r="GG16" s="86"/>
    </row>
    <row r="17" spans="1:189" s="2" customFormat="1" ht="30" customHeight="1" thickBot="1" x14ac:dyDescent="0.3">
      <c r="A17" s="29"/>
      <c r="B17" s="61" t="s">
        <v>64</v>
      </c>
      <c r="C17" s="68" t="s">
        <v>42</v>
      </c>
      <c r="D17" s="45">
        <v>0</v>
      </c>
      <c r="E17" s="53">
        <v>43811</v>
      </c>
      <c r="F17" s="53">
        <v>43813</v>
      </c>
      <c r="G17" s="11"/>
      <c r="H17" s="11"/>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82"/>
      <c r="DJ17" s="86"/>
      <c r="DK17" s="86"/>
      <c r="DL17" s="86"/>
      <c r="DM17" s="86"/>
      <c r="DN17" s="86"/>
      <c r="DO17" s="86"/>
      <c r="DP17" s="86"/>
      <c r="DQ17" s="86"/>
      <c r="DR17" s="86"/>
      <c r="DS17" s="86"/>
      <c r="DT17" s="86"/>
      <c r="DU17" s="86"/>
      <c r="DV17" s="86"/>
      <c r="DW17" s="86"/>
      <c r="DX17" s="86"/>
      <c r="DY17" s="86"/>
      <c r="DZ17" s="86"/>
      <c r="EA17" s="86"/>
      <c r="EB17" s="86"/>
      <c r="EC17" s="86"/>
      <c r="ED17" s="86"/>
      <c r="EE17" s="86"/>
      <c r="EF17" s="86"/>
      <c r="EG17" s="86"/>
      <c r="EH17" s="86"/>
      <c r="EI17" s="86"/>
      <c r="EJ17" s="86"/>
      <c r="EK17" s="86"/>
      <c r="EL17" s="86"/>
      <c r="EM17" s="86"/>
      <c r="EN17" s="86"/>
      <c r="EO17" s="86"/>
      <c r="EP17" s="86"/>
      <c r="EQ17" s="86"/>
      <c r="ER17" s="86"/>
      <c r="ES17" s="86"/>
      <c r="ET17" s="86"/>
      <c r="EU17" s="86"/>
      <c r="EV17" s="86"/>
      <c r="EW17" s="86"/>
      <c r="EX17" s="86"/>
      <c r="EY17" s="86"/>
      <c r="EZ17" s="86"/>
      <c r="FA17" s="86"/>
      <c r="FB17" s="86"/>
      <c r="FC17" s="86"/>
      <c r="FD17" s="86"/>
      <c r="FE17" s="86"/>
      <c r="FF17" s="86"/>
      <c r="FG17" s="86"/>
      <c r="FH17" s="86"/>
      <c r="FI17" s="86"/>
      <c r="FJ17" s="86"/>
      <c r="FK17" s="86"/>
      <c r="FL17" s="86"/>
      <c r="FM17" s="86"/>
      <c r="FN17" s="86"/>
      <c r="FO17" s="86"/>
      <c r="FP17" s="86"/>
      <c r="FQ17" s="86"/>
      <c r="FR17" s="86"/>
      <c r="FS17" s="86"/>
      <c r="FT17" s="86"/>
      <c r="FU17" s="86"/>
      <c r="FV17" s="86"/>
      <c r="FW17" s="86"/>
      <c r="FX17" s="86"/>
      <c r="FY17" s="86"/>
      <c r="FZ17" s="86"/>
      <c r="GA17" s="86"/>
      <c r="GB17" s="86"/>
      <c r="GC17" s="86"/>
      <c r="GD17" s="86"/>
      <c r="GE17" s="86"/>
      <c r="GF17" s="86"/>
      <c r="GG17" s="86"/>
    </row>
    <row r="18" spans="1:189" s="2" customFormat="1" ht="30" customHeight="1" thickBot="1" x14ac:dyDescent="0.3">
      <c r="A18" s="30" t="s">
        <v>8</v>
      </c>
      <c r="B18" s="13" t="s">
        <v>41</v>
      </c>
      <c r="C18" s="35"/>
      <c r="D18" s="46"/>
      <c r="E18" s="54"/>
      <c r="F18" s="55"/>
      <c r="G18" s="11"/>
      <c r="H18" s="11" t="str">
        <f t="shared" si="56"/>
        <v/>
      </c>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82"/>
      <c r="DJ18" s="86"/>
      <c r="DK18" s="86"/>
      <c r="DL18" s="86"/>
      <c r="DM18" s="86"/>
      <c r="DN18" s="86"/>
      <c r="DO18" s="86"/>
      <c r="DP18" s="86"/>
      <c r="DQ18" s="86"/>
      <c r="DR18" s="86"/>
      <c r="DS18" s="86"/>
      <c r="DT18" s="86"/>
      <c r="DU18" s="86"/>
      <c r="DV18" s="86"/>
      <c r="DW18" s="86"/>
      <c r="DX18" s="86"/>
      <c r="DY18" s="86"/>
      <c r="DZ18" s="86"/>
      <c r="EA18" s="86"/>
      <c r="EB18" s="86"/>
      <c r="EC18" s="86"/>
      <c r="ED18" s="86"/>
      <c r="EE18" s="86"/>
      <c r="EF18" s="86"/>
      <c r="EG18" s="86"/>
      <c r="EH18" s="86"/>
      <c r="EI18" s="86"/>
      <c r="EJ18" s="86"/>
      <c r="EK18" s="86"/>
      <c r="EL18" s="86"/>
      <c r="EM18" s="86"/>
      <c r="EN18" s="86"/>
      <c r="EO18" s="86"/>
      <c r="EP18" s="86"/>
      <c r="EQ18" s="86"/>
      <c r="ER18" s="86"/>
      <c r="ES18" s="86"/>
      <c r="ET18" s="86"/>
      <c r="EU18" s="86"/>
      <c r="EV18" s="86"/>
      <c r="EW18" s="86"/>
      <c r="EX18" s="86"/>
      <c r="EY18" s="86"/>
      <c r="EZ18" s="86"/>
      <c r="FA18" s="86"/>
      <c r="FB18" s="86"/>
      <c r="FC18" s="86"/>
      <c r="FD18" s="86"/>
      <c r="FE18" s="86"/>
      <c r="FF18" s="86"/>
      <c r="FG18" s="86"/>
      <c r="FH18" s="86"/>
      <c r="FI18" s="86"/>
      <c r="FJ18" s="86"/>
      <c r="FK18" s="86"/>
      <c r="FL18" s="86"/>
      <c r="FM18" s="86"/>
      <c r="FN18" s="86"/>
      <c r="FO18" s="86"/>
      <c r="FP18" s="86"/>
      <c r="FQ18" s="86"/>
      <c r="FR18" s="86"/>
      <c r="FS18" s="86"/>
      <c r="FT18" s="86"/>
      <c r="FU18" s="86"/>
      <c r="FV18" s="86"/>
      <c r="FW18" s="86"/>
      <c r="FX18" s="86"/>
      <c r="FY18" s="86"/>
      <c r="FZ18" s="86"/>
      <c r="GA18" s="86"/>
      <c r="GB18" s="86"/>
      <c r="GC18" s="86"/>
      <c r="GD18" s="86"/>
      <c r="GE18" s="86"/>
      <c r="GF18" s="86"/>
      <c r="GG18" s="86"/>
    </row>
    <row r="19" spans="1:189" s="2" customFormat="1" ht="30" customHeight="1" thickBot="1" x14ac:dyDescent="0.3">
      <c r="A19" s="30"/>
      <c r="B19" s="70" t="s">
        <v>43</v>
      </c>
      <c r="C19" s="71" t="s">
        <v>44</v>
      </c>
      <c r="D19" s="47">
        <v>1</v>
      </c>
      <c r="E19" s="56">
        <v>43713</v>
      </c>
      <c r="F19" s="56">
        <v>43719</v>
      </c>
      <c r="G19" s="11"/>
      <c r="H19" s="11">
        <f t="shared" si="56"/>
        <v>7</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c r="DG19" s="17"/>
      <c r="DH19" s="17"/>
      <c r="DI19" s="82"/>
      <c r="DJ19" s="86"/>
      <c r="DK19" s="86"/>
      <c r="DL19" s="86"/>
      <c r="DM19" s="86"/>
      <c r="DN19" s="86"/>
      <c r="DO19" s="86"/>
      <c r="DP19" s="86"/>
      <c r="DQ19" s="86"/>
      <c r="DR19" s="86"/>
      <c r="DS19" s="86"/>
      <c r="DT19" s="86"/>
      <c r="DU19" s="86"/>
      <c r="DV19" s="86"/>
      <c r="DW19" s="86"/>
      <c r="DX19" s="86"/>
      <c r="DY19" s="86"/>
      <c r="DZ19" s="86"/>
      <c r="EA19" s="86"/>
      <c r="EB19" s="86"/>
      <c r="EC19" s="86"/>
      <c r="ED19" s="86"/>
      <c r="EE19" s="86"/>
      <c r="EF19" s="86"/>
      <c r="EG19" s="86"/>
      <c r="EH19" s="86"/>
      <c r="EI19" s="86"/>
      <c r="EJ19" s="86"/>
      <c r="EK19" s="86"/>
      <c r="EL19" s="86"/>
      <c r="EM19" s="86"/>
      <c r="EN19" s="86"/>
      <c r="EO19" s="86"/>
      <c r="EP19" s="86"/>
      <c r="EQ19" s="86"/>
      <c r="ER19" s="86"/>
      <c r="ES19" s="86"/>
      <c r="ET19" s="86"/>
      <c r="EU19" s="86"/>
      <c r="EV19" s="86"/>
      <c r="EW19" s="86"/>
      <c r="EX19" s="86"/>
      <c r="EY19" s="86"/>
      <c r="EZ19" s="86"/>
      <c r="FA19" s="86"/>
      <c r="FB19" s="86"/>
      <c r="FC19" s="86"/>
      <c r="FD19" s="86"/>
      <c r="FE19" s="86"/>
      <c r="FF19" s="86"/>
      <c r="FG19" s="86"/>
      <c r="FH19" s="86"/>
      <c r="FI19" s="86"/>
      <c r="FJ19" s="86"/>
      <c r="FK19" s="86"/>
      <c r="FL19" s="86"/>
      <c r="FM19" s="86"/>
      <c r="FN19" s="86"/>
      <c r="FO19" s="86"/>
      <c r="FP19" s="86"/>
      <c r="FQ19" s="86"/>
      <c r="FR19" s="86"/>
      <c r="FS19" s="86"/>
      <c r="FT19" s="86"/>
      <c r="FU19" s="86"/>
      <c r="FV19" s="86"/>
      <c r="FW19" s="86"/>
      <c r="FX19" s="86"/>
      <c r="FY19" s="86"/>
      <c r="FZ19" s="86"/>
      <c r="GA19" s="86"/>
      <c r="GB19" s="86"/>
      <c r="GC19" s="86"/>
      <c r="GD19" s="86"/>
      <c r="GE19" s="86"/>
      <c r="GF19" s="86"/>
      <c r="GG19" s="86"/>
    </row>
    <row r="20" spans="1:189" s="2" customFormat="1" ht="30" customHeight="1" thickBot="1" x14ac:dyDescent="0.3">
      <c r="A20" s="29"/>
      <c r="B20" s="70" t="s">
        <v>47</v>
      </c>
      <c r="C20" s="71" t="s">
        <v>44</v>
      </c>
      <c r="D20" s="47">
        <v>0.5</v>
      </c>
      <c r="E20" s="56">
        <f>E19+2</f>
        <v>43715</v>
      </c>
      <c r="F20" s="56">
        <f>E20+5</f>
        <v>43720</v>
      </c>
      <c r="G20" s="11"/>
      <c r="H20" s="11">
        <f t="shared" si="56"/>
        <v>6</v>
      </c>
      <c r="I20" s="17"/>
      <c r="J20" s="17"/>
      <c r="K20" s="17"/>
      <c r="L20" s="17"/>
      <c r="M20" s="17"/>
      <c r="N20" s="17"/>
      <c r="O20" s="17"/>
      <c r="P20" s="17"/>
      <c r="Q20" s="17"/>
      <c r="R20" s="17"/>
      <c r="S20" s="17"/>
      <c r="T20" s="17"/>
      <c r="U20" s="18"/>
      <c r="V20" s="18"/>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82"/>
      <c r="DJ20" s="86"/>
      <c r="DK20" s="86"/>
      <c r="DL20" s="86"/>
      <c r="DM20" s="86"/>
      <c r="DN20" s="86"/>
      <c r="DO20" s="86"/>
      <c r="DP20" s="86"/>
      <c r="DQ20" s="86"/>
      <c r="DR20" s="86"/>
      <c r="DS20" s="86"/>
      <c r="DT20" s="86"/>
      <c r="DU20" s="86"/>
      <c r="DV20" s="86"/>
      <c r="DW20" s="86"/>
      <c r="DX20" s="86"/>
      <c r="DY20" s="86"/>
      <c r="DZ20" s="86"/>
      <c r="EA20" s="86"/>
      <c r="EB20" s="86"/>
      <c r="EC20" s="86"/>
      <c r="ED20" s="86"/>
      <c r="EE20" s="86"/>
      <c r="EF20" s="86"/>
      <c r="EG20" s="86"/>
      <c r="EH20" s="86"/>
      <c r="EI20" s="86"/>
      <c r="EJ20" s="86"/>
      <c r="EK20" s="86"/>
      <c r="EL20" s="86"/>
      <c r="EM20" s="86"/>
      <c r="EN20" s="86"/>
      <c r="EO20" s="86"/>
      <c r="EP20" s="86"/>
      <c r="EQ20" s="86"/>
      <c r="ER20" s="86"/>
      <c r="ES20" s="86"/>
      <c r="ET20" s="86"/>
      <c r="EU20" s="86"/>
      <c r="EV20" s="86"/>
      <c r="EW20" s="86"/>
      <c r="EX20" s="86"/>
      <c r="EY20" s="86"/>
      <c r="EZ20" s="86"/>
      <c r="FA20" s="86"/>
      <c r="FB20" s="86"/>
      <c r="FC20" s="86"/>
      <c r="FD20" s="86"/>
      <c r="FE20" s="86"/>
      <c r="FF20" s="86"/>
      <c r="FG20" s="86"/>
      <c r="FH20" s="86"/>
      <c r="FI20" s="86"/>
      <c r="FJ20" s="86"/>
      <c r="FK20" s="86"/>
      <c r="FL20" s="86"/>
      <c r="FM20" s="86"/>
      <c r="FN20" s="86"/>
      <c r="FO20" s="86"/>
      <c r="FP20" s="86"/>
      <c r="FQ20" s="86"/>
      <c r="FR20" s="86"/>
      <c r="FS20" s="86"/>
      <c r="FT20" s="86"/>
      <c r="FU20" s="86"/>
      <c r="FV20" s="86"/>
      <c r="FW20" s="86"/>
      <c r="FX20" s="86"/>
      <c r="FY20" s="86"/>
      <c r="FZ20" s="86"/>
      <c r="GA20" s="86"/>
      <c r="GB20" s="86"/>
      <c r="GC20" s="86"/>
      <c r="GD20" s="86"/>
      <c r="GE20" s="86"/>
      <c r="GF20" s="86"/>
      <c r="GG20" s="86"/>
    </row>
    <row r="21" spans="1:189" s="2" customFormat="1" ht="30" customHeight="1" thickBot="1" x14ac:dyDescent="0.3">
      <c r="A21" s="29"/>
      <c r="B21" s="70" t="s">
        <v>56</v>
      </c>
      <c r="C21" s="71" t="s">
        <v>44</v>
      </c>
      <c r="D21" s="47">
        <v>0</v>
      </c>
      <c r="E21" s="56">
        <v>43738</v>
      </c>
      <c r="F21" s="56">
        <v>43744</v>
      </c>
      <c r="G21" s="11"/>
      <c r="H21" s="11">
        <f t="shared" si="56"/>
        <v>7</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82"/>
      <c r="DJ21" s="86"/>
      <c r="DK21" s="86"/>
      <c r="DL21" s="86"/>
      <c r="DM21" s="86"/>
      <c r="DN21" s="86"/>
      <c r="DO21" s="86"/>
      <c r="DP21" s="86"/>
      <c r="DQ21" s="86"/>
      <c r="DR21" s="86"/>
      <c r="DS21" s="86"/>
      <c r="DT21" s="86"/>
      <c r="DU21" s="86"/>
      <c r="DV21" s="86"/>
      <c r="DW21" s="86"/>
      <c r="DX21" s="86"/>
      <c r="DY21" s="86"/>
      <c r="DZ21" s="86"/>
      <c r="EA21" s="86"/>
      <c r="EB21" s="86"/>
      <c r="EC21" s="86"/>
      <c r="ED21" s="86"/>
      <c r="EE21" s="86"/>
      <c r="EF21" s="86"/>
      <c r="EG21" s="86"/>
      <c r="EH21" s="86"/>
      <c r="EI21" s="86"/>
      <c r="EJ21" s="86"/>
      <c r="EK21" s="86"/>
      <c r="EL21" s="86"/>
      <c r="EM21" s="86"/>
      <c r="EN21" s="86"/>
      <c r="EO21" s="86"/>
      <c r="EP21" s="86"/>
      <c r="EQ21" s="86"/>
      <c r="ER21" s="86"/>
      <c r="ES21" s="86"/>
      <c r="ET21" s="86"/>
      <c r="EU21" s="86"/>
      <c r="EV21" s="86"/>
      <c r="EW21" s="86"/>
      <c r="EX21" s="86"/>
      <c r="EY21" s="86"/>
      <c r="EZ21" s="86"/>
      <c r="FA21" s="86"/>
      <c r="FB21" s="86"/>
      <c r="FC21" s="86"/>
      <c r="FD21" s="86"/>
      <c r="FE21" s="86"/>
      <c r="FF21" s="86"/>
      <c r="FG21" s="86"/>
      <c r="FH21" s="86"/>
      <c r="FI21" s="86"/>
      <c r="FJ21" s="86"/>
      <c r="FK21" s="86"/>
      <c r="FL21" s="86"/>
      <c r="FM21" s="86"/>
      <c r="FN21" s="86"/>
      <c r="FO21" s="86"/>
      <c r="FP21" s="86"/>
      <c r="FQ21" s="86"/>
      <c r="FR21" s="86"/>
      <c r="FS21" s="86"/>
      <c r="FT21" s="86"/>
      <c r="FU21" s="86"/>
      <c r="FV21" s="86"/>
      <c r="FW21" s="86"/>
      <c r="FX21" s="86"/>
      <c r="FY21" s="86"/>
      <c r="FZ21" s="86"/>
      <c r="GA21" s="86"/>
      <c r="GB21" s="86"/>
      <c r="GC21" s="86"/>
      <c r="GD21" s="86"/>
      <c r="GE21" s="86"/>
      <c r="GF21" s="86"/>
      <c r="GG21" s="86"/>
    </row>
    <row r="22" spans="1:189" s="2" customFormat="1" ht="30" customHeight="1" thickBot="1" x14ac:dyDescent="0.3">
      <c r="A22" s="29"/>
      <c r="B22" s="70" t="s">
        <v>53</v>
      </c>
      <c r="C22" s="71" t="s">
        <v>44</v>
      </c>
      <c r="D22" s="47">
        <v>0</v>
      </c>
      <c r="E22" s="56">
        <v>43752</v>
      </c>
      <c r="F22" s="56">
        <v>43753</v>
      </c>
      <c r="G22" s="11"/>
      <c r="H22" s="11">
        <f t="shared" si="56"/>
        <v>2</v>
      </c>
      <c r="I22" s="17"/>
      <c r="J22" s="17"/>
      <c r="K22" s="17"/>
      <c r="L22" s="17"/>
      <c r="M22" s="17"/>
      <c r="N22" s="17"/>
      <c r="O22" s="17"/>
      <c r="P22" s="17"/>
      <c r="Q22" s="17"/>
      <c r="R22" s="17"/>
      <c r="S22" s="17"/>
      <c r="T22" s="17"/>
      <c r="U22" s="17"/>
      <c r="V22" s="17"/>
      <c r="W22" s="17"/>
      <c r="X22" s="17"/>
      <c r="Y22" s="18"/>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82"/>
      <c r="DJ22" s="86"/>
      <c r="DK22" s="86"/>
      <c r="DL22" s="86"/>
      <c r="DM22" s="86"/>
      <c r="DN22" s="86"/>
      <c r="DO22" s="86"/>
      <c r="DP22" s="86"/>
      <c r="DQ22" s="86"/>
      <c r="DR22" s="86"/>
      <c r="DS22" s="86"/>
      <c r="DT22" s="86"/>
      <c r="DU22" s="86"/>
      <c r="DV22" s="86"/>
      <c r="DW22" s="86"/>
      <c r="DX22" s="86"/>
      <c r="DY22" s="86"/>
      <c r="DZ22" s="86"/>
      <c r="EA22" s="86"/>
      <c r="EB22" s="86"/>
      <c r="EC22" s="86"/>
      <c r="ED22" s="86"/>
      <c r="EE22" s="86"/>
      <c r="EF22" s="86"/>
      <c r="EG22" s="86"/>
      <c r="EH22" s="86"/>
      <c r="EI22" s="86"/>
      <c r="EJ22" s="86"/>
      <c r="EK22" s="86"/>
      <c r="EL22" s="86"/>
      <c r="EM22" s="86"/>
      <c r="EN22" s="86"/>
      <c r="EO22" s="86"/>
      <c r="EP22" s="86"/>
      <c r="EQ22" s="86"/>
      <c r="ER22" s="86"/>
      <c r="ES22" s="86"/>
      <c r="ET22" s="86"/>
      <c r="EU22" s="86"/>
      <c r="EV22" s="86"/>
      <c r="EW22" s="86"/>
      <c r="EX22" s="86"/>
      <c r="EY22" s="86"/>
      <c r="EZ22" s="86"/>
      <c r="FA22" s="86"/>
      <c r="FB22" s="86"/>
      <c r="FC22" s="86"/>
      <c r="FD22" s="86"/>
      <c r="FE22" s="86"/>
      <c r="FF22" s="86"/>
      <c r="FG22" s="86"/>
      <c r="FH22" s="86"/>
      <c r="FI22" s="86"/>
      <c r="FJ22" s="86"/>
      <c r="FK22" s="86"/>
      <c r="FL22" s="86"/>
      <c r="FM22" s="86"/>
      <c r="FN22" s="86"/>
      <c r="FO22" s="86"/>
      <c r="FP22" s="86"/>
      <c r="FQ22" s="86"/>
      <c r="FR22" s="86"/>
      <c r="FS22" s="86"/>
      <c r="FT22" s="86"/>
      <c r="FU22" s="86"/>
      <c r="FV22" s="86"/>
      <c r="FW22" s="86"/>
      <c r="FX22" s="86"/>
      <c r="FY22" s="86"/>
      <c r="FZ22" s="86"/>
      <c r="GA22" s="86"/>
      <c r="GB22" s="86"/>
      <c r="GC22" s="86"/>
      <c r="GD22" s="86"/>
      <c r="GE22" s="86"/>
      <c r="GF22" s="86"/>
      <c r="GG22" s="86"/>
    </row>
    <row r="23" spans="1:189" s="2" customFormat="1" ht="30" customHeight="1" thickBot="1" x14ac:dyDescent="0.3">
      <c r="A23" s="29"/>
      <c r="B23" s="70" t="s">
        <v>54</v>
      </c>
      <c r="C23" s="71" t="s">
        <v>44</v>
      </c>
      <c r="D23" s="47">
        <v>0</v>
      </c>
      <c r="E23" s="56">
        <v>43753</v>
      </c>
      <c r="F23" s="56">
        <v>43755</v>
      </c>
      <c r="G23" s="11"/>
      <c r="H23" s="11">
        <f t="shared" si="56"/>
        <v>3</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82"/>
      <c r="DJ23" s="86"/>
      <c r="DK23" s="86"/>
      <c r="DL23" s="86"/>
      <c r="DM23" s="86"/>
      <c r="DN23" s="86"/>
      <c r="DO23" s="86"/>
      <c r="DP23" s="86"/>
      <c r="DQ23" s="86"/>
      <c r="DR23" s="86"/>
      <c r="DS23" s="86"/>
      <c r="DT23" s="86"/>
      <c r="DU23" s="86"/>
      <c r="DV23" s="86"/>
      <c r="DW23" s="86"/>
      <c r="DX23" s="86"/>
      <c r="DY23" s="86"/>
      <c r="DZ23" s="86"/>
      <c r="EA23" s="86"/>
      <c r="EB23" s="86"/>
      <c r="EC23" s="86"/>
      <c r="ED23" s="86"/>
      <c r="EE23" s="86"/>
      <c r="EF23" s="86"/>
      <c r="EG23" s="86"/>
      <c r="EH23" s="86"/>
      <c r="EI23" s="86"/>
      <c r="EJ23" s="86"/>
      <c r="EK23" s="86"/>
      <c r="EL23" s="86"/>
      <c r="EM23" s="86"/>
      <c r="EN23" s="86"/>
      <c r="EO23" s="86"/>
      <c r="EP23" s="86"/>
      <c r="EQ23" s="86"/>
      <c r="ER23" s="86"/>
      <c r="ES23" s="86"/>
      <c r="ET23" s="86"/>
      <c r="EU23" s="86"/>
      <c r="EV23" s="86"/>
      <c r="EW23" s="86"/>
      <c r="EX23" s="86"/>
      <c r="EY23" s="86"/>
      <c r="EZ23" s="86"/>
      <c r="FA23" s="86"/>
      <c r="FB23" s="86"/>
      <c r="FC23" s="86"/>
      <c r="FD23" s="86"/>
      <c r="FE23" s="86"/>
      <c r="FF23" s="86"/>
      <c r="FG23" s="86"/>
      <c r="FH23" s="86"/>
      <c r="FI23" s="86"/>
      <c r="FJ23" s="86"/>
      <c r="FK23" s="86"/>
      <c r="FL23" s="86"/>
      <c r="FM23" s="86"/>
      <c r="FN23" s="86"/>
      <c r="FO23" s="86"/>
      <c r="FP23" s="86"/>
      <c r="FQ23" s="86"/>
      <c r="FR23" s="86"/>
      <c r="FS23" s="86"/>
      <c r="FT23" s="86"/>
      <c r="FU23" s="86"/>
      <c r="FV23" s="86"/>
      <c r="FW23" s="86"/>
      <c r="FX23" s="86"/>
      <c r="FY23" s="86"/>
      <c r="FZ23" s="86"/>
      <c r="GA23" s="86"/>
      <c r="GB23" s="86"/>
      <c r="GC23" s="86"/>
      <c r="GD23" s="86"/>
      <c r="GE23" s="86"/>
      <c r="GF23" s="86"/>
      <c r="GG23" s="86"/>
    </row>
    <row r="24" spans="1:189" s="2" customFormat="1" ht="31.5" customHeight="1" thickBot="1" x14ac:dyDescent="0.3">
      <c r="A24" s="29" t="s">
        <v>9</v>
      </c>
      <c r="B24" s="14" t="s">
        <v>51</v>
      </c>
      <c r="C24" s="36"/>
      <c r="D24" s="48"/>
      <c r="E24" s="57"/>
      <c r="F24" s="58"/>
      <c r="G24" s="11"/>
      <c r="H24" s="11" t="str">
        <f t="shared" si="56"/>
        <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82"/>
      <c r="DJ24" s="86"/>
      <c r="DK24" s="86"/>
      <c r="DL24" s="86"/>
      <c r="DM24" s="86"/>
      <c r="DN24" s="86"/>
      <c r="DO24" s="86"/>
      <c r="DP24" s="86"/>
      <c r="DQ24" s="86"/>
      <c r="DR24" s="86"/>
      <c r="DS24" s="86"/>
      <c r="DT24" s="86"/>
      <c r="DU24" s="86"/>
      <c r="DV24" s="86"/>
      <c r="DW24" s="86"/>
      <c r="DX24" s="86"/>
      <c r="DY24" s="86"/>
      <c r="DZ24" s="86"/>
      <c r="EA24" s="86"/>
      <c r="EB24" s="86"/>
      <c r="EC24" s="86"/>
      <c r="ED24" s="86"/>
      <c r="EE24" s="86"/>
      <c r="EF24" s="86"/>
      <c r="EG24" s="86"/>
      <c r="EH24" s="86"/>
      <c r="EI24" s="86"/>
      <c r="EJ24" s="86"/>
      <c r="EK24" s="86"/>
      <c r="EL24" s="86"/>
      <c r="EM24" s="86"/>
      <c r="EN24" s="86"/>
      <c r="EO24" s="86"/>
      <c r="EP24" s="86"/>
      <c r="EQ24" s="86"/>
      <c r="ER24" s="86"/>
      <c r="ES24" s="86"/>
      <c r="ET24" s="86"/>
      <c r="EU24" s="86"/>
      <c r="EV24" s="86"/>
      <c r="EW24" s="86"/>
      <c r="EX24" s="86"/>
      <c r="EY24" s="86"/>
      <c r="EZ24" s="86"/>
      <c r="FA24" s="86"/>
      <c r="FB24" s="86"/>
      <c r="FC24" s="86"/>
      <c r="FD24" s="86"/>
      <c r="FE24" s="86"/>
      <c r="FF24" s="86"/>
      <c r="FG24" s="86"/>
      <c r="FH24" s="86"/>
      <c r="FI24" s="86"/>
      <c r="FJ24" s="86"/>
      <c r="FK24" s="86"/>
      <c r="FL24" s="86"/>
      <c r="FM24" s="86"/>
      <c r="FN24" s="86"/>
      <c r="FO24" s="86"/>
      <c r="FP24" s="86"/>
      <c r="FQ24" s="86"/>
      <c r="FR24" s="86"/>
      <c r="FS24" s="86"/>
      <c r="FT24" s="86"/>
      <c r="FU24" s="86"/>
      <c r="FV24" s="86"/>
      <c r="FW24" s="86"/>
      <c r="FX24" s="86"/>
      <c r="FY24" s="86"/>
      <c r="FZ24" s="86"/>
      <c r="GA24" s="86"/>
      <c r="GB24" s="86"/>
      <c r="GC24" s="86"/>
      <c r="GD24" s="86"/>
      <c r="GE24" s="86"/>
      <c r="GF24" s="86"/>
      <c r="GG24" s="86"/>
    </row>
    <row r="25" spans="1:189" s="2" customFormat="1" ht="30" customHeight="1" thickBot="1" x14ac:dyDescent="0.3">
      <c r="A25" s="29"/>
      <c r="B25" s="73" t="s">
        <v>73</v>
      </c>
      <c r="C25" s="74" t="s">
        <v>66</v>
      </c>
      <c r="D25" s="49">
        <v>0.15</v>
      </c>
      <c r="E25" s="87">
        <v>43726</v>
      </c>
      <c r="F25" s="88">
        <v>43744</v>
      </c>
      <c r="G25" s="11"/>
      <c r="H25" s="11">
        <f t="shared" si="56"/>
        <v>19</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82"/>
      <c r="DJ25" s="86"/>
      <c r="DK25" s="86"/>
      <c r="DL25" s="86"/>
      <c r="DM25" s="86"/>
      <c r="DN25" s="86"/>
      <c r="DO25" s="86"/>
      <c r="DP25" s="86"/>
      <c r="DQ25" s="86"/>
      <c r="DR25" s="86"/>
      <c r="DS25" s="86"/>
      <c r="DT25" s="86"/>
      <c r="DU25" s="86"/>
      <c r="DV25" s="86"/>
      <c r="DW25" s="86"/>
      <c r="DX25" s="86"/>
      <c r="DY25" s="86"/>
      <c r="DZ25" s="86"/>
      <c r="EA25" s="86"/>
      <c r="EB25" s="86"/>
      <c r="EC25" s="86"/>
      <c r="ED25" s="86"/>
      <c r="EE25" s="86"/>
      <c r="EF25" s="86"/>
      <c r="EG25" s="86"/>
      <c r="EH25" s="86"/>
      <c r="EI25" s="86"/>
      <c r="EJ25" s="86"/>
      <c r="EK25" s="86"/>
      <c r="EL25" s="86"/>
      <c r="EM25" s="86"/>
      <c r="EN25" s="86"/>
      <c r="EO25" s="86"/>
      <c r="EP25" s="86"/>
      <c r="EQ25" s="86"/>
      <c r="ER25" s="86"/>
      <c r="ES25" s="86"/>
      <c r="ET25" s="86"/>
      <c r="EU25" s="86"/>
      <c r="EV25" s="86"/>
      <c r="EW25" s="86"/>
      <c r="EX25" s="86"/>
      <c r="EY25" s="86"/>
      <c r="EZ25" s="86"/>
      <c r="FA25" s="86"/>
      <c r="FB25" s="86"/>
      <c r="FC25" s="86"/>
      <c r="FD25" s="86"/>
      <c r="FE25" s="86"/>
      <c r="FF25" s="86"/>
      <c r="FG25" s="86"/>
      <c r="FH25" s="86"/>
      <c r="FI25" s="86"/>
      <c r="FJ25" s="86"/>
      <c r="FK25" s="86"/>
      <c r="FL25" s="86"/>
      <c r="FM25" s="86"/>
      <c r="FN25" s="86"/>
      <c r="FO25" s="86"/>
      <c r="FP25" s="86"/>
      <c r="FQ25" s="86"/>
      <c r="FR25" s="86"/>
      <c r="FS25" s="86"/>
      <c r="FT25" s="86"/>
      <c r="FU25" s="86"/>
      <c r="FV25" s="86"/>
      <c r="FW25" s="86"/>
      <c r="FX25" s="86"/>
      <c r="FY25" s="86"/>
      <c r="FZ25" s="86"/>
      <c r="GA25" s="86"/>
      <c r="GB25" s="86"/>
      <c r="GC25" s="86"/>
      <c r="GD25" s="86"/>
      <c r="GE25" s="86"/>
      <c r="GF25" s="86"/>
      <c r="GG25" s="86"/>
    </row>
    <row r="26" spans="1:189" s="2" customFormat="1" ht="30" customHeight="1" thickBot="1" x14ac:dyDescent="0.3">
      <c r="A26" s="29"/>
      <c r="B26" s="73" t="s">
        <v>74</v>
      </c>
      <c r="C26" s="74" t="s">
        <v>66</v>
      </c>
      <c r="D26" s="49">
        <v>1.1499999999999999</v>
      </c>
      <c r="E26" s="88">
        <v>43745</v>
      </c>
      <c r="F26" s="88">
        <v>43753</v>
      </c>
      <c r="G26" s="11"/>
      <c r="H26" s="11"/>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17"/>
      <c r="DF26" s="17"/>
      <c r="DG26" s="17"/>
      <c r="DH26" s="17"/>
      <c r="DI26" s="82"/>
      <c r="DJ26" s="86"/>
      <c r="DK26" s="86"/>
      <c r="DL26" s="86"/>
      <c r="DM26" s="86"/>
      <c r="DN26" s="86"/>
      <c r="DO26" s="86"/>
      <c r="DP26" s="86"/>
      <c r="DQ26" s="86"/>
      <c r="DR26" s="86"/>
      <c r="DS26" s="86"/>
      <c r="DT26" s="86"/>
      <c r="DU26" s="86"/>
      <c r="DV26" s="86"/>
      <c r="DW26" s="86"/>
      <c r="DX26" s="86"/>
      <c r="DY26" s="86"/>
      <c r="DZ26" s="86"/>
      <c r="EA26" s="86"/>
      <c r="EB26" s="86"/>
      <c r="EC26" s="86"/>
      <c r="ED26" s="86"/>
      <c r="EE26" s="86"/>
      <c r="EF26" s="86"/>
      <c r="EG26" s="86"/>
      <c r="EH26" s="86"/>
      <c r="EI26" s="86"/>
      <c r="EJ26" s="86"/>
      <c r="EK26" s="86"/>
      <c r="EL26" s="86"/>
      <c r="EM26" s="86"/>
      <c r="EN26" s="86"/>
      <c r="EO26" s="86"/>
      <c r="EP26" s="86"/>
      <c r="EQ26" s="86"/>
      <c r="ER26" s="86"/>
      <c r="ES26" s="86"/>
      <c r="ET26" s="86"/>
      <c r="EU26" s="86"/>
      <c r="EV26" s="86"/>
      <c r="EW26" s="86"/>
      <c r="EX26" s="86"/>
      <c r="EY26" s="86"/>
      <c r="EZ26" s="86"/>
      <c r="FA26" s="86"/>
      <c r="FB26" s="86"/>
      <c r="FC26" s="86"/>
      <c r="FD26" s="86"/>
      <c r="FE26" s="86"/>
      <c r="FF26" s="86"/>
      <c r="FG26" s="86"/>
      <c r="FH26" s="86"/>
      <c r="FI26" s="86"/>
      <c r="FJ26" s="86"/>
      <c r="FK26" s="86"/>
      <c r="FL26" s="86"/>
      <c r="FM26" s="86"/>
      <c r="FN26" s="86"/>
      <c r="FO26" s="86"/>
      <c r="FP26" s="86"/>
      <c r="FQ26" s="86"/>
      <c r="FR26" s="86"/>
      <c r="FS26" s="86"/>
      <c r="FT26" s="86"/>
      <c r="FU26" s="86"/>
      <c r="FV26" s="86"/>
      <c r="FW26" s="86"/>
      <c r="FX26" s="86"/>
      <c r="FY26" s="86"/>
      <c r="FZ26" s="86"/>
      <c r="GA26" s="86"/>
      <c r="GB26" s="86"/>
      <c r="GC26" s="86"/>
      <c r="GD26" s="86"/>
      <c r="GE26" s="86"/>
      <c r="GF26" s="86"/>
      <c r="GG26" s="86"/>
    </row>
    <row r="27" spans="1:189" s="2" customFormat="1" ht="30" customHeight="1" thickBot="1" x14ac:dyDescent="0.3">
      <c r="A27" s="29"/>
      <c r="B27" s="73" t="s">
        <v>75</v>
      </c>
      <c r="C27" s="74" t="s">
        <v>66</v>
      </c>
      <c r="D27" s="49"/>
      <c r="E27" s="88">
        <v>43753</v>
      </c>
      <c r="F27" s="88">
        <v>43773</v>
      </c>
      <c r="G27" s="11"/>
      <c r="H27" s="11"/>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17"/>
      <c r="DF27" s="17"/>
      <c r="DG27" s="17"/>
      <c r="DH27" s="17"/>
      <c r="DI27" s="82"/>
      <c r="DJ27" s="86"/>
      <c r="DK27" s="86"/>
      <c r="DL27" s="86"/>
      <c r="DM27" s="86"/>
      <c r="DN27" s="86"/>
      <c r="DO27" s="86"/>
      <c r="DP27" s="86"/>
      <c r="DQ27" s="86"/>
      <c r="DR27" s="86"/>
      <c r="DS27" s="86"/>
      <c r="DT27" s="86"/>
      <c r="DU27" s="86"/>
      <c r="DV27" s="86"/>
      <c r="DW27" s="86"/>
      <c r="DX27" s="86"/>
      <c r="DY27" s="86"/>
      <c r="DZ27" s="86"/>
      <c r="EA27" s="86"/>
      <c r="EB27" s="86"/>
      <c r="EC27" s="86"/>
      <c r="ED27" s="86"/>
      <c r="EE27" s="86"/>
      <c r="EF27" s="86"/>
      <c r="EG27" s="86"/>
      <c r="EH27" s="86"/>
      <c r="EI27" s="86"/>
      <c r="EJ27" s="86"/>
      <c r="EK27" s="86"/>
      <c r="EL27" s="86"/>
      <c r="EM27" s="86"/>
      <c r="EN27" s="86"/>
      <c r="EO27" s="86"/>
      <c r="EP27" s="86"/>
      <c r="EQ27" s="86"/>
      <c r="ER27" s="86"/>
      <c r="ES27" s="86"/>
      <c r="ET27" s="86"/>
      <c r="EU27" s="86"/>
      <c r="EV27" s="86"/>
      <c r="EW27" s="86"/>
      <c r="EX27" s="86"/>
      <c r="EY27" s="86"/>
      <c r="EZ27" s="86"/>
      <c r="FA27" s="86"/>
      <c r="FB27" s="86"/>
      <c r="FC27" s="86"/>
      <c r="FD27" s="86"/>
      <c r="FE27" s="86"/>
      <c r="FF27" s="86"/>
      <c r="FG27" s="86"/>
      <c r="FH27" s="86"/>
      <c r="FI27" s="86"/>
      <c r="FJ27" s="86"/>
      <c r="FK27" s="86"/>
      <c r="FL27" s="86"/>
      <c r="FM27" s="86"/>
      <c r="FN27" s="86"/>
      <c r="FO27" s="86"/>
      <c r="FP27" s="86"/>
      <c r="FQ27" s="86"/>
      <c r="FR27" s="86"/>
      <c r="FS27" s="86"/>
      <c r="FT27" s="86"/>
      <c r="FU27" s="86"/>
      <c r="FV27" s="86"/>
      <c r="FW27" s="86"/>
      <c r="FX27" s="86"/>
      <c r="FY27" s="86"/>
      <c r="FZ27" s="86"/>
      <c r="GA27" s="86"/>
      <c r="GB27" s="86"/>
      <c r="GC27" s="86"/>
      <c r="GD27" s="86"/>
      <c r="GE27" s="86"/>
      <c r="GF27" s="86"/>
      <c r="GG27" s="86"/>
    </row>
    <row r="28" spans="1:189" s="2" customFormat="1" ht="30" customHeight="1" thickBot="1" x14ac:dyDescent="0.3">
      <c r="A28" s="29"/>
      <c r="B28" s="73" t="s">
        <v>76</v>
      </c>
      <c r="C28" s="74" t="s">
        <v>42</v>
      </c>
      <c r="D28" s="49"/>
      <c r="E28" s="88">
        <v>43773</v>
      </c>
      <c r="F28" s="88">
        <v>43789</v>
      </c>
      <c r="G28" s="11"/>
      <c r="H28" s="11">
        <f t="shared" si="56"/>
        <v>17</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82"/>
      <c r="DJ28" s="86"/>
      <c r="DK28" s="86"/>
      <c r="DL28" s="86"/>
      <c r="DM28" s="86"/>
      <c r="DN28" s="86"/>
      <c r="DO28" s="86"/>
      <c r="DP28" s="86"/>
      <c r="DQ28" s="86"/>
      <c r="DR28" s="86"/>
      <c r="DS28" s="86"/>
      <c r="DT28" s="86"/>
      <c r="DU28" s="86"/>
      <c r="DV28" s="86"/>
      <c r="DW28" s="86"/>
      <c r="DX28" s="86"/>
      <c r="DY28" s="86"/>
      <c r="DZ28" s="86"/>
      <c r="EA28" s="86"/>
      <c r="EB28" s="86"/>
      <c r="EC28" s="86"/>
      <c r="ED28" s="86"/>
      <c r="EE28" s="86"/>
      <c r="EF28" s="86"/>
      <c r="EG28" s="86"/>
      <c r="EH28" s="86"/>
      <c r="EI28" s="86"/>
      <c r="EJ28" s="86"/>
      <c r="EK28" s="86"/>
      <c r="EL28" s="86"/>
      <c r="EM28" s="86"/>
      <c r="EN28" s="86"/>
      <c r="EO28" s="86"/>
      <c r="EP28" s="86"/>
      <c r="EQ28" s="86"/>
      <c r="ER28" s="86"/>
      <c r="ES28" s="86"/>
      <c r="ET28" s="86"/>
      <c r="EU28" s="86"/>
      <c r="EV28" s="86"/>
      <c r="EW28" s="86"/>
      <c r="EX28" s="86"/>
      <c r="EY28" s="86"/>
      <c r="EZ28" s="86"/>
      <c r="FA28" s="86"/>
      <c r="FB28" s="86"/>
      <c r="FC28" s="86"/>
      <c r="FD28" s="86"/>
      <c r="FE28" s="86"/>
      <c r="FF28" s="86"/>
      <c r="FG28" s="86"/>
      <c r="FH28" s="86"/>
      <c r="FI28" s="86"/>
      <c r="FJ28" s="86"/>
      <c r="FK28" s="86"/>
      <c r="FL28" s="86"/>
      <c r="FM28" s="86"/>
      <c r="FN28" s="86"/>
      <c r="FO28" s="86"/>
      <c r="FP28" s="86"/>
      <c r="FQ28" s="86"/>
      <c r="FR28" s="86"/>
      <c r="FS28" s="86"/>
      <c r="FT28" s="86"/>
      <c r="FU28" s="86"/>
      <c r="FV28" s="86"/>
      <c r="FW28" s="86"/>
      <c r="FX28" s="86"/>
      <c r="FY28" s="86"/>
      <c r="FZ28" s="86"/>
      <c r="GA28" s="86"/>
      <c r="GB28" s="86"/>
      <c r="GC28" s="86"/>
      <c r="GD28" s="86"/>
      <c r="GE28" s="86"/>
      <c r="GF28" s="86"/>
      <c r="GG28" s="86"/>
    </row>
    <row r="29" spans="1:189" s="2" customFormat="1" ht="30" customHeight="1" thickBot="1" x14ac:dyDescent="0.3">
      <c r="A29" s="29"/>
      <c r="B29" s="73" t="s">
        <v>59</v>
      </c>
      <c r="C29" s="74" t="s">
        <v>42</v>
      </c>
      <c r="D29" s="49"/>
      <c r="E29" s="88">
        <v>43789</v>
      </c>
      <c r="F29" s="88">
        <v>43802</v>
      </c>
      <c r="G29" s="11"/>
      <c r="H29" s="11">
        <f t="shared" si="56"/>
        <v>14</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82"/>
      <c r="DJ29" s="86"/>
      <c r="DK29" s="86"/>
      <c r="DL29" s="86"/>
      <c r="DM29" s="86"/>
      <c r="DN29" s="86"/>
      <c r="DO29" s="86"/>
      <c r="DP29" s="86"/>
      <c r="DQ29" s="86"/>
      <c r="DR29" s="86"/>
      <c r="DS29" s="86"/>
      <c r="DT29" s="86"/>
      <c r="DU29" s="86"/>
      <c r="DV29" s="86"/>
      <c r="DW29" s="86"/>
      <c r="DX29" s="86"/>
      <c r="DY29" s="86"/>
      <c r="DZ29" s="86"/>
      <c r="EA29" s="86"/>
      <c r="EB29" s="86"/>
      <c r="EC29" s="86"/>
      <c r="ED29" s="86"/>
      <c r="EE29" s="86"/>
      <c r="EF29" s="86"/>
      <c r="EG29" s="86"/>
      <c r="EH29" s="86"/>
      <c r="EI29" s="86"/>
      <c r="EJ29" s="86"/>
      <c r="EK29" s="86"/>
      <c r="EL29" s="86"/>
      <c r="EM29" s="86"/>
      <c r="EN29" s="86"/>
      <c r="EO29" s="86"/>
      <c r="EP29" s="86"/>
      <c r="EQ29" s="86"/>
      <c r="ER29" s="86"/>
      <c r="ES29" s="86"/>
      <c r="ET29" s="86"/>
      <c r="EU29" s="86"/>
      <c r="EV29" s="86"/>
      <c r="EW29" s="86"/>
      <c r="EX29" s="86"/>
      <c r="EY29" s="86"/>
      <c r="EZ29" s="86"/>
      <c r="FA29" s="86"/>
      <c r="FB29" s="86"/>
      <c r="FC29" s="86"/>
      <c r="FD29" s="86"/>
      <c r="FE29" s="86"/>
      <c r="FF29" s="86"/>
      <c r="FG29" s="86"/>
      <c r="FH29" s="86"/>
      <c r="FI29" s="86"/>
      <c r="FJ29" s="86"/>
      <c r="FK29" s="86"/>
      <c r="FL29" s="86"/>
      <c r="FM29" s="86"/>
      <c r="FN29" s="86"/>
      <c r="FO29" s="86"/>
      <c r="FP29" s="86"/>
      <c r="FQ29" s="86"/>
      <c r="FR29" s="86"/>
      <c r="FS29" s="86"/>
      <c r="FT29" s="86"/>
      <c r="FU29" s="86"/>
      <c r="FV29" s="86"/>
      <c r="FW29" s="86"/>
      <c r="FX29" s="86"/>
      <c r="FY29" s="86"/>
      <c r="FZ29" s="86"/>
      <c r="GA29" s="86"/>
      <c r="GB29" s="86"/>
      <c r="GC29" s="86"/>
      <c r="GD29" s="86"/>
      <c r="GE29" s="86"/>
      <c r="GF29" s="86"/>
      <c r="GG29" s="86"/>
    </row>
    <row r="30" spans="1:189" s="2" customFormat="1" ht="30" customHeight="1" thickBot="1" x14ac:dyDescent="0.3">
      <c r="A30" s="29"/>
      <c r="B30" s="73" t="s">
        <v>52</v>
      </c>
      <c r="C30" s="74" t="s">
        <v>66</v>
      </c>
      <c r="D30" s="49"/>
      <c r="E30" s="88">
        <v>43802</v>
      </c>
      <c r="F30" s="88">
        <v>43804</v>
      </c>
      <c r="G30" s="11"/>
      <c r="H30" s="11">
        <f t="shared" si="56"/>
        <v>3</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17"/>
      <c r="DF30" s="17"/>
      <c r="DG30" s="17"/>
      <c r="DH30" s="17"/>
      <c r="DI30" s="82"/>
      <c r="DJ30" s="86"/>
      <c r="DK30" s="86"/>
      <c r="DL30" s="86"/>
      <c r="DM30" s="86"/>
      <c r="DN30" s="86"/>
      <c r="DO30" s="86"/>
      <c r="DP30" s="86"/>
      <c r="DQ30" s="86"/>
      <c r="DR30" s="86"/>
      <c r="DS30" s="86"/>
      <c r="DT30" s="86"/>
      <c r="DU30" s="86"/>
      <c r="DV30" s="86"/>
      <c r="DW30" s="86"/>
      <c r="DX30" s="86"/>
      <c r="DY30" s="86"/>
      <c r="DZ30" s="86"/>
      <c r="EA30" s="86"/>
      <c r="EB30" s="86"/>
      <c r="EC30" s="86"/>
      <c r="ED30" s="86"/>
      <c r="EE30" s="86"/>
      <c r="EF30" s="86"/>
      <c r="EG30" s="86"/>
      <c r="EH30" s="86"/>
      <c r="EI30" s="86"/>
      <c r="EJ30" s="86"/>
      <c r="EK30" s="86"/>
      <c r="EL30" s="86"/>
      <c r="EM30" s="86"/>
      <c r="EN30" s="86"/>
      <c r="EO30" s="86"/>
      <c r="EP30" s="86"/>
      <c r="EQ30" s="86"/>
      <c r="ER30" s="86"/>
      <c r="ES30" s="86"/>
      <c r="ET30" s="86"/>
      <c r="EU30" s="86"/>
      <c r="EV30" s="86"/>
      <c r="EW30" s="86"/>
      <c r="EX30" s="86"/>
      <c r="EY30" s="86"/>
      <c r="EZ30" s="86"/>
      <c r="FA30" s="86"/>
      <c r="FB30" s="86"/>
      <c r="FC30" s="86"/>
      <c r="FD30" s="86"/>
      <c r="FE30" s="86"/>
      <c r="FF30" s="86"/>
      <c r="FG30" s="86"/>
      <c r="FH30" s="86"/>
      <c r="FI30" s="86"/>
      <c r="FJ30" s="86"/>
      <c r="FK30" s="86"/>
      <c r="FL30" s="86"/>
      <c r="FM30" s="86"/>
      <c r="FN30" s="86"/>
      <c r="FO30" s="86"/>
      <c r="FP30" s="86"/>
      <c r="FQ30" s="86"/>
      <c r="FR30" s="86"/>
      <c r="FS30" s="86"/>
      <c r="FT30" s="86"/>
      <c r="FU30" s="86"/>
      <c r="FV30" s="86"/>
      <c r="FW30" s="86"/>
      <c r="FX30" s="86"/>
      <c r="FY30" s="86"/>
      <c r="FZ30" s="86"/>
      <c r="GA30" s="86"/>
      <c r="GB30" s="86"/>
      <c r="GC30" s="86"/>
      <c r="GD30" s="86"/>
      <c r="GE30" s="86"/>
      <c r="GF30" s="86"/>
      <c r="GG30" s="86"/>
    </row>
    <row r="31" spans="1:189" s="2" customFormat="1" ht="17.25" customHeight="1" thickBot="1" x14ac:dyDescent="0.3">
      <c r="A31" s="29"/>
      <c r="B31" s="76" t="s">
        <v>60</v>
      </c>
      <c r="C31" s="77"/>
      <c r="D31" s="48"/>
      <c r="E31" s="75"/>
      <c r="F31" s="75"/>
      <c r="G31" s="11"/>
      <c r="H31" s="11"/>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82"/>
      <c r="DJ31" s="86"/>
      <c r="DK31" s="86"/>
      <c r="DL31" s="86"/>
      <c r="DM31" s="86"/>
      <c r="DN31" s="86"/>
      <c r="DO31" s="86"/>
      <c r="DP31" s="86"/>
      <c r="DQ31" s="86"/>
      <c r="DR31" s="86"/>
      <c r="DS31" s="86"/>
      <c r="DT31" s="86"/>
      <c r="DU31" s="86"/>
      <c r="DV31" s="86"/>
      <c r="DW31" s="86"/>
      <c r="DX31" s="86"/>
      <c r="DY31" s="86"/>
      <c r="DZ31" s="86"/>
      <c r="EA31" s="86"/>
      <c r="EB31" s="86"/>
      <c r="EC31" s="86"/>
      <c r="ED31" s="86"/>
      <c r="EE31" s="86"/>
      <c r="EF31" s="86"/>
      <c r="EG31" s="86"/>
      <c r="EH31" s="86"/>
      <c r="EI31" s="86"/>
      <c r="EJ31" s="86"/>
      <c r="EK31" s="86"/>
      <c r="EL31" s="86"/>
      <c r="EM31" s="86"/>
      <c r="EN31" s="86"/>
      <c r="EO31" s="86"/>
      <c r="EP31" s="86"/>
      <c r="EQ31" s="86"/>
      <c r="ER31" s="86"/>
      <c r="ES31" s="86"/>
      <c r="ET31" s="86"/>
      <c r="EU31" s="86"/>
      <c r="EV31" s="86"/>
      <c r="EW31" s="86"/>
      <c r="EX31" s="86"/>
      <c r="EY31" s="86"/>
      <c r="EZ31" s="86"/>
      <c r="FA31" s="86"/>
      <c r="FB31" s="86"/>
      <c r="FC31" s="86"/>
      <c r="FD31" s="86"/>
      <c r="FE31" s="86"/>
      <c r="FF31" s="86"/>
      <c r="FG31" s="86"/>
      <c r="FH31" s="86"/>
      <c r="FI31" s="86"/>
      <c r="FJ31" s="86"/>
      <c r="FK31" s="86"/>
      <c r="FL31" s="86"/>
      <c r="FM31" s="86"/>
      <c r="FN31" s="86"/>
      <c r="FO31" s="86"/>
      <c r="FP31" s="86"/>
      <c r="FQ31" s="86"/>
      <c r="FR31" s="86"/>
      <c r="FS31" s="86"/>
      <c r="FT31" s="86"/>
      <c r="FU31" s="86"/>
      <c r="FV31" s="86"/>
      <c r="FW31" s="86"/>
      <c r="FX31" s="86"/>
      <c r="FY31" s="86"/>
      <c r="FZ31" s="86"/>
      <c r="GA31" s="86"/>
      <c r="GB31" s="86"/>
      <c r="GC31" s="86"/>
      <c r="GD31" s="86"/>
      <c r="GE31" s="86"/>
      <c r="GF31" s="86"/>
      <c r="GG31" s="86"/>
    </row>
    <row r="32" spans="1:189" s="2" customFormat="1" ht="30" customHeight="1" thickBot="1" x14ac:dyDescent="0.3">
      <c r="A32" s="29"/>
      <c r="B32" s="73" t="s">
        <v>55</v>
      </c>
      <c r="C32" s="74" t="s">
        <v>42</v>
      </c>
      <c r="D32" s="49"/>
      <c r="E32" s="88">
        <v>43804</v>
      </c>
      <c r="F32" s="88">
        <v>43805</v>
      </c>
      <c r="G32" s="11"/>
      <c r="H32" s="11">
        <f t="shared" si="56"/>
        <v>2</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79"/>
      <c r="AI32" s="79"/>
      <c r="AJ32" s="79"/>
      <c r="AK32" s="79"/>
      <c r="AL32" s="79"/>
      <c r="AM32" s="79"/>
      <c r="AN32" s="79"/>
      <c r="AO32" s="79"/>
      <c r="AP32" s="79"/>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c r="DE32" s="17"/>
      <c r="DF32" s="17"/>
      <c r="DG32" s="17"/>
      <c r="DH32" s="17"/>
      <c r="DI32" s="82"/>
      <c r="DJ32" s="86"/>
      <c r="DK32" s="86"/>
      <c r="DL32" s="86"/>
      <c r="DM32" s="86"/>
      <c r="DN32" s="86"/>
      <c r="DO32" s="86"/>
      <c r="DP32" s="86"/>
      <c r="DQ32" s="86"/>
      <c r="DR32" s="86"/>
      <c r="DS32" s="86"/>
      <c r="DT32" s="86"/>
      <c r="DU32" s="86"/>
      <c r="DV32" s="86"/>
      <c r="DW32" s="86"/>
      <c r="DX32" s="86"/>
      <c r="DY32" s="86"/>
      <c r="DZ32" s="86"/>
      <c r="EA32" s="86"/>
      <c r="EB32" s="86"/>
      <c r="EC32" s="86"/>
      <c r="ED32" s="86"/>
      <c r="EE32" s="86"/>
      <c r="EF32" s="86"/>
      <c r="EG32" s="86"/>
      <c r="EH32" s="86"/>
      <c r="EI32" s="86"/>
      <c r="EJ32" s="86"/>
      <c r="EK32" s="86"/>
      <c r="EL32" s="86"/>
      <c r="EM32" s="86"/>
      <c r="EN32" s="86"/>
      <c r="EO32" s="86"/>
      <c r="EP32" s="86"/>
      <c r="EQ32" s="86"/>
      <c r="ER32" s="86"/>
      <c r="ES32" s="86"/>
      <c r="ET32" s="86"/>
      <c r="EU32" s="86"/>
      <c r="EV32" s="86"/>
      <c r="EW32" s="86"/>
      <c r="EX32" s="86"/>
      <c r="EY32" s="86"/>
      <c r="EZ32" s="86"/>
      <c r="FA32" s="86"/>
      <c r="FB32" s="86"/>
      <c r="FC32" s="86"/>
      <c r="FD32" s="86"/>
      <c r="FE32" s="86"/>
      <c r="FF32" s="86"/>
      <c r="FG32" s="86"/>
      <c r="FH32" s="86"/>
      <c r="FI32" s="86"/>
      <c r="FJ32" s="86"/>
      <c r="FK32" s="86"/>
      <c r="FL32" s="86"/>
      <c r="FM32" s="86"/>
      <c r="FN32" s="86"/>
      <c r="FO32" s="86"/>
      <c r="FP32" s="86"/>
      <c r="FQ32" s="86"/>
      <c r="FR32" s="86"/>
      <c r="FS32" s="86"/>
      <c r="FT32" s="86"/>
      <c r="FU32" s="86"/>
      <c r="FV32" s="86"/>
      <c r="FW32" s="86"/>
      <c r="FX32" s="86"/>
      <c r="FY32" s="86"/>
      <c r="FZ32" s="86"/>
      <c r="GA32" s="86"/>
      <c r="GB32" s="86"/>
      <c r="GC32" s="86"/>
      <c r="GD32" s="86"/>
      <c r="GE32" s="86"/>
      <c r="GF32" s="86"/>
      <c r="GG32" s="86"/>
    </row>
    <row r="33" spans="1:189" s="2" customFormat="1" ht="30" customHeight="1" thickBot="1" x14ac:dyDescent="0.3">
      <c r="A33" s="29"/>
      <c r="B33" s="73" t="s">
        <v>52</v>
      </c>
      <c r="C33" s="74" t="s">
        <v>66</v>
      </c>
      <c r="D33" s="49"/>
      <c r="E33" s="88">
        <v>43805</v>
      </c>
      <c r="F33" s="88">
        <v>43807</v>
      </c>
      <c r="G33" s="11"/>
      <c r="H33" s="11">
        <f t="shared" si="56"/>
        <v>3</v>
      </c>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c r="DE33" s="17"/>
      <c r="DF33" s="17"/>
      <c r="DG33" s="17"/>
      <c r="DH33" s="17"/>
      <c r="DI33" s="82"/>
      <c r="DJ33" s="86"/>
      <c r="DK33" s="86"/>
      <c r="DL33" s="86"/>
      <c r="DM33" s="86"/>
      <c r="DN33" s="86"/>
      <c r="DO33" s="86"/>
      <c r="DP33" s="86"/>
      <c r="DQ33" s="86"/>
      <c r="DR33" s="86"/>
      <c r="DS33" s="86"/>
      <c r="DT33" s="86"/>
      <c r="DU33" s="86"/>
      <c r="DV33" s="86"/>
      <c r="DW33" s="86"/>
      <c r="DX33" s="86"/>
      <c r="DY33" s="86"/>
      <c r="DZ33" s="86"/>
      <c r="EA33" s="86"/>
      <c r="EB33" s="86"/>
      <c r="EC33" s="86"/>
      <c r="ED33" s="86"/>
      <c r="EE33" s="86"/>
      <c r="EF33" s="86"/>
      <c r="EG33" s="86"/>
      <c r="EH33" s="86"/>
      <c r="EI33" s="86"/>
      <c r="EJ33" s="86"/>
      <c r="EK33" s="86"/>
      <c r="EL33" s="86"/>
      <c r="EM33" s="86"/>
      <c r="EN33" s="86"/>
      <c r="EO33" s="86"/>
      <c r="EP33" s="86"/>
      <c r="EQ33" s="86"/>
      <c r="ER33" s="86"/>
      <c r="ES33" s="86"/>
      <c r="ET33" s="86"/>
      <c r="EU33" s="86"/>
      <c r="EV33" s="86"/>
      <c r="EW33" s="86"/>
      <c r="EX33" s="86"/>
      <c r="EY33" s="86"/>
      <c r="EZ33" s="86"/>
      <c r="FA33" s="86"/>
      <c r="FB33" s="86"/>
      <c r="FC33" s="86"/>
      <c r="FD33" s="86"/>
      <c r="FE33" s="86"/>
      <c r="FF33" s="86"/>
      <c r="FG33" s="86"/>
      <c r="FH33" s="86"/>
      <c r="FI33" s="86"/>
      <c r="FJ33" s="86"/>
      <c r="FK33" s="86"/>
      <c r="FL33" s="86"/>
      <c r="FM33" s="86"/>
      <c r="FN33" s="86"/>
      <c r="FO33" s="86"/>
      <c r="FP33" s="86"/>
      <c r="FQ33" s="86"/>
      <c r="FR33" s="86"/>
      <c r="FS33" s="86"/>
      <c r="FT33" s="86"/>
      <c r="FU33" s="86"/>
      <c r="FV33" s="86"/>
      <c r="FW33" s="86"/>
      <c r="FX33" s="86"/>
      <c r="FY33" s="86"/>
      <c r="FZ33" s="86"/>
      <c r="GA33" s="86"/>
      <c r="GB33" s="86"/>
      <c r="GC33" s="86"/>
      <c r="GD33" s="86"/>
      <c r="GE33" s="86"/>
      <c r="GF33" s="86"/>
      <c r="GG33" s="86"/>
    </row>
    <row r="34" spans="1:189" s="2" customFormat="1" ht="30" customHeight="1" thickBot="1" x14ac:dyDescent="0.3">
      <c r="A34" s="29"/>
      <c r="B34" s="73" t="s">
        <v>57</v>
      </c>
      <c r="C34" s="74" t="s">
        <v>42</v>
      </c>
      <c r="D34" s="49">
        <v>0</v>
      </c>
      <c r="E34" s="88">
        <v>43807</v>
      </c>
      <c r="F34" s="88">
        <v>43808</v>
      </c>
      <c r="G34" s="11"/>
      <c r="H34" s="11">
        <f t="shared" si="56"/>
        <v>2</v>
      </c>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17"/>
      <c r="DF34" s="17"/>
      <c r="DG34" s="17"/>
      <c r="DH34" s="17"/>
      <c r="DI34" s="82"/>
      <c r="DJ34" s="86"/>
      <c r="DK34" s="86"/>
      <c r="DL34" s="86"/>
      <c r="DM34" s="86"/>
      <c r="DN34" s="86"/>
      <c r="DO34" s="86"/>
      <c r="DP34" s="86"/>
      <c r="DQ34" s="86"/>
      <c r="DR34" s="86"/>
      <c r="DS34" s="86"/>
      <c r="DT34" s="86"/>
      <c r="DU34" s="86"/>
      <c r="DV34" s="86"/>
      <c r="DW34" s="86"/>
      <c r="DX34" s="86"/>
      <c r="DY34" s="86"/>
      <c r="DZ34" s="86"/>
      <c r="EA34" s="86"/>
      <c r="EB34" s="86"/>
      <c r="EC34" s="86"/>
      <c r="ED34" s="86"/>
      <c r="EE34" s="86"/>
      <c r="EF34" s="86"/>
      <c r="EG34" s="86"/>
      <c r="EH34" s="86"/>
      <c r="EI34" s="86"/>
      <c r="EJ34" s="86"/>
      <c r="EK34" s="86"/>
      <c r="EL34" s="86"/>
      <c r="EM34" s="86"/>
      <c r="EN34" s="86"/>
      <c r="EO34" s="86"/>
      <c r="EP34" s="86"/>
      <c r="EQ34" s="86"/>
      <c r="ER34" s="86"/>
      <c r="ES34" s="86"/>
      <c r="ET34" s="86"/>
      <c r="EU34" s="86"/>
      <c r="EV34" s="86"/>
      <c r="EW34" s="86"/>
      <c r="EX34" s="86"/>
      <c r="EY34" s="86"/>
      <c r="EZ34" s="86"/>
      <c r="FA34" s="86"/>
      <c r="FB34" s="86"/>
      <c r="FC34" s="86"/>
      <c r="FD34" s="86"/>
      <c r="FE34" s="86"/>
      <c r="FF34" s="86"/>
      <c r="FG34" s="86"/>
      <c r="FH34" s="86"/>
      <c r="FI34" s="86"/>
      <c r="FJ34" s="86"/>
      <c r="FK34" s="86"/>
      <c r="FL34" s="86"/>
      <c r="FM34" s="86"/>
      <c r="FN34" s="86"/>
      <c r="FO34" s="86"/>
      <c r="FP34" s="86"/>
      <c r="FQ34" s="86"/>
      <c r="FR34" s="86"/>
      <c r="FS34" s="86"/>
      <c r="FT34" s="86"/>
      <c r="FU34" s="86"/>
      <c r="FV34" s="86"/>
      <c r="FW34" s="86"/>
      <c r="FX34" s="86"/>
      <c r="FY34" s="86"/>
      <c r="FZ34" s="86"/>
      <c r="GA34" s="86"/>
      <c r="GB34" s="86"/>
      <c r="GC34" s="86"/>
      <c r="GD34" s="86"/>
      <c r="GE34" s="86"/>
      <c r="GF34" s="86"/>
      <c r="GG34" s="86"/>
    </row>
    <row r="35" spans="1:189" s="2" customFormat="1" ht="30" customHeight="1" thickBot="1" x14ac:dyDescent="0.3">
      <c r="A35" s="29"/>
      <c r="B35" s="73" t="s">
        <v>58</v>
      </c>
      <c r="C35" s="74" t="s">
        <v>42</v>
      </c>
      <c r="D35" s="49"/>
      <c r="E35" s="88">
        <v>43807</v>
      </c>
      <c r="F35" s="88">
        <v>43808</v>
      </c>
      <c r="G35" s="11"/>
      <c r="H35" s="11">
        <f t="shared" si="56"/>
        <v>2</v>
      </c>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c r="DE35" s="17"/>
      <c r="DF35" s="17"/>
      <c r="DG35" s="17"/>
      <c r="DH35" s="17"/>
      <c r="DI35" s="82"/>
      <c r="DJ35" s="86"/>
      <c r="DK35" s="86"/>
      <c r="DL35" s="86"/>
      <c r="DM35" s="86"/>
      <c r="DN35" s="86"/>
      <c r="DO35" s="86"/>
      <c r="DP35" s="86"/>
      <c r="DQ35" s="86"/>
      <c r="DR35" s="86"/>
      <c r="DS35" s="86"/>
      <c r="DT35" s="86"/>
      <c r="DU35" s="86"/>
      <c r="DV35" s="86"/>
      <c r="DW35" s="86"/>
      <c r="DX35" s="86"/>
      <c r="DY35" s="86"/>
      <c r="DZ35" s="86"/>
      <c r="EA35" s="86"/>
      <c r="EB35" s="86"/>
      <c r="EC35" s="86"/>
      <c r="ED35" s="86"/>
      <c r="EE35" s="86"/>
      <c r="EF35" s="86"/>
      <c r="EG35" s="86"/>
      <c r="EH35" s="86"/>
      <c r="EI35" s="86"/>
      <c r="EJ35" s="86"/>
      <c r="EK35" s="86"/>
      <c r="EL35" s="86"/>
      <c r="EM35" s="86"/>
      <c r="EN35" s="86"/>
      <c r="EO35" s="86"/>
      <c r="EP35" s="86"/>
      <c r="EQ35" s="86"/>
      <c r="ER35" s="86"/>
      <c r="ES35" s="86"/>
      <c r="ET35" s="86"/>
      <c r="EU35" s="86"/>
      <c r="EV35" s="86"/>
      <c r="EW35" s="86"/>
      <c r="EX35" s="86"/>
      <c r="EY35" s="86"/>
      <c r="EZ35" s="86"/>
      <c r="FA35" s="86"/>
      <c r="FB35" s="86"/>
      <c r="FC35" s="86"/>
      <c r="FD35" s="86"/>
      <c r="FE35" s="86"/>
      <c r="FF35" s="86"/>
      <c r="FG35" s="86"/>
      <c r="FH35" s="86"/>
      <c r="FI35" s="86"/>
      <c r="FJ35" s="86"/>
      <c r="FK35" s="86"/>
      <c r="FL35" s="86"/>
      <c r="FM35" s="86"/>
      <c r="FN35" s="86"/>
      <c r="FO35" s="86"/>
      <c r="FP35" s="86"/>
      <c r="FQ35" s="86"/>
      <c r="FR35" s="86"/>
      <c r="FS35" s="86"/>
      <c r="FT35" s="86"/>
      <c r="FU35" s="86"/>
      <c r="FV35" s="86"/>
      <c r="FW35" s="86"/>
      <c r="FX35" s="86"/>
      <c r="FY35" s="86"/>
      <c r="FZ35" s="86"/>
      <c r="GA35" s="86"/>
      <c r="GB35" s="86"/>
      <c r="GC35" s="86"/>
      <c r="GD35" s="86"/>
      <c r="GE35" s="86"/>
      <c r="GF35" s="86"/>
      <c r="GG35" s="86"/>
    </row>
    <row r="36" spans="1:189" s="2" customFormat="1" ht="30" customHeight="1" thickBot="1" x14ac:dyDescent="0.3">
      <c r="A36" s="29" t="s">
        <v>9</v>
      </c>
      <c r="B36" s="69" t="s">
        <v>72</v>
      </c>
      <c r="C36" s="62"/>
      <c r="D36" s="63"/>
      <c r="E36" s="64"/>
      <c r="F36" s="64"/>
      <c r="G36" s="11"/>
      <c r="H36" s="11" t="str">
        <f t="shared" si="56"/>
        <v/>
      </c>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c r="DE36" s="17"/>
      <c r="DF36" s="17"/>
      <c r="DG36" s="17"/>
      <c r="DH36" s="17"/>
      <c r="DI36" s="82"/>
      <c r="DJ36" s="86"/>
      <c r="DK36" s="86"/>
      <c r="DL36" s="86"/>
      <c r="DM36" s="86"/>
      <c r="DN36" s="86"/>
      <c r="DO36" s="86"/>
      <c r="DP36" s="86"/>
      <c r="DQ36" s="86"/>
      <c r="DR36" s="86"/>
      <c r="DS36" s="86"/>
      <c r="DT36" s="86"/>
      <c r="DU36" s="86"/>
      <c r="DV36" s="86"/>
      <c r="DW36" s="86"/>
      <c r="DX36" s="86"/>
      <c r="DY36" s="86"/>
      <c r="DZ36" s="86"/>
      <c r="EA36" s="86"/>
      <c r="EB36" s="86"/>
      <c r="EC36" s="86"/>
      <c r="ED36" s="86"/>
      <c r="EE36" s="86"/>
      <c r="EF36" s="86"/>
      <c r="EG36" s="86"/>
      <c r="EH36" s="86"/>
      <c r="EI36" s="86"/>
      <c r="EJ36" s="86"/>
      <c r="EK36" s="86"/>
      <c r="EL36" s="86"/>
      <c r="EM36" s="86"/>
      <c r="EN36" s="86"/>
      <c r="EO36" s="86"/>
      <c r="EP36" s="86"/>
      <c r="EQ36" s="86"/>
      <c r="ER36" s="86"/>
      <c r="ES36" s="86"/>
      <c r="ET36" s="86"/>
      <c r="EU36" s="86"/>
      <c r="EV36" s="86"/>
      <c r="EW36" s="86"/>
      <c r="EX36" s="86"/>
      <c r="EY36" s="86"/>
      <c r="EZ36" s="86"/>
      <c r="FA36" s="86"/>
      <c r="FB36" s="86"/>
      <c r="FC36" s="86"/>
      <c r="FD36" s="86"/>
      <c r="FE36" s="86"/>
      <c r="FF36" s="86"/>
      <c r="FG36" s="86"/>
      <c r="FH36" s="86"/>
      <c r="FI36" s="86"/>
      <c r="FJ36" s="86"/>
      <c r="FK36" s="86"/>
      <c r="FL36" s="86"/>
      <c r="FM36" s="86"/>
      <c r="FN36" s="86"/>
      <c r="FO36" s="86"/>
      <c r="FP36" s="86"/>
      <c r="FQ36" s="86"/>
      <c r="FR36" s="86"/>
      <c r="FS36" s="86"/>
      <c r="FT36" s="86"/>
      <c r="FU36" s="86"/>
      <c r="FV36" s="86"/>
      <c r="FW36" s="86"/>
      <c r="FX36" s="86"/>
      <c r="FY36" s="86"/>
      <c r="FZ36" s="86"/>
      <c r="GA36" s="86"/>
      <c r="GB36" s="86"/>
      <c r="GC36" s="86"/>
      <c r="GD36" s="86"/>
      <c r="GE36" s="86"/>
      <c r="GF36" s="86"/>
      <c r="GG36" s="86"/>
    </row>
    <row r="37" spans="1:189" s="2" customFormat="1" ht="30" customHeight="1" thickBot="1" x14ac:dyDescent="0.3">
      <c r="A37" s="29"/>
      <c r="B37" s="65" t="s">
        <v>69</v>
      </c>
      <c r="C37" s="72" t="s">
        <v>44</v>
      </c>
      <c r="D37" s="66">
        <v>1</v>
      </c>
      <c r="E37" s="67">
        <v>43719</v>
      </c>
      <c r="F37" s="67">
        <v>43719</v>
      </c>
      <c r="G37" s="11"/>
      <c r="H37" s="11"/>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c r="DE37" s="17"/>
      <c r="DF37" s="17"/>
      <c r="DG37" s="17"/>
      <c r="DH37" s="17"/>
      <c r="DI37" s="82"/>
      <c r="DJ37" s="86"/>
      <c r="DK37" s="86"/>
      <c r="DL37" s="86"/>
      <c r="DM37" s="86"/>
      <c r="DN37" s="86"/>
      <c r="DO37" s="86"/>
      <c r="DP37" s="86"/>
      <c r="DQ37" s="86"/>
      <c r="DR37" s="86"/>
      <c r="DS37" s="86"/>
      <c r="DT37" s="86"/>
      <c r="DU37" s="86"/>
      <c r="DV37" s="86"/>
      <c r="DW37" s="86"/>
      <c r="DX37" s="86"/>
      <c r="DY37" s="86"/>
      <c r="DZ37" s="86"/>
      <c r="EA37" s="86"/>
      <c r="EB37" s="86"/>
      <c r="EC37" s="86"/>
      <c r="ED37" s="86"/>
      <c r="EE37" s="86"/>
      <c r="EF37" s="86"/>
      <c r="EG37" s="86"/>
      <c r="EH37" s="86"/>
      <c r="EI37" s="86"/>
      <c r="EJ37" s="86"/>
      <c r="EK37" s="86"/>
      <c r="EL37" s="86"/>
      <c r="EM37" s="86"/>
      <c r="EN37" s="86"/>
      <c r="EO37" s="86"/>
      <c r="EP37" s="86"/>
      <c r="EQ37" s="86"/>
      <c r="ER37" s="86"/>
      <c r="ES37" s="86"/>
      <c r="ET37" s="86"/>
      <c r="EU37" s="86"/>
      <c r="EV37" s="86"/>
      <c r="EW37" s="86"/>
      <c r="EX37" s="86"/>
      <c r="EY37" s="86"/>
      <c r="EZ37" s="86"/>
      <c r="FA37" s="86"/>
      <c r="FB37" s="86"/>
      <c r="FC37" s="86"/>
      <c r="FD37" s="86"/>
      <c r="FE37" s="86"/>
      <c r="FF37" s="86"/>
      <c r="FG37" s="86"/>
      <c r="FH37" s="86"/>
      <c r="FI37" s="86"/>
      <c r="FJ37" s="86"/>
      <c r="FK37" s="86"/>
      <c r="FL37" s="86"/>
      <c r="FM37" s="86"/>
      <c r="FN37" s="86"/>
      <c r="FO37" s="86"/>
      <c r="FP37" s="86"/>
      <c r="FQ37" s="86"/>
      <c r="FR37" s="86"/>
      <c r="FS37" s="86"/>
      <c r="FT37" s="86"/>
      <c r="FU37" s="86"/>
      <c r="FV37" s="86"/>
      <c r="FW37" s="86"/>
      <c r="FX37" s="86"/>
      <c r="FY37" s="86"/>
      <c r="FZ37" s="86"/>
      <c r="GA37" s="86"/>
      <c r="GB37" s="86"/>
      <c r="GC37" s="86"/>
      <c r="GD37" s="86"/>
      <c r="GE37" s="86"/>
      <c r="GF37" s="86"/>
      <c r="GG37" s="86"/>
    </row>
    <row r="38" spans="1:189" s="2" customFormat="1" ht="30" customHeight="1" thickBot="1" x14ac:dyDescent="0.3">
      <c r="A38" s="29"/>
      <c r="B38" s="65" t="s">
        <v>49</v>
      </c>
      <c r="C38" s="72" t="s">
        <v>42</v>
      </c>
      <c r="D38" s="66">
        <v>0</v>
      </c>
      <c r="E38" s="67">
        <v>43726</v>
      </c>
      <c r="F38" s="67">
        <v>43727</v>
      </c>
      <c r="G38" s="11"/>
      <c r="H38" s="11">
        <f t="shared" si="56"/>
        <v>2</v>
      </c>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c r="DE38" s="17"/>
      <c r="DF38" s="17"/>
      <c r="DG38" s="17"/>
      <c r="DH38" s="17"/>
      <c r="DI38" s="82"/>
      <c r="DJ38" s="86"/>
      <c r="DK38" s="86"/>
      <c r="DL38" s="86"/>
      <c r="DM38" s="86"/>
      <c r="DN38" s="86"/>
      <c r="DO38" s="86"/>
      <c r="DP38" s="86"/>
      <c r="DQ38" s="86"/>
      <c r="DR38" s="86"/>
      <c r="DS38" s="86"/>
      <c r="DT38" s="86"/>
      <c r="DU38" s="86"/>
      <c r="DV38" s="86"/>
      <c r="DW38" s="86"/>
      <c r="DX38" s="86"/>
      <c r="DY38" s="86"/>
      <c r="DZ38" s="86"/>
      <c r="EA38" s="86"/>
      <c r="EB38" s="86"/>
      <c r="EC38" s="86"/>
      <c r="ED38" s="86"/>
      <c r="EE38" s="86"/>
      <c r="EF38" s="86"/>
      <c r="EG38" s="86"/>
      <c r="EH38" s="86"/>
      <c r="EI38" s="86"/>
      <c r="EJ38" s="86"/>
      <c r="EK38" s="86"/>
      <c r="EL38" s="86"/>
      <c r="EM38" s="86"/>
      <c r="EN38" s="86"/>
      <c r="EO38" s="86"/>
      <c r="EP38" s="86"/>
      <c r="EQ38" s="86"/>
      <c r="ER38" s="86"/>
      <c r="ES38" s="86"/>
      <c r="ET38" s="86"/>
      <c r="EU38" s="86"/>
      <c r="EV38" s="86"/>
      <c r="EW38" s="86"/>
      <c r="EX38" s="86"/>
      <c r="EY38" s="86"/>
      <c r="EZ38" s="86"/>
      <c r="FA38" s="86"/>
      <c r="FB38" s="86"/>
      <c r="FC38" s="86"/>
      <c r="FD38" s="86"/>
      <c r="FE38" s="86"/>
      <c r="FF38" s="86"/>
      <c r="FG38" s="86"/>
      <c r="FH38" s="86"/>
      <c r="FI38" s="86"/>
      <c r="FJ38" s="86"/>
      <c r="FK38" s="86"/>
      <c r="FL38" s="86"/>
      <c r="FM38" s="86"/>
      <c r="FN38" s="86"/>
      <c r="FO38" s="86"/>
      <c r="FP38" s="86"/>
      <c r="FQ38" s="86"/>
      <c r="FR38" s="86"/>
      <c r="FS38" s="86"/>
      <c r="FT38" s="86"/>
      <c r="FU38" s="86"/>
      <c r="FV38" s="86"/>
      <c r="FW38" s="86"/>
      <c r="FX38" s="86"/>
      <c r="FY38" s="86"/>
      <c r="FZ38" s="86"/>
      <c r="GA38" s="86"/>
      <c r="GB38" s="86"/>
      <c r="GC38" s="86"/>
      <c r="GD38" s="86"/>
      <c r="GE38" s="86"/>
      <c r="GF38" s="86"/>
      <c r="GG38" s="86"/>
    </row>
    <row r="39" spans="1:189" s="2" customFormat="1" ht="30" customHeight="1" thickBot="1" x14ac:dyDescent="0.3">
      <c r="A39" s="29"/>
      <c r="B39" s="65" t="s">
        <v>50</v>
      </c>
      <c r="C39" s="72" t="s">
        <v>66</v>
      </c>
      <c r="D39" s="66">
        <v>0</v>
      </c>
      <c r="E39" s="67">
        <v>43726</v>
      </c>
      <c r="F39" s="67">
        <v>43728</v>
      </c>
      <c r="G39" s="11"/>
      <c r="H39" s="11"/>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17"/>
      <c r="DF39" s="17"/>
      <c r="DG39" s="17"/>
      <c r="DH39" s="17"/>
      <c r="DI39" s="82"/>
      <c r="DJ39" s="86"/>
      <c r="DK39" s="86"/>
      <c r="DL39" s="86"/>
      <c r="DM39" s="86"/>
      <c r="DN39" s="86"/>
      <c r="DO39" s="86"/>
      <c r="DP39" s="86"/>
      <c r="DQ39" s="86"/>
      <c r="DR39" s="86"/>
      <c r="DS39" s="86"/>
      <c r="DT39" s="86"/>
      <c r="DU39" s="86"/>
      <c r="DV39" s="86"/>
      <c r="DW39" s="86"/>
      <c r="DX39" s="86"/>
      <c r="DY39" s="86"/>
      <c r="DZ39" s="86"/>
      <c r="EA39" s="86"/>
      <c r="EB39" s="86"/>
      <c r="EC39" s="86"/>
      <c r="ED39" s="86"/>
      <c r="EE39" s="86"/>
      <c r="EF39" s="86"/>
      <c r="EG39" s="86"/>
      <c r="EH39" s="86"/>
      <c r="EI39" s="86"/>
      <c r="EJ39" s="86"/>
      <c r="EK39" s="86"/>
      <c r="EL39" s="86"/>
      <c r="EM39" s="86"/>
      <c r="EN39" s="86"/>
      <c r="EO39" s="86"/>
      <c r="EP39" s="86"/>
      <c r="EQ39" s="86"/>
      <c r="ER39" s="86"/>
      <c r="ES39" s="86"/>
      <c r="ET39" s="86"/>
      <c r="EU39" s="86"/>
      <c r="EV39" s="86"/>
      <c r="EW39" s="86"/>
      <c r="EX39" s="86"/>
      <c r="EY39" s="86"/>
      <c r="EZ39" s="86"/>
      <c r="FA39" s="86"/>
      <c r="FB39" s="86"/>
      <c r="FC39" s="86"/>
      <c r="FD39" s="86"/>
      <c r="FE39" s="86"/>
      <c r="FF39" s="86"/>
      <c r="FG39" s="86"/>
      <c r="FH39" s="86"/>
      <c r="FI39" s="86"/>
      <c r="FJ39" s="86"/>
      <c r="FK39" s="86"/>
      <c r="FL39" s="86"/>
      <c r="FM39" s="86"/>
      <c r="FN39" s="86"/>
      <c r="FO39" s="86"/>
      <c r="FP39" s="86"/>
      <c r="FQ39" s="86"/>
      <c r="FR39" s="86"/>
      <c r="FS39" s="86"/>
      <c r="FT39" s="86"/>
      <c r="FU39" s="86"/>
      <c r="FV39" s="86"/>
      <c r="FW39" s="86"/>
      <c r="FX39" s="86"/>
      <c r="FY39" s="86"/>
      <c r="FZ39" s="86"/>
      <c r="GA39" s="86"/>
      <c r="GB39" s="86"/>
      <c r="GC39" s="86"/>
      <c r="GD39" s="86"/>
      <c r="GE39" s="86"/>
      <c r="GF39" s="86"/>
      <c r="GG39" s="86"/>
    </row>
    <row r="40" spans="1:189" s="2" customFormat="1" ht="30" customHeight="1" thickBot="1" x14ac:dyDescent="0.3">
      <c r="A40" s="29"/>
      <c r="B40" s="65" t="s">
        <v>70</v>
      </c>
      <c r="C40" s="72" t="s">
        <v>42</v>
      </c>
      <c r="D40" s="66"/>
      <c r="E40" s="67">
        <v>43733</v>
      </c>
      <c r="F40" s="67">
        <v>43734</v>
      </c>
      <c r="G40" s="11"/>
      <c r="H40" s="11"/>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17"/>
      <c r="DF40" s="17"/>
      <c r="DG40" s="17"/>
      <c r="DH40" s="17"/>
      <c r="DI40" s="82"/>
      <c r="DJ40" s="86"/>
      <c r="DK40" s="86"/>
      <c r="DL40" s="86"/>
      <c r="DM40" s="86"/>
      <c r="DN40" s="86"/>
      <c r="DO40" s="86"/>
      <c r="DP40" s="86"/>
      <c r="DQ40" s="86"/>
      <c r="DR40" s="86"/>
      <c r="DS40" s="86"/>
      <c r="DT40" s="86"/>
      <c r="DU40" s="86"/>
      <c r="DV40" s="86"/>
      <c r="DW40" s="86"/>
      <c r="DX40" s="86"/>
      <c r="DY40" s="86"/>
      <c r="DZ40" s="86"/>
      <c r="EA40" s="86"/>
      <c r="EB40" s="86"/>
      <c r="EC40" s="86"/>
      <c r="ED40" s="86"/>
      <c r="EE40" s="86"/>
      <c r="EF40" s="86"/>
      <c r="EG40" s="86"/>
      <c r="EH40" s="86"/>
      <c r="EI40" s="86"/>
      <c r="EJ40" s="86"/>
      <c r="EK40" s="86"/>
      <c r="EL40" s="86"/>
      <c r="EM40" s="86"/>
      <c r="EN40" s="86"/>
      <c r="EO40" s="86"/>
      <c r="EP40" s="86"/>
      <c r="EQ40" s="86"/>
      <c r="ER40" s="86"/>
      <c r="ES40" s="86"/>
      <c r="ET40" s="86"/>
      <c r="EU40" s="86"/>
      <c r="EV40" s="86"/>
      <c r="EW40" s="86"/>
      <c r="EX40" s="86"/>
      <c r="EY40" s="86"/>
      <c r="EZ40" s="86"/>
      <c r="FA40" s="86"/>
      <c r="FB40" s="86"/>
      <c r="FC40" s="86"/>
      <c r="FD40" s="86"/>
      <c r="FE40" s="86"/>
      <c r="FF40" s="86"/>
      <c r="FG40" s="86"/>
      <c r="FH40" s="86"/>
      <c r="FI40" s="86"/>
      <c r="FJ40" s="86"/>
      <c r="FK40" s="86"/>
      <c r="FL40" s="86"/>
      <c r="FM40" s="86"/>
      <c r="FN40" s="86"/>
      <c r="FO40" s="86"/>
      <c r="FP40" s="86"/>
      <c r="FQ40" s="86"/>
      <c r="FR40" s="86"/>
      <c r="FS40" s="86"/>
      <c r="FT40" s="86"/>
      <c r="FU40" s="86"/>
      <c r="FV40" s="86"/>
      <c r="FW40" s="86"/>
      <c r="FX40" s="86"/>
      <c r="FY40" s="86"/>
      <c r="FZ40" s="86"/>
      <c r="GA40" s="86"/>
      <c r="GB40" s="86"/>
      <c r="GC40" s="86"/>
      <c r="GD40" s="86"/>
      <c r="GE40" s="86"/>
      <c r="GF40" s="86"/>
      <c r="GG40" s="86"/>
    </row>
    <row r="41" spans="1:189" s="2" customFormat="1" ht="30" customHeight="1" thickBot="1" x14ac:dyDescent="0.3">
      <c r="A41" s="29"/>
      <c r="B41" s="65" t="s">
        <v>71</v>
      </c>
      <c r="C41" s="72" t="s">
        <v>66</v>
      </c>
      <c r="D41" s="66"/>
      <c r="E41" s="78">
        <v>43734</v>
      </c>
      <c r="F41" s="67">
        <v>43735</v>
      </c>
      <c r="G41" s="11"/>
      <c r="H41" s="11"/>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82"/>
      <c r="DJ41" s="86"/>
      <c r="DK41" s="86"/>
      <c r="DL41" s="86"/>
      <c r="DM41" s="86"/>
      <c r="DN41" s="86"/>
      <c r="DO41" s="86"/>
      <c r="DP41" s="86"/>
      <c r="DQ41" s="86"/>
      <c r="DR41" s="86"/>
      <c r="DS41" s="86"/>
      <c r="DT41" s="86"/>
      <c r="DU41" s="86"/>
      <c r="DV41" s="86"/>
      <c r="DW41" s="86"/>
      <c r="DX41" s="86"/>
      <c r="DY41" s="86"/>
      <c r="DZ41" s="86"/>
      <c r="EA41" s="86"/>
      <c r="EB41" s="86"/>
      <c r="EC41" s="86"/>
      <c r="ED41" s="86"/>
      <c r="EE41" s="86"/>
      <c r="EF41" s="86"/>
      <c r="EG41" s="86"/>
      <c r="EH41" s="86"/>
      <c r="EI41" s="86"/>
      <c r="EJ41" s="86"/>
      <c r="EK41" s="86"/>
      <c r="EL41" s="86"/>
      <c r="EM41" s="86"/>
      <c r="EN41" s="86"/>
      <c r="EO41" s="86"/>
      <c r="EP41" s="86"/>
      <c r="EQ41" s="86"/>
      <c r="ER41" s="86"/>
      <c r="ES41" s="86"/>
      <c r="ET41" s="86"/>
      <c r="EU41" s="86"/>
      <c r="EV41" s="86"/>
      <c r="EW41" s="86"/>
      <c r="EX41" s="86"/>
      <c r="EY41" s="86"/>
      <c r="EZ41" s="86"/>
      <c r="FA41" s="86"/>
      <c r="FB41" s="86"/>
      <c r="FC41" s="86"/>
      <c r="FD41" s="86"/>
      <c r="FE41" s="86"/>
      <c r="FF41" s="86"/>
      <c r="FG41" s="86"/>
      <c r="FH41" s="86"/>
      <c r="FI41" s="86"/>
      <c r="FJ41" s="86"/>
      <c r="FK41" s="86"/>
      <c r="FL41" s="86"/>
      <c r="FM41" s="86"/>
      <c r="FN41" s="86"/>
      <c r="FO41" s="86"/>
      <c r="FP41" s="86"/>
      <c r="FQ41" s="86"/>
      <c r="FR41" s="86"/>
      <c r="FS41" s="86"/>
      <c r="FT41" s="86"/>
      <c r="FU41" s="86"/>
      <c r="FV41" s="86"/>
      <c r="FW41" s="86"/>
      <c r="FX41" s="86"/>
      <c r="FY41" s="86"/>
      <c r="FZ41" s="86"/>
      <c r="GA41" s="86"/>
      <c r="GB41" s="86"/>
      <c r="GC41" s="86"/>
      <c r="GD41" s="86"/>
      <c r="GE41" s="86"/>
      <c r="GF41" s="86"/>
      <c r="GG41" s="86"/>
    </row>
    <row r="42" spans="1:189" s="2" customFormat="1" ht="30" customHeight="1" thickBot="1" x14ac:dyDescent="0.3">
      <c r="A42" s="29"/>
      <c r="B42" s="89" t="s">
        <v>77</v>
      </c>
      <c r="C42" s="72"/>
      <c r="D42" s="66"/>
      <c r="E42" s="90">
        <v>43807</v>
      </c>
      <c r="F42" s="91">
        <v>43814</v>
      </c>
      <c r="G42" s="11"/>
      <c r="H42" s="11"/>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82"/>
      <c r="DJ42" s="86"/>
      <c r="DK42" s="86"/>
      <c r="DL42" s="86"/>
      <c r="DM42" s="86"/>
      <c r="DN42" s="86"/>
      <c r="DO42" s="86"/>
      <c r="DP42" s="86"/>
      <c r="DQ42" s="86"/>
      <c r="DR42" s="86"/>
      <c r="DS42" s="86"/>
      <c r="DT42" s="86"/>
      <c r="DU42" s="86"/>
      <c r="DV42" s="86"/>
      <c r="DW42" s="86"/>
      <c r="DX42" s="86"/>
      <c r="DY42" s="86"/>
      <c r="DZ42" s="86"/>
      <c r="EA42" s="86"/>
      <c r="EB42" s="86"/>
      <c r="EC42" s="86"/>
      <c r="ED42" s="86"/>
      <c r="EE42" s="86"/>
      <c r="EF42" s="86"/>
      <c r="EG42" s="86"/>
      <c r="EH42" s="86"/>
      <c r="EI42" s="86"/>
      <c r="EJ42" s="86"/>
      <c r="EK42" s="86"/>
      <c r="EL42" s="86"/>
      <c r="EM42" s="86"/>
      <c r="EN42" s="86"/>
      <c r="EO42" s="86"/>
      <c r="EP42" s="86"/>
      <c r="EQ42" s="86"/>
      <c r="ER42" s="86"/>
      <c r="ES42" s="86"/>
      <c r="ET42" s="86"/>
      <c r="EU42" s="86"/>
      <c r="EV42" s="86"/>
      <c r="EW42" s="86"/>
      <c r="EX42" s="86"/>
      <c r="EY42" s="86"/>
      <c r="EZ42" s="86"/>
      <c r="FA42" s="86"/>
      <c r="FB42" s="86"/>
      <c r="FC42" s="86"/>
      <c r="FD42" s="86"/>
      <c r="FE42" s="86"/>
      <c r="FF42" s="86"/>
      <c r="FG42" s="86"/>
      <c r="FH42" s="86"/>
      <c r="FI42" s="86"/>
      <c r="FJ42" s="86"/>
      <c r="FK42" s="86"/>
      <c r="FL42" s="86"/>
      <c r="FM42" s="86"/>
      <c r="FN42" s="86"/>
      <c r="FO42" s="86"/>
      <c r="FP42" s="86"/>
      <c r="FQ42" s="86"/>
      <c r="FR42" s="86"/>
      <c r="FS42" s="86"/>
      <c r="FT42" s="86"/>
      <c r="FU42" s="86"/>
      <c r="FV42" s="86"/>
      <c r="FW42" s="86"/>
      <c r="FX42" s="86"/>
      <c r="FY42" s="86"/>
      <c r="FZ42" s="86"/>
      <c r="GA42" s="86"/>
      <c r="GB42" s="86"/>
      <c r="GC42" s="86"/>
      <c r="GD42" s="86"/>
      <c r="GE42" s="86"/>
      <c r="GF42" s="86"/>
      <c r="GG42" s="86"/>
    </row>
    <row r="43" spans="1:189" s="2" customFormat="1" ht="30" customHeight="1" thickBot="1" x14ac:dyDescent="0.3">
      <c r="A43" s="30" t="s">
        <v>10</v>
      </c>
      <c r="B43" s="15" t="s">
        <v>12</v>
      </c>
      <c r="C43" s="39"/>
      <c r="D43" s="50"/>
      <c r="E43" s="40"/>
      <c r="F43" s="40"/>
      <c r="G43" s="16"/>
      <c r="H43" s="16" t="str">
        <f t="shared" si="56"/>
        <v/>
      </c>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86"/>
      <c r="DK43" s="86"/>
      <c r="DL43" s="86"/>
      <c r="DM43" s="86"/>
      <c r="DN43" s="86"/>
      <c r="DO43" s="86"/>
      <c r="DP43" s="86"/>
      <c r="DQ43" s="86"/>
      <c r="DR43" s="86"/>
      <c r="DS43" s="86"/>
      <c r="DT43" s="86"/>
      <c r="DU43" s="86"/>
      <c r="DV43" s="86"/>
      <c r="DW43" s="86"/>
      <c r="DX43" s="86"/>
      <c r="DY43" s="86"/>
      <c r="DZ43" s="86"/>
      <c r="EA43" s="86"/>
      <c r="EB43" s="86"/>
      <c r="EC43" s="86"/>
      <c r="ED43" s="86"/>
      <c r="EE43" s="86"/>
      <c r="EF43" s="86"/>
      <c r="EG43" s="86"/>
      <c r="EH43" s="86"/>
      <c r="EI43" s="86"/>
      <c r="EJ43" s="86"/>
      <c r="EK43" s="86"/>
      <c r="EL43" s="86"/>
      <c r="EM43" s="86"/>
      <c r="EN43" s="86"/>
      <c r="EO43" s="86"/>
      <c r="EP43" s="86"/>
      <c r="EQ43" s="86"/>
      <c r="ER43" s="86"/>
      <c r="ES43" s="86"/>
      <c r="ET43" s="86"/>
      <c r="EU43" s="86"/>
      <c r="EV43" s="86"/>
      <c r="EW43" s="86"/>
      <c r="EX43" s="86"/>
      <c r="EY43" s="86"/>
      <c r="EZ43" s="86"/>
      <c r="FA43" s="86"/>
      <c r="FB43" s="86"/>
      <c r="FC43" s="86"/>
      <c r="FD43" s="86"/>
      <c r="FE43" s="86"/>
      <c r="FF43" s="86"/>
      <c r="FG43" s="86"/>
      <c r="FH43" s="86"/>
      <c r="FI43" s="86"/>
      <c r="FJ43" s="86"/>
      <c r="FK43" s="86"/>
      <c r="FL43" s="86"/>
      <c r="FM43" s="86"/>
      <c r="FN43" s="86"/>
      <c r="FO43" s="86"/>
      <c r="FP43" s="86"/>
      <c r="FQ43" s="86"/>
      <c r="FR43" s="86"/>
      <c r="FS43" s="86"/>
      <c r="FT43" s="86"/>
      <c r="FU43" s="86"/>
      <c r="FV43" s="86"/>
      <c r="FW43" s="86"/>
      <c r="FX43" s="86"/>
      <c r="FY43" s="86"/>
      <c r="FZ43" s="86"/>
      <c r="GA43" s="86"/>
      <c r="GB43" s="86"/>
      <c r="GC43" s="86"/>
      <c r="GD43" s="86"/>
      <c r="GE43" s="86"/>
      <c r="GF43" s="86"/>
      <c r="GG43" s="86"/>
    </row>
    <row r="44" spans="1:189" ht="30" customHeight="1" x14ac:dyDescent="0.25">
      <c r="G44" s="4"/>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3"/>
      <c r="EQ44" s="83"/>
      <c r="ER44" s="83"/>
      <c r="ES44" s="83"/>
      <c r="ET44" s="83"/>
      <c r="EU44" s="83"/>
      <c r="EV44" s="83"/>
      <c r="EW44" s="83"/>
      <c r="EX44" s="83"/>
      <c r="EY44" s="83"/>
      <c r="EZ44" s="83"/>
      <c r="FA44" s="83"/>
      <c r="FB44" s="83"/>
      <c r="FC44" s="83"/>
      <c r="FD44" s="83"/>
      <c r="FE44" s="83"/>
      <c r="FF44" s="83"/>
      <c r="FG44" s="83"/>
      <c r="FH44" s="83"/>
      <c r="FI44" s="83"/>
      <c r="FJ44" s="83"/>
      <c r="FK44" s="83"/>
      <c r="FL44" s="83"/>
      <c r="FM44" s="83"/>
      <c r="FN44" s="83"/>
      <c r="FO44" s="83"/>
      <c r="FP44" s="83"/>
      <c r="FQ44" s="83"/>
      <c r="FR44" s="83"/>
      <c r="FS44" s="83"/>
      <c r="FT44" s="83"/>
      <c r="FU44" s="83"/>
      <c r="FV44" s="83"/>
      <c r="FW44" s="83"/>
      <c r="FX44" s="83"/>
      <c r="FY44" s="83"/>
      <c r="FZ44" s="83"/>
      <c r="GA44" s="83"/>
      <c r="GB44" s="83"/>
      <c r="GC44" s="83"/>
      <c r="GD44" s="83"/>
      <c r="GE44" s="83"/>
      <c r="GF44" s="83"/>
      <c r="GG44" s="83"/>
    </row>
    <row r="45" spans="1:189" ht="30" customHeight="1" x14ac:dyDescent="0.25">
      <c r="C45" s="9"/>
      <c r="F45" s="31"/>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3"/>
      <c r="EQ45" s="83"/>
      <c r="ER45" s="83"/>
      <c r="ES45" s="83"/>
      <c r="ET45" s="83"/>
      <c r="EU45" s="83"/>
      <c r="EV45" s="83"/>
      <c r="EW45" s="83"/>
      <c r="EX45" s="83"/>
      <c r="EY45" s="83"/>
      <c r="EZ45" s="83"/>
      <c r="FA45" s="83"/>
      <c r="FB45" s="83"/>
      <c r="FC45" s="83"/>
      <c r="FD45" s="83"/>
      <c r="FE45" s="83"/>
      <c r="FF45" s="83"/>
      <c r="FG45" s="83"/>
      <c r="FH45" s="83"/>
      <c r="FI45" s="83"/>
      <c r="FJ45" s="83"/>
      <c r="FK45" s="83"/>
      <c r="FL45" s="83"/>
      <c r="FM45" s="83"/>
      <c r="FN45" s="83"/>
      <c r="FO45" s="83"/>
      <c r="FP45" s="83"/>
      <c r="FQ45" s="83"/>
      <c r="FR45" s="83"/>
      <c r="FS45" s="83"/>
      <c r="FT45" s="83"/>
      <c r="FU45" s="83"/>
      <c r="FV45" s="83"/>
      <c r="FW45" s="83"/>
      <c r="FX45" s="83"/>
      <c r="FY45" s="83"/>
      <c r="FZ45" s="83"/>
      <c r="GA45" s="83"/>
      <c r="GB45" s="83"/>
      <c r="GC45" s="83"/>
      <c r="GD45" s="83"/>
      <c r="GE45" s="83"/>
      <c r="GF45" s="83"/>
      <c r="GG45" s="83"/>
    </row>
    <row r="46" spans="1:189" ht="30" customHeight="1" x14ac:dyDescent="0.25">
      <c r="C46" s="10"/>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3"/>
      <c r="EQ46" s="83"/>
      <c r="ER46" s="83"/>
      <c r="ES46" s="83"/>
      <c r="ET46" s="83"/>
      <c r="EU46" s="83"/>
      <c r="EV46" s="83"/>
      <c r="EW46" s="83"/>
      <c r="EX46" s="83"/>
      <c r="EY46" s="83"/>
      <c r="EZ46" s="83"/>
      <c r="FA46" s="83"/>
      <c r="FB46" s="83"/>
      <c r="FC46" s="83"/>
      <c r="FD46" s="83"/>
      <c r="FE46" s="83"/>
      <c r="FF46" s="83"/>
      <c r="FG46" s="83"/>
      <c r="FH46" s="83"/>
      <c r="FI46" s="83"/>
      <c r="FJ46" s="83"/>
      <c r="FK46" s="83"/>
      <c r="FL46" s="83"/>
      <c r="FM46" s="83"/>
      <c r="FN46" s="83"/>
      <c r="FO46" s="83"/>
      <c r="FP46" s="83"/>
      <c r="FQ46" s="83"/>
      <c r="FR46" s="83"/>
      <c r="FS46" s="83"/>
      <c r="FT46" s="83"/>
      <c r="FU46" s="83"/>
      <c r="FV46" s="83"/>
      <c r="FW46" s="83"/>
      <c r="FX46" s="83"/>
      <c r="FY46" s="83"/>
      <c r="FZ46" s="83"/>
      <c r="GA46" s="83"/>
      <c r="GB46" s="83"/>
      <c r="GC46" s="83"/>
      <c r="GD46" s="83"/>
      <c r="GE46" s="83"/>
      <c r="GF46" s="83"/>
      <c r="GG46" s="83"/>
    </row>
    <row r="47" spans="1:189" ht="30" customHeight="1" x14ac:dyDescent="0.25">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3"/>
      <c r="EQ47" s="83"/>
      <c r="ER47" s="83"/>
      <c r="ES47" s="83"/>
      <c r="ET47" s="83"/>
      <c r="EU47" s="83"/>
      <c r="EV47" s="83"/>
      <c r="EW47" s="83"/>
      <c r="EX47" s="83"/>
      <c r="EY47" s="83"/>
      <c r="EZ47" s="83"/>
      <c r="FA47" s="83"/>
      <c r="FB47" s="83"/>
      <c r="FC47" s="83"/>
      <c r="FD47" s="83"/>
      <c r="FE47" s="83"/>
      <c r="FF47" s="83"/>
      <c r="FG47" s="83"/>
      <c r="FH47" s="83"/>
      <c r="FI47" s="83"/>
      <c r="FJ47" s="83"/>
      <c r="FK47" s="83"/>
      <c r="FL47" s="83"/>
      <c r="FM47" s="83"/>
      <c r="FN47" s="83"/>
      <c r="FO47" s="83"/>
      <c r="FP47" s="83"/>
      <c r="FQ47" s="83"/>
      <c r="FR47" s="83"/>
      <c r="FS47" s="83"/>
      <c r="FT47" s="83"/>
      <c r="FU47" s="83"/>
      <c r="FV47" s="83"/>
      <c r="FW47" s="83"/>
      <c r="FX47" s="83"/>
      <c r="FY47" s="83"/>
      <c r="FZ47" s="83"/>
      <c r="GA47" s="83"/>
      <c r="GB47" s="83"/>
      <c r="GC47" s="83"/>
      <c r="GD47" s="83"/>
      <c r="GE47" s="83"/>
      <c r="GF47" s="83"/>
      <c r="GG47" s="83"/>
    </row>
    <row r="48" spans="1:189" ht="30" customHeight="1" x14ac:dyDescent="0.25">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3"/>
      <c r="EQ48" s="83"/>
      <c r="ER48" s="83"/>
      <c r="ES48" s="83"/>
      <c r="ET48" s="83"/>
      <c r="EU48" s="83"/>
      <c r="EV48" s="83"/>
      <c r="EW48" s="83"/>
      <c r="EX48" s="83"/>
      <c r="EY48" s="83"/>
      <c r="EZ48" s="83"/>
      <c r="FA48" s="83"/>
      <c r="FB48" s="83"/>
      <c r="FC48" s="83"/>
      <c r="FD48" s="83"/>
      <c r="FE48" s="83"/>
      <c r="FF48" s="83"/>
      <c r="FG48" s="83"/>
      <c r="FH48" s="83"/>
      <c r="FI48" s="83"/>
      <c r="FJ48" s="83"/>
      <c r="FK48" s="83"/>
      <c r="FL48" s="83"/>
      <c r="FM48" s="83"/>
      <c r="FN48" s="83"/>
      <c r="FO48" s="83"/>
      <c r="FP48" s="83"/>
      <c r="FQ48" s="83"/>
      <c r="FR48" s="83"/>
      <c r="FS48" s="83"/>
      <c r="FT48" s="83"/>
      <c r="FU48" s="83"/>
      <c r="FV48" s="83"/>
      <c r="FW48" s="83"/>
      <c r="FX48" s="83"/>
      <c r="FY48" s="83"/>
      <c r="FZ48" s="83"/>
      <c r="GA48" s="83"/>
      <c r="GB48" s="83"/>
      <c r="GC48" s="83"/>
      <c r="GD48" s="83"/>
      <c r="GE48" s="83"/>
      <c r="GF48" s="83"/>
      <c r="GG48" s="83"/>
    </row>
  </sheetData>
  <mergeCells count="30">
    <mergeCell ref="AY3:BE3"/>
    <mergeCell ref="BF3:BL3"/>
    <mergeCell ref="E2:F2"/>
    <mergeCell ref="I3:O3"/>
    <mergeCell ref="P3:V3"/>
    <mergeCell ref="W3:AC3"/>
    <mergeCell ref="AD3:AJ3"/>
    <mergeCell ref="C2:D2"/>
    <mergeCell ref="C3:D3"/>
    <mergeCell ref="B4:G4"/>
    <mergeCell ref="AK3:AQ3"/>
    <mergeCell ref="AR3:AX3"/>
    <mergeCell ref="B2:B3"/>
    <mergeCell ref="BM3:BS3"/>
    <mergeCell ref="BT3:BZ3"/>
    <mergeCell ref="CA3:CG3"/>
    <mergeCell ref="CH3:CN3"/>
    <mergeCell ref="CO3:CU3"/>
    <mergeCell ref="CV3:DB3"/>
    <mergeCell ref="DC3:DI3"/>
    <mergeCell ref="DJ3:DP3"/>
    <mergeCell ref="DQ3:DW3"/>
    <mergeCell ref="DX3:ED3"/>
    <mergeCell ref="FN3:FT3"/>
    <mergeCell ref="FU3:GA3"/>
    <mergeCell ref="EE3:EK3"/>
    <mergeCell ref="EL3:ER3"/>
    <mergeCell ref="ES3:EY3"/>
    <mergeCell ref="EZ3:FF3"/>
    <mergeCell ref="FG3:FM3"/>
  </mergeCells>
  <conditionalFormatting sqref="D6:D36 D43">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3:DI43 I4:GA37">
    <cfRule type="expression" dxfId="5" priority="37">
      <formula>AND(TODAY()&gt;=I$4,TODAY()&lt;J$4)</formula>
    </cfRule>
  </conditionalFormatting>
  <conditionalFormatting sqref="I43:DI43 I6:GA37">
    <cfRule type="expression" dxfId="4" priority="31">
      <formula>AND(task_start&lt;=I$4,ROUNDDOWN((task_end-task_start+1)*task_progress,0)+task_start-1&gt;=I$4)</formula>
    </cfRule>
    <cfRule type="expression" dxfId="3" priority="32" stopIfTrue="1">
      <formula>AND(task_end&gt;=I$4,task_start&lt;J$4)</formula>
    </cfRule>
  </conditionalFormatting>
  <conditionalFormatting sqref="D37:D42">
    <cfRule type="dataBar" priority="1">
      <dataBar>
        <cfvo type="num" val="0"/>
        <cfvo type="num" val="1"/>
        <color theme="0" tint="-0.249977111117893"/>
      </dataBar>
      <extLst>
        <ext xmlns:x14="http://schemas.microsoft.com/office/spreadsheetml/2009/9/main" uri="{B025F937-C7B1-47D3-B67F-A62EFF666E3E}">
          <x14:id>{55F6FA31-3786-40F6-8F5F-4110702A389D}</x14:id>
        </ext>
      </extLst>
    </cfRule>
  </conditionalFormatting>
  <conditionalFormatting sqref="I38:GA42">
    <cfRule type="expression" dxfId="2" priority="4">
      <formula>AND(TODAY()&gt;=I$4,TODAY()&lt;J$4)</formula>
    </cfRule>
  </conditionalFormatting>
  <conditionalFormatting sqref="I38:GA42">
    <cfRule type="expression" dxfId="1" priority="2">
      <formula>AND(task_start&lt;=I$4,ROUNDDOWN((task_end-task_start+1)*task_progress,0)+task_start-1&gt;=I$4)</formula>
    </cfRule>
    <cfRule type="expression" dxfId="0" priority="3" stopIfTrue="1">
      <formula>AND(task_end&gt;=I$4,task_start&lt;J$4)</formula>
    </cfRule>
  </conditionalFormatting>
  <dataValidations count="1">
    <dataValidation type="whole" operator="greaterThanOrEqual" allowBlank="1" showInputMessage="1" promptTitle="Mostrar semana" prompt="Al cambiar este número, se desplazará la vista del diagrama de Gantt." sqref="E3">
      <formula1>1</formula1>
    </dataValidation>
  </dataValidations>
  <printOptions horizontalCentered="1"/>
  <pageMargins left="0.35" right="0.35" top="0.35" bottom="0.5" header="0.3" footer="0.3"/>
  <pageSetup paperSize="9" scale="5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D6:D36 D43</xm:sqref>
        </x14:conditionalFormatting>
        <x14:conditionalFormatting xmlns:xm="http://schemas.microsoft.com/office/excel/2006/main">
          <x14:cfRule type="dataBar" id="{55F6FA31-3786-40F6-8F5F-4110702A389D}">
            <x14:dataBar minLength="0" maxLength="100" gradient="0">
              <x14:cfvo type="num">
                <xm:f>0</xm:f>
              </x14:cfvo>
              <x14:cfvo type="num">
                <xm:f>1</xm:f>
              </x14:cfvo>
              <x14:negativeFillColor rgb="FFFF0000"/>
              <x14:axisColor rgb="FF000000"/>
            </x14:dataBar>
          </x14:cfRule>
          <xm:sqref>D37:D42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6"/>
  <sheetViews>
    <sheetView showGridLines="0" zoomScaleNormal="100" workbookViewId="0"/>
  </sheetViews>
  <sheetFormatPr baseColWidth="10" defaultColWidth="9.140625" defaultRowHeight="12.75" x14ac:dyDescent="0.2"/>
  <cols>
    <col min="1" max="1" width="87.140625" style="21" customWidth="1"/>
    <col min="2" max="16384" width="9.140625" style="1"/>
  </cols>
  <sheetData>
    <row r="1" spans="1:2" ht="46.5" customHeight="1" x14ac:dyDescent="0.2"/>
    <row r="2" spans="1:2" s="23" customFormat="1" ht="15.75" x14ac:dyDescent="0.25">
      <c r="A2" s="22" t="s">
        <v>20</v>
      </c>
      <c r="B2" s="22"/>
    </row>
    <row r="3" spans="1:2" s="27" customFormat="1" ht="27" customHeight="1" x14ac:dyDescent="0.25">
      <c r="A3" s="28" t="s">
        <v>21</v>
      </c>
      <c r="B3" s="28"/>
    </row>
    <row r="4" spans="1:2" s="24" customFormat="1" ht="26.25" x14ac:dyDescent="0.4">
      <c r="A4" s="25" t="s">
        <v>22</v>
      </c>
    </row>
    <row r="5" spans="1:2" ht="87" customHeight="1" x14ac:dyDescent="0.2">
      <c r="A5" s="26" t="s">
        <v>23</v>
      </c>
    </row>
    <row r="6" spans="1:2" ht="26.25" customHeight="1" x14ac:dyDescent="0.2">
      <c r="A6" s="25" t="s">
        <v>24</v>
      </c>
    </row>
    <row r="7" spans="1:2" s="21" customFormat="1" ht="223.5" customHeight="1" x14ac:dyDescent="0.25">
      <c r="A7" s="37" t="s">
        <v>25</v>
      </c>
    </row>
    <row r="8" spans="1:2" s="24" customFormat="1" ht="26.25" x14ac:dyDescent="0.4">
      <c r="A8" s="25" t="s">
        <v>26</v>
      </c>
    </row>
    <row r="9" spans="1:2" ht="75" x14ac:dyDescent="0.2">
      <c r="A9" s="26" t="s">
        <v>27</v>
      </c>
    </row>
    <row r="10" spans="1:2" s="21" customFormat="1" ht="27.95" customHeight="1" x14ac:dyDescent="0.25">
      <c r="A10" s="38" t="s">
        <v>28</v>
      </c>
    </row>
    <row r="11" spans="1:2" s="24" customFormat="1" ht="26.25" x14ac:dyDescent="0.4">
      <c r="A11" s="25" t="s">
        <v>29</v>
      </c>
    </row>
    <row r="12" spans="1:2" ht="30" x14ac:dyDescent="0.2">
      <c r="A12" s="26" t="s">
        <v>30</v>
      </c>
    </row>
    <row r="13" spans="1:2" s="21" customFormat="1" ht="27.95" customHeight="1" x14ac:dyDescent="0.25">
      <c r="A13" s="38" t="s">
        <v>31</v>
      </c>
    </row>
    <row r="14" spans="1:2" s="24" customFormat="1" ht="26.25" x14ac:dyDescent="0.4">
      <c r="A14" s="25" t="s">
        <v>32</v>
      </c>
    </row>
    <row r="15" spans="1:2" ht="91.5" customHeight="1" x14ac:dyDescent="0.2">
      <c r="A15" s="26" t="s">
        <v>33</v>
      </c>
    </row>
    <row r="16" spans="1:2" ht="90" x14ac:dyDescent="0.2">
      <c r="A16" s="26" t="s">
        <v>34</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CalendarioProyecto</vt:lpstr>
      <vt:lpstr>Acerca de</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2019-12-11T19:55:46Z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