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omments/comment1.xml" ContentType="application/vnd.openxmlformats-officedocument.spreadsheetml.comments+xml"/>
  <Override PartName="/xl/worksheets/sheet9.xml" ContentType="application/vnd.openxmlformats-officedocument.spreadsheetml.worksheet+xml"/>
  <Override PartName="/xl/comments/comment2.xml" ContentType="application/vnd.openxmlformats-officedocument.spreadsheetml.comments+xml"/>
  <Override PartName="/xl/worksheets/sheet10.xml" ContentType="application/vnd.openxmlformats-officedocument.spreadsheetml.worksheet+xml"/>
  <Override PartName="/xl/comments/comment3.xml" ContentType="application/vnd.openxmlformats-officedocument.spreadsheetml.comment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11.xml" ContentType="application/vnd.openxmlformats-officedocument.spreadsheetml.worksheet+xml"/>
  <Override PartName="/xl/comments/comment4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omments/comment5.xml" ContentType="application/vnd.openxmlformats-officedocument.spreadsheetml.comments+xml"/>
  <Override PartName="/xl/worksheets/sheet14.xml" ContentType="application/vnd.openxmlformats-officedocument.spreadsheetml.worksheet+xml"/>
  <Override PartName="/xl/comments/comment6.xml" ContentType="application/vnd.openxmlformats-officedocument.spreadsheetml.comments+xml"/>
  <Override PartName="/xl/worksheets/sheet15.xml" ContentType="application/vnd.openxmlformats-officedocument.spreadsheetml.worksheet+xml"/>
  <Override PartName="/xl/comments/comment7.xml" ContentType="application/vnd.openxmlformats-officedocument.spreadsheetml.comments+xml"/>
  <Override PartName="/xl/pivotCache/pivotCacheRecords2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2.xml" ContentType="application/vnd.openxmlformats-officedocument.spreadsheetml.pivotTable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0490" windowHeight="7200" tabRatio="586" firstSheet="12" activeTab="7" autoFilterDateGrouping="1"/>
  </bookViews>
  <sheets>
    <sheet name="cta cte " sheetId="1" state="hidden" r:id="rId1"/>
    <sheet name="chile films" sheetId="2" state="hidden" r:id="rId2"/>
    <sheet name="CCE" sheetId="3" state="hidden" r:id="rId3"/>
    <sheet name="Conate II" sheetId="4" state="hidden" r:id="rId4"/>
    <sheet name="Global Gyll" sheetId="5" state="hidden" r:id="rId5"/>
    <sheet name="Serv Integrales" sheetId="6" state="hidden" r:id="rId6"/>
    <sheet name="Serviart" sheetId="7" state="hidden" r:id="rId7"/>
    <sheet name="Cta Cte  (Acumuladas Consol)" sheetId="8" state="visible" r:id="rId8"/>
    <sheet name="cta cte  (Ajustes)" sheetId="9" state="hidden" r:id="rId9"/>
    <sheet name="TD Ajuste" sheetId="10" state="hidden" r:id="rId10"/>
    <sheet name="cta cte  (Final) (Quedan)" sheetId="11" state="visible" r:id="rId11"/>
    <sheet name="Base Datos Ajuste" sheetId="12" state="hidden" r:id="rId12"/>
    <sheet name="cta cte  (Ajustes) (Final)" sheetId="13" state="visible" r:id="rId13"/>
    <sheet name="Detalle Cta Cte  Reclasi(Final)" sheetId="14" state="visible" r:id="rId14"/>
    <sheet name="TD Ajuste (Final)" sheetId="15" state="visible" r:id="rId15"/>
    <sheet name="Base Datos Ajuste (Final)" sheetId="16" state="visible" r:id="rId16"/>
  </sheets>
  <externalReferences>
    <externalReference r:id="rId19"/>
    <externalReference r:id="rId20"/>
    <externalReference r:id="rId21"/>
  </externalReferences>
  <definedNames>
    <definedName name="_xlnm._FilterDatabase" localSheetId="11" hidden="1">'Base Datos Ajuste'!$A$1:$AA$49</definedName>
    <definedName name="_xlnm.Print_Titles" localSheetId="14">'TD Ajuste (Final)'!$3:$4</definedName>
    <definedName name="_xlnm._FilterDatabase" localSheetId="15" hidden="1">'Base Datos Ajuste (Final)'!$A$1:$AA$49</definedName>
  </definedNames>
  <calcPr calcId="144525" fullCalcOnLoad="1"/>
  <pivotCaches>
    <pivotCache cacheId="0" r:id="rId17"/>
    <pivotCache cacheId="1" r:id="rId18"/>
  </pivotCaches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_ * #,##0_ ;_ * \-#,##0_ ;_ * &quot;-&quot;_ ;_ @_ "/>
    <numFmt numFmtId="166" formatCode="_ * #,##0.00_ ;_ * \-#,##0.00_ ;_ * &quot;-&quot;??_ ;_ @_ "/>
    <numFmt numFmtId="167" formatCode="_-* #,##0.00_-;\-* #,##0.00_-;_-* &quot;-&quot;??_-;_-@_-"/>
    <numFmt numFmtId="168" formatCode="_-* #,##0_-;\-* #,##0_-;_-* &quot;-&quot;_-;_-@_-"/>
  </numFmts>
  <fonts count="59">
    <font>
      <name val="Calibri"/>
      <charset val="134"/>
      <color theme="1"/>
      <sz val="11"/>
      <scheme val="minor"/>
    </font>
    <font>
      <name val="Arial"/>
      <charset val="134"/>
      <b val="1"/>
      <color theme="1"/>
      <sz val="9"/>
    </font>
    <font>
      <name val="Verdana"/>
      <charset val="134"/>
      <b val="1"/>
      <color theme="1"/>
      <sz val="8"/>
    </font>
    <font>
      <name val="Calibri"/>
      <charset val="134"/>
      <color indexed="8"/>
      <sz val="8"/>
      <scheme val="minor"/>
    </font>
    <font>
      <name val="Arial"/>
      <charset val="134"/>
      <color theme="1"/>
      <sz val="8"/>
    </font>
    <font>
      <name val="Arial"/>
      <charset val="134"/>
      <color indexed="8"/>
      <sz val="8"/>
    </font>
    <font>
      <name val="Calibri"/>
      <charset val="134"/>
      <color theme="1"/>
      <sz val="8"/>
      <scheme val="minor"/>
    </font>
    <font>
      <name val="Calibri"/>
      <charset val="134"/>
      <b val="1"/>
      <color theme="1"/>
      <sz val="8"/>
      <u val="single"/>
      <scheme val="minor"/>
    </font>
    <font>
      <name val="Verdana"/>
      <charset val="134"/>
      <sz val="8"/>
    </font>
    <font>
      <name val="Calibri"/>
      <charset val="134"/>
      <b val="1"/>
      <color theme="1"/>
      <sz val="10"/>
      <scheme val="minor"/>
    </font>
    <font>
      <name val="Calibri"/>
      <charset val="134"/>
      <color theme="1"/>
      <sz val="10"/>
      <scheme val="minor"/>
    </font>
    <font>
      <name val="Calibri"/>
      <charset val="134"/>
      <sz val="8"/>
      <scheme val="minor"/>
    </font>
    <font>
      <name val="Calibri"/>
      <charset val="134"/>
      <color indexed="8"/>
      <sz val="10"/>
      <scheme val="minor"/>
    </font>
    <font>
      <name val="Arial"/>
      <charset val="134"/>
      <b val="1"/>
      <color indexed="8"/>
      <sz val="10"/>
    </font>
    <font>
      <name val="Calibri"/>
      <charset val="134"/>
      <b val="1"/>
      <color theme="1"/>
      <sz val="11"/>
      <scheme val="minor"/>
    </font>
    <font>
      <name val="Arial"/>
      <charset val="134"/>
      <b val="1"/>
      <color indexed="9"/>
      <sz val="9"/>
    </font>
    <font>
      <name val="Arial"/>
      <charset val="134"/>
      <color theme="1"/>
      <sz val="10"/>
    </font>
    <font>
      <name val="Arial"/>
      <charset val="134"/>
      <color theme="1"/>
      <sz val="9"/>
    </font>
    <font>
      <name val="Arial"/>
      <charset val="134"/>
      <b val="1"/>
      <color theme="1"/>
      <sz val="10"/>
    </font>
    <font>
      <name val="Arial"/>
      <charset val="134"/>
      <color indexed="8"/>
      <sz val="9"/>
    </font>
    <font>
      <name val="Arial"/>
      <charset val="134"/>
      <color indexed="8"/>
      <sz val="10"/>
    </font>
    <font>
      <name val="Arial"/>
      <charset val="134"/>
      <b val="1"/>
      <color theme="1"/>
      <sz val="9"/>
      <u val="single"/>
    </font>
    <font>
      <name val="Arial"/>
      <charset val="134"/>
      <sz val="10"/>
    </font>
    <font>
      <name val="Arial"/>
      <charset val="134"/>
      <b val="1"/>
      <color indexed="9"/>
      <sz val="10"/>
    </font>
    <font>
      <name val="Arial"/>
      <charset val="134"/>
      <color theme="0"/>
      <sz val="10"/>
    </font>
    <font>
      <name val="Arial"/>
      <charset val="134"/>
      <sz val="9"/>
    </font>
    <font>
      <name val="Arial"/>
      <charset val="134"/>
      <b val="1"/>
      <sz val="8"/>
    </font>
    <font>
      <name val="Arial"/>
      <charset val="134"/>
      <b val="1"/>
      <color indexed="10"/>
      <sz val="8"/>
    </font>
    <font>
      <name val="Arial"/>
      <charset val="134"/>
      <color indexed="17"/>
      <sz val="8"/>
    </font>
    <font>
      <name val="Verdana"/>
      <charset val="134"/>
      <b val="1"/>
      <sz val="8"/>
    </font>
    <font>
      <name val="Calibri"/>
      <charset val="134"/>
      <b val="1"/>
      <color rgb="FFFF0000"/>
      <sz val="11"/>
      <scheme val="minor"/>
    </font>
    <font>
      <name val="Arial"/>
      <charset val="134"/>
      <b val="1"/>
      <color rgb="FFFF0000"/>
      <sz val="8"/>
    </font>
    <font>
      <name val="Verdana"/>
      <charset val="134"/>
      <b val="1"/>
      <color rgb="FFFF0000"/>
      <sz val="8"/>
    </font>
    <font>
      <name val="Calibri"/>
      <charset val="134"/>
      <b val="1"/>
      <sz val="10"/>
      <scheme val="minor"/>
    </font>
    <font>
      <name val="Calibri"/>
      <charset val="134"/>
      <b val="1"/>
      <color indexed="10"/>
      <sz val="10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name val="Czcionka tekstu podstawowego"/>
      <charset val="238"/>
      <color indexed="9"/>
      <sz val="11"/>
    </font>
    <font>
      <name val="Calibri"/>
      <charset val="134"/>
      <color indexed="8"/>
      <sz val="11"/>
    </font>
    <font>
      <name val="Geneva"/>
      <charset val="134"/>
      <sz val="10"/>
    </font>
    <font>
      <name val="Courier"/>
      <charset val="134"/>
      <sz val="10"/>
    </font>
    <font>
      <name val="SimSun"/>
      <charset val="134"/>
      <sz val="10"/>
    </font>
  </fonts>
  <fills count="51">
    <fill>
      <patternFill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4BD9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30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6">
    <xf numFmtId="0" fontId="0" fillId="0" borderId="0"/>
    <xf numFmtId="166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/>
    <xf numFmtId="42" fontId="0" fillId="0" borderId="0" applyAlignment="1">
      <alignment vertical="center"/>
    </xf>
    <xf numFmtId="0" fontId="35" fillId="0" borderId="0" applyAlignment="1">
      <alignment vertical="center"/>
    </xf>
    <xf numFmtId="0" fontId="36" fillId="0" borderId="0" applyAlignment="1">
      <alignment vertical="center"/>
    </xf>
    <xf numFmtId="0" fontId="0" fillId="32" borderId="25" applyAlignment="1">
      <alignment vertical="center"/>
    </xf>
    <xf numFmtId="0" fontId="37" fillId="0" borderId="0" applyAlignment="1">
      <alignment vertical="center"/>
    </xf>
    <xf numFmtId="0" fontId="38" fillId="0" borderId="0" applyAlignment="1">
      <alignment vertical="center"/>
    </xf>
    <xf numFmtId="0" fontId="39" fillId="0" borderId="0" applyAlignment="1">
      <alignment vertical="center"/>
    </xf>
    <xf numFmtId="0" fontId="40" fillId="0" borderId="26" applyAlignment="1">
      <alignment vertical="center"/>
    </xf>
    <xf numFmtId="0" fontId="41" fillId="0" borderId="26" applyAlignment="1">
      <alignment vertical="center"/>
    </xf>
    <xf numFmtId="0" fontId="42" fillId="0" borderId="27" applyAlignment="1">
      <alignment vertical="center"/>
    </xf>
    <xf numFmtId="0" fontId="42" fillId="0" borderId="0" applyAlignment="1">
      <alignment vertical="center"/>
    </xf>
    <xf numFmtId="0" fontId="43" fillId="33" borderId="28" applyAlignment="1">
      <alignment vertical="center"/>
    </xf>
    <xf numFmtId="0" fontId="44" fillId="34" borderId="29" applyAlignment="1">
      <alignment vertical="center"/>
    </xf>
    <xf numFmtId="0" fontId="45" fillId="34" borderId="28" applyAlignment="1">
      <alignment vertical="center"/>
    </xf>
    <xf numFmtId="0" fontId="46" fillId="35" borderId="30" applyAlignment="1">
      <alignment vertical="center"/>
    </xf>
    <xf numFmtId="0" fontId="47" fillId="0" borderId="31" applyAlignment="1">
      <alignment vertical="center"/>
    </xf>
    <xf numFmtId="0" fontId="48" fillId="0" borderId="32" applyAlignment="1">
      <alignment vertical="center"/>
    </xf>
    <xf numFmtId="0" fontId="49" fillId="36" borderId="0" applyAlignment="1">
      <alignment vertical="center"/>
    </xf>
    <xf numFmtId="0" fontId="50" fillId="37" borderId="0" applyAlignment="1">
      <alignment vertical="center"/>
    </xf>
    <xf numFmtId="0" fontId="51" fillId="38" borderId="0" applyAlignment="1">
      <alignment vertical="center"/>
    </xf>
    <xf numFmtId="0" fontId="52" fillId="39" borderId="0" applyAlignment="1">
      <alignment vertical="center"/>
    </xf>
    <xf numFmtId="0" fontId="53" fillId="27" borderId="0" applyAlignment="1">
      <alignment vertical="center"/>
    </xf>
    <xf numFmtId="0" fontId="53" fillId="4" borderId="0" applyAlignment="1">
      <alignment vertical="center"/>
    </xf>
    <xf numFmtId="0" fontId="52" fillId="40" borderId="0" applyAlignment="1">
      <alignment vertical="center"/>
    </xf>
    <xf numFmtId="0" fontId="52" fillId="41" borderId="0" applyAlignment="1">
      <alignment vertical="center"/>
    </xf>
    <xf numFmtId="0" fontId="53" fillId="42" borderId="0" applyAlignment="1">
      <alignment vertical="center"/>
    </xf>
    <xf numFmtId="0" fontId="53" fillId="43" borderId="0" applyAlignment="1">
      <alignment vertical="center"/>
    </xf>
    <xf numFmtId="0" fontId="52" fillId="2" borderId="0" applyAlignment="1">
      <alignment vertical="center"/>
    </xf>
    <xf numFmtId="0" fontId="52" fillId="3" borderId="0" applyAlignment="1">
      <alignment vertical="center"/>
    </xf>
    <xf numFmtId="0" fontId="53" fillId="44" borderId="0" applyAlignment="1">
      <alignment vertical="center"/>
    </xf>
    <xf numFmtId="0" fontId="53" fillId="8" borderId="0" applyAlignment="1">
      <alignment vertical="center"/>
    </xf>
    <xf numFmtId="0" fontId="52" fillId="45" borderId="0" applyAlignment="1">
      <alignment vertical="center"/>
    </xf>
    <xf numFmtId="0" fontId="52" fillId="18" borderId="0" applyAlignment="1">
      <alignment vertical="center"/>
    </xf>
    <xf numFmtId="0" fontId="53" fillId="5" borderId="0" applyAlignment="1">
      <alignment vertical="center"/>
    </xf>
    <xf numFmtId="0" fontId="53" fillId="22" borderId="0" applyAlignment="1">
      <alignment vertical="center"/>
    </xf>
    <xf numFmtId="0" fontId="52" fillId="14" borderId="0" applyAlignment="1">
      <alignment vertical="center"/>
    </xf>
    <xf numFmtId="0" fontId="52" fillId="46" borderId="0" applyAlignment="1">
      <alignment vertical="center"/>
    </xf>
    <xf numFmtId="0" fontId="53" fillId="47" borderId="0" applyAlignment="1">
      <alignment vertical="center"/>
    </xf>
    <xf numFmtId="0" fontId="53" fillId="11" borderId="0" applyAlignment="1">
      <alignment vertical="center"/>
    </xf>
    <xf numFmtId="0" fontId="52" fillId="48" borderId="0" applyAlignment="1">
      <alignment vertical="center"/>
    </xf>
    <xf numFmtId="0" fontId="52" fillId="49" borderId="0" applyAlignment="1">
      <alignment vertical="center"/>
    </xf>
    <xf numFmtId="0" fontId="53" fillId="7" borderId="0" applyAlignment="1">
      <alignment vertical="center"/>
    </xf>
    <xf numFmtId="0" fontId="53" fillId="17" borderId="0" applyAlignment="1">
      <alignment vertical="center"/>
    </xf>
    <xf numFmtId="0" fontId="52" fillId="25" borderId="0" applyAlignment="1">
      <alignment vertical="center"/>
    </xf>
    <xf numFmtId="0" fontId="54" fillId="50" borderId="0"/>
    <xf numFmtId="41" fontId="0" fillId="0" borderId="0"/>
    <xf numFmtId="0" fontId="22" fillId="0" borderId="0"/>
    <xf numFmtId="167" fontId="55" fillId="0" borderId="0"/>
    <xf numFmtId="168" fontId="55" fillId="0" borderId="0"/>
    <xf numFmtId="168" fontId="55" fillId="0" borderId="0"/>
    <xf numFmtId="167" fontId="55" fillId="0" borderId="0"/>
    <xf numFmtId="0" fontId="22" fillId="0" borderId="0"/>
    <xf numFmtId="0" fontId="22" fillId="0" borderId="0"/>
    <xf numFmtId="0" fontId="22" fillId="0" borderId="0"/>
    <xf numFmtId="167" fontId="55" fillId="0" borderId="0"/>
    <xf numFmtId="167" fontId="0" fillId="0" borderId="0"/>
    <xf numFmtId="4" fontId="56" fillId="0" borderId="0"/>
    <xf numFmtId="167" fontId="0" fillId="0" borderId="0"/>
    <xf numFmtId="167" fontId="0" fillId="0" borderId="0"/>
    <xf numFmtId="0" fontId="56" fillId="0" borderId="0"/>
    <xf numFmtId="0" fontId="22" fillId="0" borderId="0"/>
    <xf numFmtId="0" fontId="22" fillId="0" borderId="0"/>
    <xf numFmtId="0" fontId="22" fillId="0" borderId="0"/>
    <xf numFmtId="0" fontId="57" fillId="0" borderId="0"/>
    <xf numFmtId="167" fontId="55" fillId="0" borderId="0"/>
    <xf numFmtId="168" fontId="55" fillId="0" borderId="0"/>
    <xf numFmtId="168" fontId="55" fillId="0" borderId="0"/>
    <xf numFmtId="167" fontId="55" fillId="0" borderId="0"/>
    <xf numFmtId="167" fontId="55" fillId="0" borderId="0"/>
    <xf numFmtId="0" fontId="57" fillId="0" borderId="0"/>
    <xf numFmtId="167" fontId="55" fillId="0" borderId="0"/>
    <xf numFmtId="167" fontId="0" fillId="0" borderId="0"/>
    <xf numFmtId="167" fontId="0" fillId="0" borderId="0"/>
    <xf numFmtId="167" fontId="0" fillId="0" borderId="0"/>
    <xf numFmtId="167" fontId="0" fillId="0" borderId="0"/>
    <xf numFmtId="167" fontId="0" fillId="0" borderId="0"/>
    <xf numFmtId="167" fontId="0" fillId="0" borderId="0"/>
    <xf numFmtId="167" fontId="0" fillId="0" borderId="0"/>
    <xf numFmtId="167" fontId="55" fillId="0" borderId="0"/>
    <xf numFmtId="167" fontId="55" fillId="0" borderId="0"/>
    <xf numFmtId="167" fontId="0" fillId="0" borderId="0"/>
  </cellStyleXfs>
  <cellXfs count="374">
    <xf numFmtId="0" fontId="0" fillId="0" borderId="0" pivotButton="0" quotePrefix="0" xfId="0"/>
    <xf numFmtId="3" fontId="1" fillId="2" borderId="1" applyAlignment="1" pivotButton="0" quotePrefix="0" xfId="49">
      <alignment horizontal="center" vertical="center" wrapText="1"/>
    </xf>
    <xf numFmtId="0" fontId="2" fillId="3" borderId="1" applyAlignment="1" pivotButton="0" quotePrefix="0" xfId="49">
      <alignment horizontal="center" vertical="center"/>
    </xf>
    <xf numFmtId="0" fontId="2" fillId="4" borderId="1" applyAlignment="1" pivotButton="0" quotePrefix="0" xfId="49">
      <alignment horizontal="center" vertical="center"/>
    </xf>
    <xf numFmtId="3" fontId="1" fillId="4" borderId="2" applyAlignment="1" pivotButton="0" quotePrefix="0" xfId="49">
      <alignment vertical="center"/>
    </xf>
    <xf numFmtId="3" fontId="2" fillId="4" borderId="2" applyAlignment="1" pivotButton="0" quotePrefix="0" xfId="49">
      <alignment vertical="center"/>
    </xf>
    <xf numFmtId="3" fontId="2" fillId="4" borderId="3" applyAlignment="1" pivotButton="0" quotePrefix="0" xfId="49">
      <alignment vertical="center"/>
    </xf>
    <xf numFmtId="164" fontId="3" fillId="5" borderId="0" pivotButton="0" quotePrefix="0" xfId="0"/>
    <xf numFmtId="3" fontId="4" fillId="6" borderId="0" pivotButton="0" quotePrefix="0" xfId="0"/>
    <xf numFmtId="0" fontId="0" fillId="3" borderId="0" pivotButton="0" quotePrefix="0" xfId="0"/>
    <xf numFmtId="3" fontId="0" fillId="4" borderId="0" pivotButton="0" quotePrefix="0" xfId="0"/>
    <xf numFmtId="0" fontId="3" fillId="5" borderId="0" pivotButton="0" quotePrefix="0" xfId="0"/>
    <xf numFmtId="3" fontId="5" fillId="6" borderId="0" applyAlignment="1" pivotButton="0" quotePrefix="0" xfId="0">
      <alignment horizontal="right" vertical="center"/>
    </xf>
    <xf numFmtId="3" fontId="4" fillId="2" borderId="0" pivotButton="0" quotePrefix="0" xfId="0"/>
    <xf numFmtId="0" fontId="0" fillId="4" borderId="0" pivotButton="0" quotePrefix="0" xfId="0"/>
    <xf numFmtId="0" fontId="6" fillId="5" borderId="0" pivotButton="0" quotePrefix="0" xfId="0"/>
    <xf numFmtId="3" fontId="5" fillId="2" borderId="0" applyAlignment="1" pivotButton="0" quotePrefix="0" xfId="0">
      <alignment horizontal="right" vertical="center"/>
    </xf>
    <xf numFmtId="0" fontId="6" fillId="6" borderId="0" pivotButton="0" quotePrefix="0" xfId="0"/>
    <xf numFmtId="3" fontId="0" fillId="2" borderId="0" pivotButton="0" quotePrefix="0" xfId="0"/>
    <xf numFmtId="3" fontId="0" fillId="3" borderId="0" pivotButton="0" quotePrefix="0" xfId="0"/>
    <xf numFmtId="0" fontId="7" fillId="5" borderId="0" pivotButton="0" quotePrefix="0" xfId="0"/>
    <xf numFmtId="3" fontId="8" fillId="4" borderId="0" applyAlignment="1" pivotButton="0" quotePrefix="0" xfId="0">
      <alignment vertical="center"/>
    </xf>
    <xf numFmtId="3" fontId="0" fillId="6" borderId="0" pivotButton="0" quotePrefix="0" xfId="0"/>
    <xf numFmtId="0" fontId="9" fillId="6" borderId="4" pivotButton="0" quotePrefix="0" xfId="0"/>
    <xf numFmtId="3" fontId="9" fillId="6" borderId="4" pivotButton="0" quotePrefix="0" xfId="0"/>
    <xf numFmtId="0" fontId="9" fillId="6" borderId="0" pivotButton="0" quotePrefix="0" xfId="0"/>
    <xf numFmtId="3" fontId="9" fillId="6" borderId="0" pivotButton="0" quotePrefix="0" xfId="0"/>
    <xf numFmtId="164" fontId="3" fillId="5" borderId="0" applyAlignment="1" pivotButton="0" quotePrefix="0" xfId="0">
      <alignment vertical="center"/>
    </xf>
    <xf numFmtId="3" fontId="2" fillId="4" borderId="5" applyAlignment="1" pivotButton="0" quotePrefix="0" xfId="49">
      <alignment vertical="center"/>
    </xf>
    <xf numFmtId="3" fontId="2" fillId="7" borderId="1" applyAlignment="1" pivotButton="0" quotePrefix="0" xfId="49">
      <alignment vertical="center"/>
    </xf>
    <xf numFmtId="3" fontId="2" fillId="7" borderId="2" applyAlignment="1" pivotButton="0" quotePrefix="0" xfId="49">
      <alignment vertical="center"/>
    </xf>
    <xf numFmtId="0" fontId="2" fillId="7" borderId="1" applyAlignment="1" pivotButton="0" quotePrefix="0" xfId="49">
      <alignment horizontal="center" vertical="center"/>
    </xf>
    <xf numFmtId="3" fontId="1" fillId="5" borderId="1" applyAlignment="1" pivotButton="0" quotePrefix="0" xfId="49">
      <alignment horizontal="center" vertical="center" wrapText="1"/>
    </xf>
    <xf numFmtId="3" fontId="0" fillId="7" borderId="0" pivotButton="0" quotePrefix="0" xfId="0"/>
    <xf numFmtId="3" fontId="0" fillId="5" borderId="0" pivotButton="0" quotePrefix="0" xfId="0"/>
    <xf numFmtId="0" fontId="0" fillId="7" borderId="0" pivotButton="0" quotePrefix="0" xfId="0"/>
    <xf numFmtId="3" fontId="1" fillId="5" borderId="2" applyAlignment="1" pivotButton="0" quotePrefix="0" xfId="49">
      <alignment vertical="center" wrapText="1"/>
    </xf>
    <xf numFmtId="0" fontId="2" fillId="5" borderId="5" applyAlignment="1" pivotButton="0" quotePrefix="0" xfId="49">
      <alignment vertical="center"/>
    </xf>
    <xf numFmtId="0" fontId="2" fillId="5" borderId="1" applyAlignment="1" pivotButton="0" quotePrefix="0" xfId="49">
      <alignment horizontal="center" vertical="center"/>
    </xf>
    <xf numFmtId="0" fontId="2" fillId="5" borderId="6" applyAlignment="1" pivotButton="0" quotePrefix="0" xfId="49">
      <alignment horizontal="center" vertical="center"/>
    </xf>
    <xf numFmtId="3" fontId="0" fillId="0" borderId="0" pivotButton="0" quotePrefix="0" xfId="0"/>
    <xf numFmtId="3" fontId="10" fillId="6" borderId="0" pivotButton="0" quotePrefix="0" xfId="0"/>
    <xf numFmtId="165" fontId="0" fillId="0" borderId="0" pivotButton="0" quotePrefix="0" xfId="4"/>
    <xf numFmtId="3" fontId="0" fillId="8" borderId="0" pivotButton="0" quotePrefix="0" xfId="0"/>
    <xf numFmtId="0" fontId="11" fillId="5" borderId="0" applyAlignment="1" pivotButton="0" quotePrefix="0" xfId="0">
      <alignment horizontal="left"/>
    </xf>
    <xf numFmtId="164" fontId="12" fillId="6" borderId="4" pivotButton="0" quotePrefix="0" xfId="0"/>
    <xf numFmtId="3" fontId="13" fillId="2" borderId="4" applyAlignment="1" pivotButton="0" quotePrefix="0" xfId="0">
      <alignment horizontal="right" vertical="center"/>
    </xf>
    <xf numFmtId="3" fontId="13" fillId="9" borderId="4" applyAlignment="1" pivotButton="0" quotePrefix="0" xfId="0">
      <alignment horizontal="right" vertical="center"/>
    </xf>
    <xf numFmtId="3" fontId="13" fillId="4" borderId="4" applyAlignment="1" pivotButton="0" quotePrefix="0" xfId="0">
      <alignment horizontal="right" vertical="center"/>
    </xf>
    <xf numFmtId="3" fontId="13" fillId="7" borderId="4" applyAlignment="1" pivotButton="0" quotePrefix="0" xfId="0">
      <alignment horizontal="right" vertical="center"/>
    </xf>
    <xf numFmtId="3" fontId="13" fillId="5" borderId="4" applyAlignment="1" pivotButton="0" quotePrefix="0" xfId="0">
      <alignment horizontal="right" vertic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wrapText="1"/>
    </xf>
    <xf numFmtId="3" fontId="0" fillId="10" borderId="0" pivotButton="0" quotePrefix="0" xfId="0"/>
    <xf numFmtId="3" fontId="0" fillId="11" borderId="0" pivotButton="0" quotePrefix="0" xfId="0"/>
    <xf numFmtId="3" fontId="0" fillId="12" borderId="0" pivotButton="0" quotePrefix="0" xfId="0"/>
    <xf numFmtId="3" fontId="0" fillId="13" borderId="0" pivotButton="0" quotePrefix="0" xfId="0"/>
    <xf numFmtId="3" fontId="0" fillId="14" borderId="0" pivotButton="0" quotePrefix="0" xfId="0"/>
    <xf numFmtId="3" fontId="0" fillId="15" borderId="0" pivotButton="0" quotePrefix="0" xfId="0"/>
    <xf numFmtId="0" fontId="0" fillId="6" borderId="0" pivotButton="0" quotePrefix="0" xfId="0"/>
    <xf numFmtId="3" fontId="0" fillId="16" borderId="0" pivotButton="0" quotePrefix="0" xfId="0"/>
    <xf numFmtId="0" fontId="0" fillId="0" borderId="2" pivotButton="0" quotePrefix="0" xfId="0"/>
    <xf numFmtId="165" fontId="0" fillId="0" borderId="7" pivotButton="0" quotePrefix="0" xfId="4"/>
    <xf numFmtId="0" fontId="0" fillId="0" borderId="7" pivotButton="0" quotePrefix="0" xfId="0"/>
    <xf numFmtId="0" fontId="0" fillId="0" borderId="6" pivotButton="0" quotePrefix="0" xfId="0"/>
    <xf numFmtId="165" fontId="0" fillId="6" borderId="0" pivotButton="0" quotePrefix="0" xfId="4"/>
    <xf numFmtId="0" fontId="14" fillId="11" borderId="6" pivotButton="0" quotePrefix="0" xfId="0"/>
    <xf numFmtId="165" fontId="14" fillId="11" borderId="0" pivotButton="0" quotePrefix="0" xfId="0"/>
    <xf numFmtId="165" fontId="14" fillId="11" borderId="0" pivotButton="0" quotePrefix="0" xfId="4"/>
    <xf numFmtId="165" fontId="0" fillId="0" borderId="0" pivotButton="0" quotePrefix="0" xfId="0"/>
    <xf numFmtId="3" fontId="0" fillId="17" borderId="0" pivotButton="0" quotePrefix="0" xfId="0"/>
    <xf numFmtId="3" fontId="0" fillId="18" borderId="0" pivotButton="0" quotePrefix="0" xfId="0"/>
    <xf numFmtId="3" fontId="0" fillId="19" borderId="0" pivotButton="0" quotePrefix="0" xfId="0"/>
    <xf numFmtId="0" fontId="0" fillId="0" borderId="0" applyAlignment="1" pivotButton="0" quotePrefix="0" xfId="0">
      <alignment horizontal="center" vertical="center" wrapText="1"/>
    </xf>
    <xf numFmtId="3" fontId="0" fillId="20" borderId="0" pivotButton="0" quotePrefix="0" xfId="0"/>
    <xf numFmtId="3" fontId="0" fillId="21" borderId="0" pivotButton="0" quotePrefix="0" xfId="0"/>
    <xf numFmtId="3" fontId="0" fillId="22" borderId="0" pivotButton="0" quotePrefix="0" xfId="0"/>
    <xf numFmtId="3" fontId="0" fillId="23" borderId="0" pivotButton="0" quotePrefix="0" xfId="0"/>
    <xf numFmtId="3" fontId="0" fillId="24" borderId="0" pivotButton="0" quotePrefix="0" xfId="0"/>
    <xf numFmtId="165" fontId="0" fillId="0" borderId="8" pivotButton="0" quotePrefix="0" xfId="4"/>
    <xf numFmtId="165" fontId="0" fillId="0" borderId="9" pivotButton="0" quotePrefix="0" xfId="4"/>
    <xf numFmtId="0" fontId="0" fillId="0" borderId="9" pivotButton="0" quotePrefix="0" xfId="0"/>
    <xf numFmtId="165" fontId="14" fillId="11" borderId="9" pivotButton="0" quotePrefix="0" xfId="4"/>
    <xf numFmtId="0" fontId="0" fillId="0" borderId="1" pivotButton="0" quotePrefix="0" xfId="0"/>
    <xf numFmtId="165" fontId="0" fillId="0" borderId="10" pivotButton="0" quotePrefix="0" xfId="0"/>
    <xf numFmtId="0" fontId="0" fillId="0" borderId="10" pivotButton="0" quotePrefix="0" xfId="0"/>
    <xf numFmtId="0" fontId="0" fillId="0" borderId="11" pivotButton="0" quotePrefix="0" xfId="0"/>
    <xf numFmtId="3" fontId="0" fillId="0" borderId="12" pivotButton="0" quotePrefix="0" xfId="0"/>
    <xf numFmtId="0" fontId="0" fillId="0" borderId="13" pivotButton="0" quotePrefix="0" xfId="0"/>
    <xf numFmtId="3" fontId="0" fillId="0" borderId="14" pivotButton="0" quotePrefix="0" xfId="0"/>
    <xf numFmtId="0" fontId="0" fillId="6" borderId="15" pivotButton="0" quotePrefix="0" xfId="0"/>
    <xf numFmtId="3" fontId="0" fillId="6" borderId="16" pivotButton="0" quotePrefix="0" xfId="0"/>
    <xf numFmtId="0" fontId="0" fillId="0" borderId="17" pivotButton="0" quotePrefix="0" xfId="0"/>
    <xf numFmtId="3" fontId="1" fillId="2" borderId="18" applyAlignment="1" pivotButton="0" quotePrefix="0" xfId="49">
      <alignment horizontal="center" vertical="center" wrapText="1"/>
    </xf>
    <xf numFmtId="0" fontId="0" fillId="0" borderId="8" pivotButton="0" quotePrefix="0" xfId="0"/>
    <xf numFmtId="0" fontId="1" fillId="3" borderId="2" applyAlignment="1" pivotButton="0" quotePrefix="0" xfId="49">
      <alignment vertical="center"/>
    </xf>
    <xf numFmtId="0" fontId="1" fillId="3" borderId="7" applyAlignment="1" pivotButton="0" quotePrefix="0" xfId="49">
      <alignment vertical="center"/>
    </xf>
    <xf numFmtId="0" fontId="1" fillId="4" borderId="18" applyAlignment="1" pivotButton="0" quotePrefix="0" xfId="49">
      <alignment horizontal="center" vertical="center"/>
    </xf>
    <xf numFmtId="0" fontId="1" fillId="3" borderId="1" applyAlignment="1" pivotButton="0" quotePrefix="0" xfId="49">
      <alignment vertical="center"/>
    </xf>
    <xf numFmtId="0" fontId="1" fillId="3" borderId="10" applyAlignment="1" pivotButton="0" quotePrefix="0" xfId="49">
      <alignment vertical="center"/>
    </xf>
    <xf numFmtId="3" fontId="2" fillId="3" borderId="19" applyAlignment="1" pivotButton="0" quotePrefix="0" xfId="49">
      <alignment horizontal="center" vertical="center"/>
    </xf>
    <xf numFmtId="3" fontId="2" fillId="4" borderId="19" applyAlignment="1" pivotButton="0" quotePrefix="0" xfId="49">
      <alignment horizontal="center" vertical="center"/>
    </xf>
    <xf numFmtId="3" fontId="1" fillId="4" borderId="6" applyAlignment="1" pivotButton="0" quotePrefix="0" xfId="49">
      <alignment horizontal="center" vertical="center"/>
    </xf>
    <xf numFmtId="0" fontId="2" fillId="3" borderId="20" applyAlignment="1" pivotButton="0" quotePrefix="0" xfId="49">
      <alignment horizontal="center" vertical="center"/>
    </xf>
    <xf numFmtId="0" fontId="2" fillId="4" borderId="20" applyAlignment="1" pivotButton="0" quotePrefix="0" xfId="49">
      <alignment horizontal="center" vertical="center"/>
    </xf>
    <xf numFmtId="3" fontId="1" fillId="4" borderId="21" applyAlignment="1" pivotButton="0" quotePrefix="0" xfId="49">
      <alignment horizontal="center" vertical="center"/>
    </xf>
    <xf numFmtId="3" fontId="1" fillId="2" borderId="17" applyAlignment="1" pivotButton="0" quotePrefix="0" xfId="49">
      <alignment horizontal="center" vertical="center" wrapText="1"/>
    </xf>
    <xf numFmtId="0" fontId="2" fillId="3" borderId="17" applyAlignment="1" pivotButton="0" quotePrefix="0" xfId="49">
      <alignment horizontal="center" vertical="center"/>
    </xf>
    <xf numFmtId="0" fontId="2" fillId="4" borderId="17" applyAlignment="1" pivotButton="0" quotePrefix="0" xfId="49">
      <alignment horizontal="center" vertical="center"/>
    </xf>
    <xf numFmtId="0" fontId="2" fillId="2" borderId="20" applyAlignment="1" pivotButton="0" quotePrefix="0" xfId="49">
      <alignment horizontal="center" vertical="center"/>
    </xf>
    <xf numFmtId="0" fontId="2" fillId="4" borderId="18" applyAlignment="1" pivotButton="0" quotePrefix="0" xfId="49">
      <alignment horizontal="center" vertical="center"/>
    </xf>
    <xf numFmtId="3" fontId="5" fillId="4" borderId="0" applyAlignment="1" pivotButton="0" quotePrefix="0" xfId="0">
      <alignment horizontal="right" vertical="center"/>
    </xf>
    <xf numFmtId="3" fontId="13" fillId="6" borderId="22" applyAlignment="1" pivotButton="0" quotePrefix="0" xfId="0">
      <alignment horizontal="right" vertical="center"/>
    </xf>
    <xf numFmtId="0" fontId="9" fillId="10" borderId="0" pivotButton="0" quotePrefix="0" xfId="0"/>
    <xf numFmtId="3" fontId="9" fillId="10" borderId="0" pivotButton="0" quotePrefix="0" xfId="0"/>
    <xf numFmtId="0" fontId="6" fillId="10" borderId="0" pivotButton="0" quotePrefix="0" xfId="0"/>
    <xf numFmtId="3" fontId="5" fillId="10" borderId="0" applyAlignment="1" pivotButton="0" quotePrefix="0" xfId="0">
      <alignment horizontal="right" vertical="center"/>
    </xf>
    <xf numFmtId="164" fontId="3" fillId="10" borderId="0" applyAlignment="1" pivotButton="0" quotePrefix="0" xfId="0">
      <alignment vertical="center"/>
    </xf>
    <xf numFmtId="164" fontId="3" fillId="10" borderId="0" pivotButton="0" quotePrefix="0" xfId="0"/>
    <xf numFmtId="3" fontId="2" fillId="4" borderId="18" applyAlignment="1" pivotButton="0" quotePrefix="0" xfId="49">
      <alignment horizontal="center" vertical="center"/>
    </xf>
    <xf numFmtId="3" fontId="2" fillId="4" borderId="21" applyAlignment="1" pivotButton="0" quotePrefix="0" xfId="49">
      <alignment horizontal="center" vertical="center"/>
    </xf>
    <xf numFmtId="0" fontId="0" fillId="0" borderId="3" pivotButton="0" quotePrefix="0" xfId="0"/>
    <xf numFmtId="0" fontId="0" fillId="0" borderId="23" pivotButton="0" quotePrefix="0" xfId="0"/>
    <xf numFmtId="0" fontId="14" fillId="2" borderId="18" applyAlignment="1" pivotButton="0" quotePrefix="0" xfId="0">
      <alignment horizontal="center" vertical="center" wrapText="1"/>
    </xf>
    <xf numFmtId="0" fontId="0" fillId="2" borderId="18" applyAlignment="1" pivotButton="0" quotePrefix="0" xfId="0">
      <alignment horizontal="center" vertical="center"/>
    </xf>
    <xf numFmtId="3" fontId="15" fillId="0" borderId="0" applyAlignment="1" pivotButton="0" quotePrefix="0" xfId="49">
      <alignment horizontal="center" vertical="center"/>
    </xf>
    <xf numFmtId="0" fontId="1" fillId="25" borderId="7" applyAlignment="1" pivotButton="0" quotePrefix="0" xfId="49">
      <alignment horizontal="center" vertical="center"/>
    </xf>
    <xf numFmtId="0" fontId="1" fillId="7" borderId="7" applyAlignment="1" pivotButton="0" quotePrefix="0" xfId="49">
      <alignment horizontal="center" vertical="center"/>
    </xf>
    <xf numFmtId="0" fontId="1" fillId="25" borderId="10" applyAlignment="1" pivotButton="0" quotePrefix="0" xfId="49">
      <alignment horizontal="center" vertical="center"/>
    </xf>
    <xf numFmtId="0" fontId="1" fillId="7" borderId="10" applyAlignment="1" pivotButton="0" quotePrefix="0" xfId="49">
      <alignment horizontal="center" vertical="center"/>
    </xf>
    <xf numFmtId="3" fontId="2" fillId="2" borderId="9" applyAlignment="1" pivotButton="0" quotePrefix="0" xfId="49">
      <alignment horizontal="center" vertical="center"/>
    </xf>
    <xf numFmtId="3" fontId="2" fillId="25" borderId="18" applyAlignment="1" pivotButton="0" quotePrefix="0" xfId="49">
      <alignment horizontal="center" vertical="center"/>
    </xf>
    <xf numFmtId="3" fontId="2" fillId="7" borderId="2" applyAlignment="1" pivotButton="0" quotePrefix="0" xfId="49">
      <alignment horizontal="center" vertical="center"/>
    </xf>
    <xf numFmtId="0" fontId="2" fillId="2" borderId="17" applyAlignment="1" pivotButton="0" quotePrefix="0" xfId="49">
      <alignment horizontal="center" vertical="center"/>
    </xf>
    <xf numFmtId="3" fontId="2" fillId="7" borderId="18" applyAlignment="1" pivotButton="0" quotePrefix="0" xfId="49">
      <alignment horizontal="center" vertical="center"/>
    </xf>
    <xf numFmtId="0" fontId="2" fillId="25" borderId="20" applyAlignment="1" pivotButton="0" quotePrefix="0" xfId="49">
      <alignment horizontal="center" vertical="center"/>
    </xf>
    <xf numFmtId="0" fontId="2" fillId="7" borderId="20" applyAlignment="1" pivotButton="0" quotePrefix="0" xfId="49">
      <alignment horizontal="center" vertical="center"/>
    </xf>
    <xf numFmtId="3" fontId="0" fillId="25" borderId="0" pivotButton="0" quotePrefix="0" xfId="0"/>
    <xf numFmtId="0" fontId="0" fillId="25" borderId="0" pivotButton="0" quotePrefix="0" xfId="0"/>
    <xf numFmtId="3" fontId="15" fillId="0" borderId="0" applyAlignment="1" pivotButton="0" quotePrefix="0" xfId="49">
      <alignment vertical="center"/>
    </xf>
    <xf numFmtId="0" fontId="1" fillId="22" borderId="7" applyAlignment="1" pivotButton="0" quotePrefix="0" xfId="49">
      <alignment vertical="center"/>
    </xf>
    <xf numFmtId="0" fontId="1" fillId="7" borderId="7" applyAlignment="1" pivotButton="0" quotePrefix="0" xfId="49">
      <alignment vertical="center"/>
    </xf>
    <xf numFmtId="0" fontId="1" fillId="7" borderId="8" applyAlignment="1" pivotButton="0" quotePrefix="0" xfId="49">
      <alignment vertical="center"/>
    </xf>
    <xf numFmtId="0" fontId="1" fillId="5" borderId="21" applyAlignment="1" pivotButton="0" quotePrefix="0" xfId="49">
      <alignment horizontal="center" vertical="center"/>
    </xf>
    <xf numFmtId="0" fontId="1" fillId="22" borderId="10" applyAlignment="1" pivotButton="0" quotePrefix="0" xfId="49">
      <alignment vertical="center"/>
    </xf>
    <xf numFmtId="0" fontId="1" fillId="7" borderId="10" applyAlignment="1" pivotButton="0" quotePrefix="0" xfId="49">
      <alignment vertical="center"/>
    </xf>
    <xf numFmtId="0" fontId="1" fillId="7" borderId="17" applyAlignment="1" pivotButton="0" quotePrefix="0" xfId="49">
      <alignment vertical="center"/>
    </xf>
    <xf numFmtId="3" fontId="2" fillId="22" borderId="21" applyAlignment="1" pivotButton="0" quotePrefix="0" xfId="49">
      <alignment horizontal="center" vertical="center"/>
    </xf>
    <xf numFmtId="3" fontId="2" fillId="7" borderId="21" applyAlignment="1" pivotButton="0" quotePrefix="0" xfId="49">
      <alignment horizontal="center" vertical="center"/>
    </xf>
    <xf numFmtId="3" fontId="1" fillId="5" borderId="18" applyAlignment="1" pivotButton="0" quotePrefix="0" xfId="49">
      <alignment horizontal="center" vertical="center" wrapText="1"/>
    </xf>
    <xf numFmtId="0" fontId="2" fillId="22" borderId="1" applyAlignment="1" pivotButton="0" quotePrefix="0" xfId="49">
      <alignment horizontal="center" vertical="center"/>
    </xf>
    <xf numFmtId="0" fontId="2" fillId="22" borderId="17" applyAlignment="1" pivotButton="0" quotePrefix="0" xfId="49">
      <alignment horizontal="center" vertical="center"/>
    </xf>
    <xf numFmtId="0" fontId="2" fillId="7" borderId="17" applyAlignment="1" pivotButton="0" quotePrefix="0" xfId="49">
      <alignment horizontal="center" vertical="center"/>
    </xf>
    <xf numFmtId="3" fontId="1" fillId="5" borderId="17" applyAlignment="1" pivotButton="0" quotePrefix="0" xfId="49">
      <alignment horizontal="center" vertical="center" wrapText="1"/>
    </xf>
    <xf numFmtId="0" fontId="2" fillId="22" borderId="18" applyAlignment="1" pivotButton="0" quotePrefix="0" xfId="49">
      <alignment horizontal="center" vertical="center"/>
    </xf>
    <xf numFmtId="0" fontId="2" fillId="7" borderId="18" applyAlignment="1" pivotButton="0" quotePrefix="0" xfId="49">
      <alignment horizontal="center" vertical="center"/>
    </xf>
    <xf numFmtId="0" fontId="2" fillId="5" borderId="20" applyAlignment="1" pivotButton="0" quotePrefix="0" xfId="49">
      <alignment horizontal="center" vertical="center"/>
    </xf>
    <xf numFmtId="0" fontId="0" fillId="22" borderId="0" pivotButton="0" quotePrefix="0" xfId="0"/>
    <xf numFmtId="3" fontId="2" fillId="5" borderId="18" applyAlignment="1" pivotButton="0" quotePrefix="0" xfId="49">
      <alignment horizontal="center" vertical="center"/>
    </xf>
    <xf numFmtId="3" fontId="2" fillId="5" borderId="21" applyAlignment="1" pivotButton="0" quotePrefix="0" xfId="49">
      <alignment horizontal="center" vertical="center"/>
    </xf>
    <xf numFmtId="0" fontId="2" fillId="5" borderId="1" applyAlignment="1" pivotButton="0" quotePrefix="0" xfId="49">
      <alignment vertical="center"/>
    </xf>
    <xf numFmtId="0" fontId="2" fillId="5" borderId="10" applyAlignment="1" pivotButton="0" quotePrefix="0" xfId="49">
      <alignment vertical="center"/>
    </xf>
    <xf numFmtId="0" fontId="2" fillId="5" borderId="18" applyAlignment="1" pivotButton="0" quotePrefix="0" xfId="49">
      <alignment horizontal="center" vertical="center"/>
    </xf>
    <xf numFmtId="0" fontId="2" fillId="5" borderId="17" applyAlignment="1" pivotButton="0" quotePrefix="0" xfId="49">
      <alignment vertical="center"/>
    </xf>
    <xf numFmtId="3" fontId="10" fillId="5" borderId="0" pivotButton="0" quotePrefix="0" xfId="0"/>
    <xf numFmtId="0" fontId="2" fillId="5" borderId="17" applyAlignment="1" pivotButton="0" quotePrefix="0" xfId="49">
      <alignment horizontal="center" vertical="center"/>
    </xf>
    <xf numFmtId="0" fontId="14" fillId="6" borderId="18" applyAlignment="1" pivotButton="0" quotePrefix="0" xfId="0">
      <alignment horizontal="center"/>
    </xf>
    <xf numFmtId="0" fontId="2" fillId="6" borderId="20" applyAlignment="1" pivotButton="0" quotePrefix="0" xfId="49">
      <alignment horizontal="center" vertical="center"/>
    </xf>
    <xf numFmtId="0" fontId="11" fillId="10" borderId="0" applyAlignment="1" pivotButton="0" quotePrefix="0" xfId="0">
      <alignment horizontal="left"/>
    </xf>
    <xf numFmtId="164" fontId="12" fillId="10" borderId="4" pivotButton="0" quotePrefix="0" xfId="0"/>
    <xf numFmtId="3" fontId="13" fillId="10" borderId="4" applyAlignment="1" pivotButton="0" quotePrefix="0" xfId="0">
      <alignment horizontal="right" vertical="center"/>
    </xf>
    <xf numFmtId="0" fontId="0" fillId="10" borderId="0" pivotButton="0" quotePrefix="0" xfId="0"/>
    <xf numFmtId="3" fontId="13" fillId="26" borderId="4" applyAlignment="1" pivotButton="0" quotePrefix="0" xfId="0">
      <alignment horizontal="right" vertical="center"/>
    </xf>
    <xf numFmtId="0" fontId="1" fillId="14" borderId="7" applyAlignment="1" pivotButton="0" quotePrefix="0" xfId="49">
      <alignment vertical="center"/>
    </xf>
    <xf numFmtId="0" fontId="1" fillId="14" borderId="10" applyAlignment="1" pivotButton="0" quotePrefix="0" xfId="49">
      <alignment vertical="center"/>
    </xf>
    <xf numFmtId="3" fontId="2" fillId="14" borderId="21" applyAlignment="1" pivotButton="0" quotePrefix="0" xfId="49">
      <alignment horizontal="center" vertical="center"/>
    </xf>
    <xf numFmtId="0" fontId="2" fillId="14" borderId="1" applyAlignment="1" pivotButton="0" quotePrefix="0" xfId="49">
      <alignment horizontal="center" vertical="center"/>
    </xf>
    <xf numFmtId="0" fontId="2" fillId="14" borderId="17" applyAlignment="1" pivotButton="0" quotePrefix="0" xfId="49">
      <alignment horizontal="center" vertical="center"/>
    </xf>
    <xf numFmtId="0" fontId="2" fillId="14" borderId="18" applyAlignment="1" pivotButton="0" quotePrefix="0" xfId="49">
      <alignment horizontal="center" vertical="center"/>
    </xf>
    <xf numFmtId="0" fontId="0" fillId="14" borderId="0" pivotButton="0" quotePrefix="0" xfId="0"/>
    <xf numFmtId="3" fontId="0" fillId="27" borderId="0" pivotButton="0" quotePrefix="0" xfId="0"/>
    <xf numFmtId="3" fontId="9" fillId="6" borderId="24" pivotButton="0" quotePrefix="0" xfId="0"/>
    <xf numFmtId="0" fontId="16" fillId="6" borderId="0" pivotButton="0" quotePrefix="0" xfId="0"/>
    <xf numFmtId="0" fontId="17" fillId="0" borderId="0" applyAlignment="1" pivotButton="0" quotePrefix="0" xfId="0">
      <alignment vertical="center"/>
    </xf>
    <xf numFmtId="0" fontId="16" fillId="0" borderId="0" pivotButton="0" quotePrefix="0" xfId="0"/>
    <xf numFmtId="3" fontId="18" fillId="2" borderId="18" applyAlignment="1" pivotButton="0" quotePrefix="0" xfId="49">
      <alignment horizontal="center" vertical="center" wrapText="1"/>
    </xf>
    <xf numFmtId="0" fontId="18" fillId="3" borderId="2" applyAlignment="1" pivotButton="0" quotePrefix="0" xfId="49">
      <alignment vertical="center"/>
    </xf>
    <xf numFmtId="0" fontId="18" fillId="3" borderId="7" applyAlignment="1" pivotButton="0" quotePrefix="0" xfId="49">
      <alignment vertical="center"/>
    </xf>
    <xf numFmtId="0" fontId="18" fillId="4" borderId="18" applyAlignment="1" pivotButton="0" quotePrefix="0" xfId="49">
      <alignment horizontal="center" vertical="center"/>
    </xf>
    <xf numFmtId="0" fontId="18" fillId="3" borderId="1" applyAlignment="1" pivotButton="0" quotePrefix="0" xfId="49">
      <alignment vertical="center"/>
    </xf>
    <xf numFmtId="0" fontId="18" fillId="3" borderId="10" applyAlignment="1" pivotButton="0" quotePrefix="0" xfId="49">
      <alignment vertical="center"/>
    </xf>
    <xf numFmtId="3" fontId="18" fillId="3" borderId="19" applyAlignment="1" pivotButton="0" quotePrefix="0" xfId="49">
      <alignment horizontal="center" vertical="center"/>
    </xf>
    <xf numFmtId="3" fontId="18" fillId="4" borderId="19" applyAlignment="1" pivotButton="0" quotePrefix="0" xfId="49">
      <alignment horizontal="center" vertical="center"/>
    </xf>
    <xf numFmtId="3" fontId="18" fillId="4" borderId="6" applyAlignment="1" pivotButton="0" quotePrefix="0" xfId="49">
      <alignment horizontal="center" vertical="center"/>
    </xf>
    <xf numFmtId="0" fontId="18" fillId="3" borderId="20" applyAlignment="1" pivotButton="0" quotePrefix="0" xfId="49">
      <alignment horizontal="center" vertical="center"/>
    </xf>
    <xf numFmtId="0" fontId="18" fillId="4" borderId="20" applyAlignment="1" pivotButton="0" quotePrefix="0" xfId="49">
      <alignment horizontal="center" vertical="center"/>
    </xf>
    <xf numFmtId="3" fontId="18" fillId="4" borderId="21" applyAlignment="1" pivotButton="0" quotePrefix="0" xfId="49">
      <alignment horizontal="center" vertical="center"/>
    </xf>
    <xf numFmtId="3" fontId="18" fillId="2" borderId="1" applyAlignment="1" pivotButton="0" quotePrefix="0" xfId="49">
      <alignment horizontal="center" vertical="center" wrapText="1"/>
    </xf>
    <xf numFmtId="3" fontId="18" fillId="2" borderId="17" applyAlignment="1" pivotButton="0" quotePrefix="0" xfId="49">
      <alignment horizontal="center" vertical="center" wrapText="1"/>
    </xf>
    <xf numFmtId="0" fontId="18" fillId="3" borderId="1" applyAlignment="1" pivotButton="0" quotePrefix="0" xfId="49">
      <alignment horizontal="center" vertical="center"/>
    </xf>
    <xf numFmtId="0" fontId="18" fillId="3" borderId="17" applyAlignment="1" pivotButton="0" quotePrefix="0" xfId="49">
      <alignment horizontal="center" vertical="center"/>
    </xf>
    <xf numFmtId="0" fontId="18" fillId="4" borderId="1" applyAlignment="1" pivotButton="0" quotePrefix="0" xfId="49">
      <alignment horizontal="center" vertical="center"/>
    </xf>
    <xf numFmtId="0" fontId="18" fillId="4" borderId="17" applyAlignment="1" pivotButton="0" quotePrefix="0" xfId="49">
      <alignment horizontal="center" vertical="center"/>
    </xf>
    <xf numFmtId="0" fontId="18" fillId="2" borderId="20" applyAlignment="1" pivotButton="0" quotePrefix="0" xfId="49">
      <alignment horizontal="center" vertical="center"/>
    </xf>
    <xf numFmtId="164" fontId="19" fillId="5" borderId="0" applyAlignment="1" pivotButton="0" quotePrefix="0" xfId="0">
      <alignment vertical="center"/>
    </xf>
    <xf numFmtId="3" fontId="16" fillId="2" borderId="0" pivotButton="0" quotePrefix="0" xfId="0"/>
    <xf numFmtId="0" fontId="16" fillId="3" borderId="0" pivotButton="0" quotePrefix="0" xfId="0"/>
    <xf numFmtId="3" fontId="16" fillId="3" borderId="0" pivotButton="0" quotePrefix="0" xfId="0"/>
    <xf numFmtId="3" fontId="16" fillId="4" borderId="0" pivotButton="0" quotePrefix="0" xfId="0"/>
    <xf numFmtId="0" fontId="19" fillId="5" borderId="0" applyAlignment="1" pivotButton="0" quotePrefix="0" xfId="0">
      <alignment vertical="center"/>
    </xf>
    <xf numFmtId="3" fontId="20" fillId="4" borderId="0" applyAlignment="1" pivotButton="0" quotePrefix="0" xfId="0">
      <alignment horizontal="right" vertical="center"/>
    </xf>
    <xf numFmtId="0" fontId="16" fillId="4" borderId="0" pivotButton="0" quotePrefix="0" xfId="0"/>
    <xf numFmtId="0" fontId="17" fillId="5" borderId="0" applyAlignment="1" pivotButton="0" quotePrefix="0" xfId="0">
      <alignment vertical="center"/>
    </xf>
    <xf numFmtId="3" fontId="16" fillId="6" borderId="0" pivotButton="0" quotePrefix="0" xfId="0"/>
    <xf numFmtId="3" fontId="20" fillId="2" borderId="0" applyAlignment="1" pivotButton="0" quotePrefix="0" xfId="0">
      <alignment horizontal="right" vertical="center"/>
    </xf>
    <xf numFmtId="3" fontId="20" fillId="6" borderId="0" applyAlignment="1" pivotButton="0" quotePrefix="0" xfId="0">
      <alignment horizontal="right" vertical="center"/>
    </xf>
    <xf numFmtId="0" fontId="17" fillId="6" borderId="0" applyAlignment="1" pivotButton="0" quotePrefix="0" xfId="0">
      <alignment vertical="center"/>
    </xf>
    <xf numFmtId="0" fontId="1" fillId="6" borderId="4" applyAlignment="1" pivotButton="0" quotePrefix="0" xfId="0">
      <alignment vertical="center"/>
    </xf>
    <xf numFmtId="0" fontId="21" fillId="5" borderId="0" applyAlignment="1" pivotButton="0" quotePrefix="0" xfId="0">
      <alignment vertical="center"/>
    </xf>
    <xf numFmtId="3" fontId="22" fillId="4" borderId="0" applyAlignment="1" pivotButton="0" quotePrefix="0" xfId="0">
      <alignment vertical="center"/>
    </xf>
    <xf numFmtId="3" fontId="18" fillId="6" borderId="4" pivotButton="0" quotePrefix="0" xfId="0"/>
    <xf numFmtId="0" fontId="1" fillId="6" borderId="0" applyAlignment="1" pivotButton="0" quotePrefix="0" xfId="0">
      <alignment vertical="center"/>
    </xf>
    <xf numFmtId="3" fontId="18" fillId="6" borderId="0" pivotButton="0" quotePrefix="0" xfId="0"/>
    <xf numFmtId="3" fontId="18" fillId="4" borderId="18" applyAlignment="1" pivotButton="0" quotePrefix="0" xfId="49">
      <alignment horizontal="center" vertical="center"/>
    </xf>
    <xf numFmtId="0" fontId="18" fillId="2" borderId="18" applyAlignment="1" pivotButton="0" quotePrefix="0" xfId="0">
      <alignment horizontal="center" vertical="center" wrapText="1"/>
    </xf>
    <xf numFmtId="0" fontId="16" fillId="2" borderId="18" applyAlignment="1" pivotButton="0" quotePrefix="0" xfId="0">
      <alignment horizontal="center" vertical="center"/>
    </xf>
    <xf numFmtId="3" fontId="16" fillId="0" borderId="0" pivotButton="0" quotePrefix="0" xfId="0"/>
    <xf numFmtId="3" fontId="23" fillId="0" borderId="0" applyAlignment="1" pivotButton="0" quotePrefix="0" xfId="49">
      <alignment horizontal="center" vertical="center"/>
    </xf>
    <xf numFmtId="0" fontId="18" fillId="25" borderId="7" applyAlignment="1" pivotButton="0" quotePrefix="0" xfId="49">
      <alignment horizontal="center" vertical="center"/>
    </xf>
    <xf numFmtId="0" fontId="18" fillId="7" borderId="7" applyAlignment="1" pivotButton="0" quotePrefix="0" xfId="49">
      <alignment horizontal="center" vertical="center"/>
    </xf>
    <xf numFmtId="0" fontId="18" fillId="25" borderId="10" applyAlignment="1" pivotButton="0" quotePrefix="0" xfId="49">
      <alignment horizontal="center" vertical="center"/>
    </xf>
    <xf numFmtId="0" fontId="18" fillId="7" borderId="10" applyAlignment="1" pivotButton="0" quotePrefix="0" xfId="49">
      <alignment horizontal="center" vertical="center"/>
    </xf>
    <xf numFmtId="3" fontId="18" fillId="2" borderId="9" applyAlignment="1" pivotButton="0" quotePrefix="0" xfId="49">
      <alignment horizontal="center" vertical="center"/>
    </xf>
    <xf numFmtId="3" fontId="18" fillId="25" borderId="18" applyAlignment="1" pivotButton="0" quotePrefix="0" xfId="49">
      <alignment horizontal="center" vertical="center"/>
    </xf>
    <xf numFmtId="3" fontId="18" fillId="7" borderId="2" applyAlignment="1" pivotButton="0" quotePrefix="0" xfId="49">
      <alignment horizontal="center" vertical="center"/>
    </xf>
    <xf numFmtId="0" fontId="18" fillId="2" borderId="17" applyAlignment="1" pivotButton="0" quotePrefix="0" xfId="49">
      <alignment horizontal="center" vertical="center"/>
    </xf>
    <xf numFmtId="3" fontId="18" fillId="7" borderId="18" applyAlignment="1" pivotButton="0" quotePrefix="0" xfId="49">
      <alignment horizontal="center" vertical="center"/>
    </xf>
    <xf numFmtId="0" fontId="18" fillId="25" borderId="20" applyAlignment="1" pivotButton="0" quotePrefix="0" xfId="49">
      <alignment horizontal="center" vertical="center"/>
    </xf>
    <xf numFmtId="0" fontId="18" fillId="7" borderId="20" applyAlignment="1" pivotButton="0" quotePrefix="0" xfId="49">
      <alignment horizontal="center" vertical="center"/>
    </xf>
    <xf numFmtId="3" fontId="16" fillId="25" borderId="0" pivotButton="0" quotePrefix="0" xfId="0"/>
    <xf numFmtId="3" fontId="16" fillId="7" borderId="0" pivotButton="0" quotePrefix="0" xfId="0"/>
    <xf numFmtId="0" fontId="16" fillId="25" borderId="0" pivotButton="0" quotePrefix="0" xfId="0"/>
    <xf numFmtId="0" fontId="16" fillId="7" borderId="0" pivotButton="0" quotePrefix="0" xfId="0"/>
    <xf numFmtId="3" fontId="23" fillId="0" borderId="0" applyAlignment="1" pivotButton="0" quotePrefix="0" xfId="49">
      <alignment vertical="center"/>
    </xf>
    <xf numFmtId="0" fontId="18" fillId="14" borderId="7" applyAlignment="1" pivotButton="0" quotePrefix="0" xfId="49">
      <alignment vertical="center"/>
    </xf>
    <xf numFmtId="0" fontId="18" fillId="7" borderId="7" applyAlignment="1" pivotButton="0" quotePrefix="0" xfId="49">
      <alignment vertical="center"/>
    </xf>
    <xf numFmtId="0" fontId="18" fillId="7" borderId="8" applyAlignment="1" pivotButton="0" quotePrefix="0" xfId="49">
      <alignment vertical="center"/>
    </xf>
    <xf numFmtId="0" fontId="18" fillId="5" borderId="21" applyAlignment="1" pivotButton="0" quotePrefix="0" xfId="49">
      <alignment horizontal="center" vertical="center"/>
    </xf>
    <xf numFmtId="0" fontId="18" fillId="14" borderId="10" applyAlignment="1" pivotButton="0" quotePrefix="0" xfId="49">
      <alignment vertical="center"/>
    </xf>
    <xf numFmtId="0" fontId="18" fillId="7" borderId="10" applyAlignment="1" pivotButton="0" quotePrefix="0" xfId="49">
      <alignment vertical="center"/>
    </xf>
    <xf numFmtId="0" fontId="18" fillId="7" borderId="17" applyAlignment="1" pivotButton="0" quotePrefix="0" xfId="49">
      <alignment vertical="center"/>
    </xf>
    <xf numFmtId="3" fontId="18" fillId="14" borderId="21" applyAlignment="1" pivotButton="0" quotePrefix="0" xfId="49">
      <alignment horizontal="center" vertical="center"/>
    </xf>
    <xf numFmtId="3" fontId="18" fillId="7" borderId="21" applyAlignment="1" pivotButton="0" quotePrefix="0" xfId="49">
      <alignment horizontal="center" vertical="center"/>
    </xf>
    <xf numFmtId="3" fontId="18" fillId="5" borderId="18" applyAlignment="1" pivotButton="0" quotePrefix="0" xfId="49">
      <alignment horizontal="center" vertical="center" wrapText="1"/>
    </xf>
    <xf numFmtId="0" fontId="18" fillId="14" borderId="1" applyAlignment="1" pivotButton="0" quotePrefix="0" xfId="49">
      <alignment horizontal="center" vertical="center"/>
    </xf>
    <xf numFmtId="0" fontId="18" fillId="14" borderId="17" applyAlignment="1" pivotButton="0" quotePrefix="0" xfId="49">
      <alignment horizontal="center" vertical="center"/>
    </xf>
    <xf numFmtId="0" fontId="18" fillId="7" borderId="1" applyAlignment="1" pivotButton="0" quotePrefix="0" xfId="49">
      <alignment horizontal="center" vertical="center"/>
    </xf>
    <xf numFmtId="0" fontId="18" fillId="7" borderId="17" applyAlignment="1" pivotButton="0" quotePrefix="0" xfId="49">
      <alignment horizontal="center" vertical="center"/>
    </xf>
    <xf numFmtId="3" fontId="18" fillId="5" borderId="1" applyAlignment="1" pivotButton="0" quotePrefix="0" xfId="49">
      <alignment horizontal="center" vertical="center" wrapText="1"/>
    </xf>
    <xf numFmtId="3" fontId="18" fillId="5" borderId="17" applyAlignment="1" pivotButton="0" quotePrefix="0" xfId="49">
      <alignment horizontal="center" vertical="center" wrapText="1"/>
    </xf>
    <xf numFmtId="0" fontId="18" fillId="14" borderId="18" applyAlignment="1" pivotButton="0" quotePrefix="0" xfId="49">
      <alignment horizontal="center" vertical="center"/>
    </xf>
    <xf numFmtId="0" fontId="18" fillId="7" borderId="18" applyAlignment="1" pivotButton="0" quotePrefix="0" xfId="49">
      <alignment horizontal="center" vertical="center"/>
    </xf>
    <xf numFmtId="0" fontId="18" fillId="5" borderId="20" applyAlignment="1" pivotButton="0" quotePrefix="0" xfId="49">
      <alignment horizontal="center" vertical="center"/>
    </xf>
    <xf numFmtId="3" fontId="16" fillId="14" borderId="0" pivotButton="0" quotePrefix="0" xfId="0"/>
    <xf numFmtId="3" fontId="16" fillId="5" borderId="0" pivotButton="0" quotePrefix="0" xfId="0"/>
    <xf numFmtId="0" fontId="16" fillId="14" borderId="0" pivotButton="0" quotePrefix="0" xfId="0"/>
    <xf numFmtId="3" fontId="18" fillId="5" borderId="18" applyAlignment="1" pivotButton="0" quotePrefix="0" xfId="49">
      <alignment horizontal="center" vertical="center"/>
    </xf>
    <xf numFmtId="3" fontId="18" fillId="5" borderId="21" applyAlignment="1" pivotButton="0" quotePrefix="0" xfId="49">
      <alignment horizontal="center" vertical="center"/>
    </xf>
    <xf numFmtId="0" fontId="18" fillId="5" borderId="1" applyAlignment="1" pivotButton="0" quotePrefix="0" xfId="49">
      <alignment vertical="center"/>
    </xf>
    <xf numFmtId="0" fontId="18" fillId="5" borderId="10" applyAlignment="1" pivotButton="0" quotePrefix="0" xfId="49">
      <alignment vertical="center"/>
    </xf>
    <xf numFmtId="0" fontId="18" fillId="5" borderId="18" applyAlignment="1" pivotButton="0" quotePrefix="0" xfId="49">
      <alignment horizontal="center" vertical="center"/>
    </xf>
    <xf numFmtId="0" fontId="18" fillId="5" borderId="17" applyAlignment="1" pivotButton="0" quotePrefix="0" xfId="49">
      <alignment vertical="center"/>
    </xf>
    <xf numFmtId="0" fontId="18" fillId="5" borderId="1" applyAlignment="1" pivotButton="0" quotePrefix="0" xfId="49">
      <alignment horizontal="center" vertical="center"/>
    </xf>
    <xf numFmtId="0" fontId="18" fillId="5" borderId="17" applyAlignment="1" pivotButton="0" quotePrefix="0" xfId="49">
      <alignment horizontal="center" vertical="center"/>
    </xf>
    <xf numFmtId="3" fontId="18" fillId="22" borderId="0" pivotButton="0" quotePrefix="0" xfId="0"/>
    <xf numFmtId="3" fontId="16" fillId="22" borderId="0" pivotButton="0" quotePrefix="0" xfId="0"/>
    <xf numFmtId="0" fontId="18" fillId="6" borderId="18" applyAlignment="1" pivotButton="0" quotePrefix="0" xfId="0">
      <alignment horizontal="center"/>
    </xf>
    <xf numFmtId="0" fontId="16" fillId="0" borderId="0" applyAlignment="1" pivotButton="0" quotePrefix="0" xfId="0">
      <alignment horizontal="center"/>
    </xf>
    <xf numFmtId="0" fontId="18" fillId="6" borderId="20" applyAlignment="1" pivotButton="0" quotePrefix="0" xfId="49">
      <alignment horizontal="center" vertical="center"/>
    </xf>
    <xf numFmtId="0" fontId="24" fillId="0" borderId="0" pivotButton="0" quotePrefix="0" xfId="0"/>
    <xf numFmtId="165" fontId="16" fillId="0" borderId="0" pivotButton="0" quotePrefix="0" xfId="4"/>
    <xf numFmtId="165" fontId="18" fillId="6" borderId="0" pivotButton="0" quotePrefix="0" xfId="4"/>
    <xf numFmtId="0" fontId="16" fillId="22" borderId="0" pivotButton="0" quotePrefix="0" xfId="0"/>
    <xf numFmtId="0" fontId="25" fillId="5" borderId="0" applyAlignment="1" pivotButton="0" quotePrefix="0" xfId="0">
      <alignment horizontal="left" vertical="center"/>
    </xf>
    <xf numFmtId="164" fontId="19" fillId="6" borderId="4" applyAlignment="1" pivotButton="0" quotePrefix="0" xfId="0">
      <alignment vertical="center"/>
    </xf>
    <xf numFmtId="3" fontId="13" fillId="22" borderId="4" applyAlignment="1" pivotButton="0" quotePrefix="0" xfId="0">
      <alignment horizontal="right" vertical="center"/>
    </xf>
    <xf numFmtId="165" fontId="16" fillId="0" borderId="0" pivotButton="0" quotePrefix="0" xfId="0"/>
    <xf numFmtId="0" fontId="26" fillId="28" borderId="0" applyAlignment="1" pivotButton="0" quotePrefix="0" xfId="0">
      <alignment horizontal="left" vertical="center"/>
    </xf>
    <xf numFmtId="164" fontId="27" fillId="28" borderId="0" pivotButton="0" quotePrefix="0" xfId="0"/>
    <xf numFmtId="3" fontId="27" fillId="29" borderId="0" applyAlignment="1" pivotButton="0" quotePrefix="0" xfId="0">
      <alignment horizontal="right" vertical="center"/>
    </xf>
    <xf numFmtId="0" fontId="5" fillId="28" borderId="0" applyAlignment="1" pivotButton="0" quotePrefix="0" xfId="0">
      <alignment vertical="center"/>
    </xf>
    <xf numFmtId="164" fontId="5" fillId="28" borderId="0" pivotButton="0" quotePrefix="0" xfId="0"/>
    <xf numFmtId="3" fontId="5" fillId="29" borderId="0" applyAlignment="1" pivotButton="0" quotePrefix="0" xfId="0">
      <alignment horizontal="right" vertical="center"/>
    </xf>
    <xf numFmtId="0" fontId="5" fillId="28" borderId="0" pivotButton="0" quotePrefix="0" xfId="0"/>
    <xf numFmtId="0" fontId="27" fillId="28" borderId="0" applyAlignment="1" pivotButton="0" quotePrefix="0" xfId="0">
      <alignment horizontal="left" vertical="center"/>
    </xf>
    <xf numFmtId="0" fontId="5" fillId="6" borderId="0" applyAlignment="1" pivotButton="0" quotePrefix="0" xfId="0">
      <alignment vertical="center"/>
    </xf>
    <xf numFmtId="164" fontId="5" fillId="6" borderId="0" pivotButton="0" quotePrefix="0" xfId="0"/>
    <xf numFmtId="0" fontId="5" fillId="0" borderId="0" applyAlignment="1" pivotButton="0" quotePrefix="0" xfId="0">
      <alignment vertical="center"/>
    </xf>
    <xf numFmtId="164" fontId="5" fillId="0" borderId="0" pivotButton="0" quotePrefix="0" xfId="0"/>
    <xf numFmtId="3" fontId="5" fillId="0" borderId="0" applyAlignment="1" pivotButton="0" quotePrefix="0" xfId="0">
      <alignment horizontal="right" vertical="center"/>
    </xf>
    <xf numFmtId="3" fontId="28" fillId="0" borderId="0" applyAlignment="1" pivotButton="0" quotePrefix="0" xfId="0">
      <alignment horizontal="right" vertical="center"/>
    </xf>
    <xf numFmtId="0" fontId="29" fillId="0" borderId="0" applyAlignment="1" pivotButton="0" quotePrefix="0" xfId="0">
      <alignment horizontal="left" vertical="center"/>
    </xf>
    <xf numFmtId="164" fontId="30" fillId="0" borderId="0" pivotButton="0" quotePrefix="0" xfId="0"/>
    <xf numFmtId="4" fontId="31" fillId="0" borderId="0" applyAlignment="1" pivotButton="0" quotePrefix="0" xfId="0">
      <alignment horizontal="right" vertical="center"/>
    </xf>
    <xf numFmtId="164" fontId="0" fillId="0" borderId="0" pivotButton="0" quotePrefix="0" xfId="0"/>
    <xf numFmtId="4" fontId="5" fillId="0" borderId="0" applyAlignment="1" pivotButton="0" quotePrefix="0" xfId="0">
      <alignment horizontal="right" vertical="center"/>
    </xf>
    <xf numFmtId="0" fontId="32" fillId="0" borderId="0" applyAlignment="1" pivotButton="0" quotePrefix="0" xfId="0">
      <alignment horizontal="left" vertical="center"/>
    </xf>
    <xf numFmtId="0" fontId="27" fillId="0" borderId="0" applyAlignment="1" pivotButton="0" quotePrefix="0" xfId="0">
      <alignment horizontal="left" vertical="center"/>
    </xf>
    <xf numFmtId="164" fontId="27" fillId="0" borderId="0" pivotButton="0" quotePrefix="0" xfId="0"/>
    <xf numFmtId="3" fontId="27" fillId="0" borderId="0" applyAlignment="1" pivotButton="0" quotePrefix="0" xfId="0">
      <alignment horizontal="right" vertical="center"/>
    </xf>
    <xf numFmtId="0" fontId="14" fillId="0" borderId="0" applyAlignment="1" pivotButton="0" quotePrefix="0" xfId="0">
      <alignment horizontal="center"/>
    </xf>
    <xf numFmtId="0" fontId="26" fillId="0" borderId="0" applyAlignment="1" pivotButton="0" quotePrefix="0" xfId="0">
      <alignment horizontal="left" vertical="center"/>
    </xf>
    <xf numFmtId="0" fontId="5" fillId="0" borderId="0" pivotButton="0" quotePrefix="0" xfId="0"/>
    <xf numFmtId="164" fontId="5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left" vertical="center"/>
    </xf>
    <xf numFmtId="164" fontId="34" fillId="0" borderId="0" pivotButton="0" quotePrefix="0" xfId="0"/>
    <xf numFmtId="3" fontId="34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/>
    </xf>
    <xf numFmtId="164" fontId="12" fillId="0" borderId="0" pivotButton="0" quotePrefix="0" xfId="0"/>
    <xf numFmtId="3" fontId="12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34" fillId="0" borderId="0" applyAlignment="1" pivotButton="0" quotePrefix="0" xfId="0">
      <alignment horizontal="left" vertical="center"/>
    </xf>
    <xf numFmtId="0" fontId="10" fillId="0" borderId="0" pivotButton="0" quotePrefix="0" xfId="0"/>
    <xf numFmtId="0" fontId="26" fillId="30" borderId="0" applyAlignment="1" pivotButton="0" quotePrefix="0" xfId="0">
      <alignment horizontal="left" vertical="center"/>
    </xf>
    <xf numFmtId="164" fontId="5" fillId="30" borderId="0" pivotButton="0" quotePrefix="0" xfId="0"/>
    <xf numFmtId="3" fontId="5" fillId="30" borderId="0" applyAlignment="1" pivotButton="0" quotePrefix="0" xfId="0">
      <alignment horizontal="right" vertical="center"/>
    </xf>
    <xf numFmtId="0" fontId="5" fillId="30" borderId="0" applyAlignment="1" pivotButton="0" quotePrefix="0" xfId="0">
      <alignment vertical="center"/>
    </xf>
    <xf numFmtId="0" fontId="5" fillId="30" borderId="0" pivotButton="0" quotePrefix="0" xfId="0"/>
    <xf numFmtId="164" fontId="27" fillId="30" borderId="0" pivotButton="0" quotePrefix="0" xfId="0"/>
    <xf numFmtId="3" fontId="27" fillId="30" borderId="0" applyAlignment="1" pivotButton="0" quotePrefix="0" xfId="0">
      <alignment horizontal="right" vertical="center"/>
    </xf>
    <xf numFmtId="0" fontId="4" fillId="31" borderId="0" pivotButton="0" quotePrefix="0" xfId="0"/>
    <xf numFmtId="0" fontId="5" fillId="6" borderId="0" pivotButton="0" quotePrefix="0" xfId="0"/>
    <xf numFmtId="0" fontId="27" fillId="30" borderId="0" applyAlignment="1" pivotButton="0" quotePrefix="0" xfId="0">
      <alignment horizontal="left" vertical="center"/>
    </xf>
    <xf numFmtId="3" fontId="1" fillId="26" borderId="18" applyAlignment="1" pivotButton="0" quotePrefix="0" xfId="49">
      <alignment horizontal="center" vertical="center" wrapText="1"/>
    </xf>
    <xf numFmtId="3" fontId="1" fillId="26" borderId="1" applyAlignment="1" pivotButton="0" quotePrefix="0" xfId="49">
      <alignment horizontal="center" vertical="center" wrapText="1"/>
    </xf>
    <xf numFmtId="3" fontId="1" fillId="26" borderId="17" applyAlignment="1" pivotButton="0" quotePrefix="0" xfId="49">
      <alignment horizontal="center" vertical="center" wrapText="1"/>
    </xf>
    <xf numFmtId="0" fontId="2" fillId="26" borderId="20" applyAlignment="1" pivotButton="0" quotePrefix="0" xfId="49">
      <alignment horizontal="center" vertical="center"/>
    </xf>
    <xf numFmtId="3" fontId="4" fillId="26" borderId="0" pivotButton="0" quotePrefix="0" xfId="0"/>
    <xf numFmtId="3" fontId="0" fillId="26" borderId="0" pivotButton="0" quotePrefix="0" xfId="0"/>
    <xf numFmtId="3" fontId="5" fillId="26" borderId="0" applyAlignment="1" pivotButton="0" quotePrefix="0" xfId="0">
      <alignment horizontal="right" vertical="center"/>
    </xf>
    <xf numFmtId="3" fontId="2" fillId="4" borderId="2" applyAlignment="1" pivotButton="0" quotePrefix="0" xfId="49">
      <alignment horizontal="center" vertical="center"/>
    </xf>
    <xf numFmtId="164" fontId="3" fillId="5" borderId="0" pivotButton="0" quotePrefix="0" xfId="0"/>
    <xf numFmtId="164" fontId="3" fillId="5" borderId="0" applyAlignment="1" pivotButton="0" quotePrefix="0" xfId="0">
      <alignment vertical="center"/>
    </xf>
    <xf numFmtId="164" fontId="12" fillId="6" borderId="4" pivotButton="0" quotePrefix="0" xfId="0"/>
    <xf numFmtId="164" fontId="5" fillId="30" borderId="0" pivotButton="0" quotePrefix="0" xfId="0"/>
    <xf numFmtId="164" fontId="27" fillId="30" borderId="0" pivotButton="0" quotePrefix="0" xfId="0"/>
    <xf numFmtId="164" fontId="5" fillId="6" borderId="0" pivotButton="0" quotePrefix="0" xfId="0"/>
    <xf numFmtId="164" fontId="34" fillId="0" borderId="0" pivotButton="0" quotePrefix="0" xfId="0"/>
    <xf numFmtId="164" fontId="12" fillId="0" borderId="0" pivotButton="0" quotePrefix="0" xfId="0"/>
    <xf numFmtId="164" fontId="27" fillId="0" borderId="0" pivotButton="0" quotePrefix="0" xfId="0"/>
    <xf numFmtId="164" fontId="5" fillId="0" borderId="0" pivotButton="0" quotePrefix="0" xfId="0"/>
    <xf numFmtId="164" fontId="5" fillId="0" borderId="0" applyAlignment="1" pivotButton="0" quotePrefix="0" xfId="0">
      <alignment vertical="center"/>
    </xf>
    <xf numFmtId="164" fontId="30" fillId="0" borderId="0" pivotButton="0" quotePrefix="0" xfId="0"/>
    <xf numFmtId="164" fontId="0" fillId="0" borderId="0" pivotButton="0" quotePrefix="0" xfId="0"/>
    <xf numFmtId="164" fontId="5" fillId="28" borderId="0" pivotButton="0" quotePrefix="0" xfId="0"/>
    <xf numFmtId="164" fontId="27" fillId="28" borderId="0" pivotButton="0" quotePrefix="0" xfId="0"/>
    <xf numFmtId="165" fontId="0" fillId="0" borderId="0" pivotButton="0" quotePrefix="0" xfId="4"/>
    <xf numFmtId="165" fontId="0" fillId="0" borderId="7" pivotButton="0" quotePrefix="0" xfId="4"/>
    <xf numFmtId="165" fontId="0" fillId="0" borderId="8" pivotButton="0" quotePrefix="0" xfId="4"/>
    <xf numFmtId="165" fontId="0" fillId="0" borderId="9" pivotButton="0" quotePrefix="0" xfId="4"/>
    <xf numFmtId="165" fontId="0" fillId="6" borderId="0" pivotButton="0" quotePrefix="0" xfId="4"/>
    <xf numFmtId="165" fontId="14" fillId="11" borderId="0" pivotButton="0" quotePrefix="0" xfId="0"/>
    <xf numFmtId="165" fontId="14" fillId="11" borderId="0" pivotButton="0" quotePrefix="0" xfId="4"/>
    <xf numFmtId="165" fontId="14" fillId="11" borderId="9" pivotButton="0" quotePrefix="0" xfId="4"/>
    <xf numFmtId="165" fontId="0" fillId="0" borderId="0" pivotButton="0" quotePrefix="0" xfId="0"/>
    <xf numFmtId="165" fontId="0" fillId="0" borderId="10" pivotButton="0" quotePrefix="0" xfId="0"/>
    <xf numFmtId="164" fontId="19" fillId="5" borderId="0" applyAlignment="1" pivotButton="0" quotePrefix="0" xfId="0">
      <alignment vertical="center"/>
    </xf>
    <xf numFmtId="165" fontId="16" fillId="0" borderId="0" pivotButton="0" quotePrefix="0" xfId="4"/>
    <xf numFmtId="165" fontId="18" fillId="6" borderId="0" pivotButton="0" quotePrefix="0" xfId="4"/>
    <xf numFmtId="164" fontId="19" fillId="6" borderId="4" applyAlignment="1" pivotButton="0" quotePrefix="0" xfId="0">
      <alignment vertical="center"/>
    </xf>
    <xf numFmtId="165" fontId="16" fillId="0" borderId="0" pivotButton="0" quotePrefix="0" xfId="0"/>
    <xf numFmtId="164" fontId="3" fillId="10" borderId="0" applyAlignment="1" pivotButton="0" quotePrefix="0" xfId="0">
      <alignment vertical="center"/>
    </xf>
    <xf numFmtId="164" fontId="3" fillId="10" borderId="0" pivotButton="0" quotePrefix="0" xfId="0"/>
    <xf numFmtId="164" fontId="12" fillId="10" borderId="4" pivotButton="0" quotePrefix="0" xfId="0"/>
  </cellXfs>
  <cellStyles count="86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60% - akcent 1" xfId="49"/>
    <cellStyle name="Millares [0] 2" xfId="50"/>
    <cellStyle name="Normal 2" xfId="51"/>
    <cellStyle name="Millares 3" xfId="52"/>
    <cellStyle name="Millares [0] 3" xfId="53"/>
    <cellStyle name="Millares [0] 2 2" xfId="54"/>
    <cellStyle name="Millares 2" xfId="55"/>
    <cellStyle name="Normal 11" xfId="56"/>
    <cellStyle name="Normal 5" xfId="57"/>
    <cellStyle name="Normal 5 2" xfId="58"/>
    <cellStyle name="Millares 4" xfId="59"/>
    <cellStyle name="Millares 5" xfId="60"/>
    <cellStyle name="Millares 2 3" xfId="61"/>
    <cellStyle name="Millares 2 2" xfId="62"/>
    <cellStyle name="Millares 3 2" xfId="63"/>
    <cellStyle name="Normal 2 3" xfId="64"/>
    <cellStyle name="Normal 2 2" xfId="65"/>
    <cellStyle name="Normal 3" xfId="66"/>
    <cellStyle name="Normal 5 3" xfId="67"/>
    <cellStyle name="Normal 7" xfId="68"/>
    <cellStyle name="Millares 6" xfId="69"/>
    <cellStyle name="Millares [0] 4" xfId="70"/>
    <cellStyle name="Millares [0] 2 3" xfId="71"/>
    <cellStyle name="Millares 2 4" xfId="72"/>
    <cellStyle name="Millares 7" xfId="73"/>
    <cellStyle name="Normal 3 2" xfId="74"/>
    <cellStyle name="Millares 8" xfId="75"/>
    <cellStyle name="Millares 9" xfId="76"/>
    <cellStyle name="Millares 2 2 2" xfId="77"/>
    <cellStyle name="Millares 3 3" xfId="78"/>
    <cellStyle name="Millares 12" xfId="79"/>
    <cellStyle name="Millares 10" xfId="80"/>
    <cellStyle name="Millares 11" xfId="81"/>
    <cellStyle name="Millares 13" xfId="82"/>
    <cellStyle name="Millares 14" xfId="83"/>
    <cellStyle name="Millares 2 5" xfId="84"/>
    <cellStyle name="Millares 4 2" xfId="85"/>
  </cellStyles>
  <dxfs count="268">
    <dxf>
      <numFmt numFmtId="3" formatCode="#,##0"/>
    </dxf>
    <dxf>
      <numFmt numFmtId="3" formatCode="#,##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" formatCode="#,##0"/>
    </dxf>
    <dxf>
      <fill>
        <patternFill patternType="solid">
          <bgColor rgb="FFFFFF00"/>
        </patternFill>
      </fill>
    </dxf>
    <dxf>
      <numFmt numFmtId="1" formatCode="0"/>
    </dxf>
    <dxf>
      <numFmt numFmtId="3" formatCode="#,##0"/>
    </dxf>
    <dxf>
      <numFmt numFmtId="3" formatCode="#,##0"/>
    </dxf>
    <dxf>
      <alignment wrapText="1"/>
    </dxf>
    <dxf>
      <alignment wrapText="1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wrapText="1"/>
    </dxf>
    <dxf>
      <alignment horizontal="center"/>
    </dxf>
    <dxf>
      <numFmt numFmtId="3" formatCode="#,##0"/>
    </dxf>
    <dxf>
      <alignment wrapText="1"/>
    </dxf>
    <dxf>
      <alignment horizontal="center"/>
    </dxf>
    <dxf>
      <numFmt numFmtId="3" formatCode="#,##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" formatCode="#,##0"/>
    </dxf>
    <dxf>
      <alignment horizontal="center"/>
    </dxf>
    <dxf>
      <alignment wrapText="1"/>
    </dxf>
    <dxf>
      <fill>
        <patternFill patternType="solid">
          <bgColor rgb="FFFFFF00"/>
        </patternFill>
      </fill>
    </dxf>
    <dxf>
      <fill>
        <patternFill patternType="solid">
          <bgColor theme="6" tint="0.599993896298105"/>
        </patternFill>
      </fill>
    </dxf>
    <dxf>
      <fill>
        <patternFill patternType="solid">
          <bgColor theme="6" tint="0.599993896298105"/>
        </patternFill>
      </fill>
    </dxf>
    <dxf>
      <fill>
        <patternFill patternType="solid">
          <bgColor theme="8" tint="0.599993896298105"/>
        </patternFill>
      </fill>
    </dxf>
    <dxf>
      <fill>
        <patternFill patternType="solid">
          <bgColor theme="8" tint="0.599993896298105"/>
        </patternFill>
      </fill>
    </dxf>
    <dxf>
      <fill>
        <patternFill patternType="solid">
          <bgColor theme="9" tint="0.799981688894314"/>
        </patternFill>
      </fill>
    </dxf>
    <dxf>
      <fill>
        <patternFill patternType="solid">
          <bgColor theme="9" tint="0.799981688894314"/>
        </patternFill>
      </fill>
    </dxf>
    <dxf>
      <fill>
        <patternFill patternType="solid">
          <bgColor theme="7" tint="0.399975585192419"/>
        </patternFill>
      </fill>
    </dxf>
    <dxf>
      <fill>
        <patternFill patternType="solid">
          <bgColor theme="7" tint="0.399975585192419"/>
        </patternFill>
      </fill>
    </dxf>
    <dxf>
      <fill>
        <patternFill patternType="solid">
          <bgColor theme="3" tint="0.399975585192419"/>
        </patternFill>
      </fill>
    </dxf>
    <dxf>
      <fill>
        <patternFill patternType="solid">
          <bgColor theme="3" tint="0.399975585192419"/>
        </patternFill>
      </fill>
    </dxf>
    <dxf>
      <fill>
        <patternFill patternType="solid">
          <bgColor theme="5" tint="0.399975585192419"/>
        </patternFill>
      </fill>
    </dxf>
    <dxf>
      <fill>
        <patternFill patternType="solid">
          <bgColor theme="5" tint="0.399975585192419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3" formatCode="#,##0"/>
    </dxf>
    <dxf>
      <fill>
        <patternFill patternType="solid">
          <bgColor theme="9" tint="0.599993896298105"/>
        </patternFill>
      </fill>
    </dxf>
    <dxf>
      <fill>
        <patternFill patternType="solid">
          <bgColor theme="9" tint="0.599993896298105"/>
        </patternFill>
      </fill>
    </dxf>
    <dxf>
      <alignment wrapText="1"/>
    </dxf>
    <dxf>
      <alignment horizontal="center"/>
    </dxf>
    <dxf>
      <numFmt numFmtId="3" formatCode="#,##0"/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alignment wrapText="1"/>
    </dxf>
    <dxf>
      <alignment horizontal="center"/>
    </dxf>
    <dxf>
      <alignment wrapText="1"/>
    </dxf>
    <dxf>
      <alignment horizontal="center"/>
    </dxf>
    <dxf>
      <numFmt numFmtId="3" formatCode="#,##0"/>
    </dxf>
    <dxf>
      <fill>
        <patternFill patternType="solid">
          <bgColor theme="4" tint="0.599993896298105"/>
        </patternFill>
      </fill>
    </dxf>
    <dxf>
      <fill>
        <patternFill patternType="solid">
          <bgColor theme="4" tint="0.599993896298105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numFmt numFmtId="3" formatCode="#,##0"/>
    </dxf>
    <dxf>
      <numFmt numFmtId="3" formatCode="#,##0"/>
    </dxf>
    <dxf>
      <alignment wrapText="1"/>
    </dxf>
    <dxf>
      <alignment horizontal="center"/>
    </dxf>
    <dxf>
      <fill>
        <patternFill patternType="solid">
          <bgColor rgb="FF00FFFF"/>
        </patternFill>
      </fill>
    </dxf>
    <dxf>
      <fill>
        <patternFill patternType="solid">
          <bgColor rgb="FF00FFFF"/>
        </patternFill>
      </fill>
    </dxf>
    <dxf>
      <numFmt numFmtId="3" formatCode="#,##0"/>
    </dxf>
    <dxf>
      <alignment wrapText="1"/>
    </dxf>
    <dxf>
      <alignment horizontal="center"/>
    </dxf>
    <dxf>
      <alignment wrapText="1"/>
    </dxf>
    <dxf>
      <alignment horizontal="center"/>
    </dxf>
    <dxf>
      <fill>
        <patternFill patternType="solid">
          <bgColor rgb="FFFF99FF"/>
        </patternFill>
      </fill>
    </dxf>
    <dxf>
      <fill>
        <patternFill patternType="solid">
          <bgColor rgb="FFFF99FF"/>
        </patternFill>
      </fill>
    </dxf>
    <dxf>
      <numFmt numFmtId="3" formatCode="#,##0"/>
    </dxf>
    <dxf>
      <alignment wrapText="1"/>
    </dxf>
    <dxf>
      <alignment horizontal="center"/>
    </dxf>
    <dxf>
      <numFmt numFmtId="3" formatCode="#,##0"/>
    </dxf>
    <dxf>
      <alignment wrapText="1"/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3" formatCode="#,##0"/>
    </dxf>
    <dxf>
      <fill>
        <patternFill patternType="solid">
          <bgColor rgb="FF6666FF"/>
        </patternFill>
      </fill>
    </dxf>
    <dxf>
      <fill>
        <patternFill patternType="solid">
          <bgColor rgb="FF9999FF"/>
        </patternFill>
      </fill>
    </dxf>
    <dxf>
      <numFmt numFmtId="3" formatCode="#,##0"/>
    </dxf>
    <dxf>
      <alignment wrapText="1"/>
    </dxf>
    <dxf>
      <alignment vertical="center"/>
    </dxf>
    <dxf>
      <alignment horizontal="center"/>
    </dxf>
    <dxf>
      <fill>
        <patternFill patternType="solid">
          <bgColor rgb="FF9999FF"/>
        </patternFill>
      </fill>
    </dxf>
    <dxf>
      <fill>
        <patternFill patternType="solid">
          <bgColor rgb="FFFFFF00"/>
        </patternFill>
      </fill>
    </dxf>
    <dxf>
      <numFmt numFmtId="3" formatCode="#,##0"/>
    </dxf>
    <dxf>
      <alignment wrapText="1"/>
    </dxf>
    <dxf>
      <alignment horizontal="center"/>
    </dxf>
    <dxf>
      <fill>
        <patternFill patternType="solid"/>
      </fill>
    </dxf>
    <dxf>
      <fill>
        <patternFill patternType="solid">
          <bgColor rgb="FFFFFF00"/>
        </patternFill>
      </fill>
    </dxf>
    <dxf>
      <fill>
        <patternFill patternType="solid">
          <bgColor theme="3" tint="0.599993896298105"/>
        </patternFill>
      </fill>
    </dxf>
    <dxf>
      <fill>
        <patternFill patternType="solid">
          <bgColor theme="3" tint="0.599993896298105"/>
        </patternFill>
      </fill>
    </dxf>
    <dxf>
      <numFmt numFmtId="3" formatCode="#,##0"/>
    </dxf>
    <dxf>
      <fill>
        <patternFill patternType="solid">
          <bgColor theme="7" tint="0.599993896298105"/>
        </patternFill>
      </fill>
    </dxf>
    <dxf>
      <fill>
        <patternFill patternType="solid">
          <bgColor theme="7" tint="0.599993896298105"/>
        </patternFill>
      </fill>
    </dxf>
    <dxf>
      <numFmt numFmtId="3" formatCode="#,##0"/>
    </dxf>
    <dxf>
      <alignment wrapText="1"/>
    </dxf>
    <dxf>
      <alignment horizontal="center"/>
    </dxf>
    <dxf>
      <fill>
        <patternFill patternType="solid">
          <bgColor rgb="FF9966FF"/>
        </patternFill>
      </fill>
    </dxf>
    <dxf>
      <fill>
        <patternFill patternType="solid">
          <bgColor rgb="FF9966F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" formatCode="#,##0"/>
    </dxf>
    <dxf>
      <alignment wrapText="1"/>
    </dxf>
    <dxf>
      <fill>
        <patternFill patternType="solid">
          <bgColor theme="9" tint="0.599993896298105"/>
        </patternFill>
      </fill>
    </dxf>
    <dxf>
      <fill>
        <patternFill patternType="solid">
          <bgColor theme="9" tint="0.59999389629810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/>
        </patternFill>
      </fill>
    </dxf>
    <dxf>
      <alignment wrapText="1"/>
    </dxf>
    <dxf>
      <alignment horizontal="center"/>
    </dxf>
    <dxf>
      <numFmt numFmtId="3" formatCode="#,##0"/>
    </dxf>
    <dxf>
      <fill>
        <patternFill patternType="solid">
          <bgColor theme="0"/>
        </patternFill>
      </fill>
    </dxf>
    <dxf>
      <alignment wrapText="1"/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" formatCode="#,##0"/>
    </dxf>
    <dxf>
      <fill>
        <patternFill patternType="solid">
          <bgColor rgb="FFFFFF00"/>
        </patternFill>
      </fill>
    </dxf>
    <dxf>
      <numFmt numFmtId="1" formatCode="0"/>
    </dxf>
    <dxf>
      <numFmt numFmtId="3" formatCode="#,##0"/>
    </dxf>
    <dxf>
      <numFmt numFmtId="3" formatCode="#,##0"/>
    </dxf>
    <dxf>
      <alignment wrapText="1"/>
    </dxf>
    <dxf>
      <alignment wrapText="1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" formatCode="#,##0"/>
    </dxf>
    <dxf>
      <alignment wrapText="1"/>
    </dxf>
    <dxf>
      <alignment horizontal="center"/>
    </dxf>
    <dxf>
      <numFmt numFmtId="3" formatCode="#,##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" formatCode="#,##0"/>
    </dxf>
    <dxf>
      <alignment horizontal="center"/>
    </dxf>
    <dxf>
      <alignment wrapText="1"/>
    </dxf>
    <dxf>
      <fill>
        <patternFill patternType="solid">
          <bgColor rgb="FFFFFF00"/>
        </patternFill>
      </fill>
    </dxf>
    <dxf>
      <fill>
        <patternFill patternType="solid">
          <bgColor theme="6" tint="0.599993896298105"/>
        </patternFill>
      </fill>
    </dxf>
    <dxf>
      <fill>
        <patternFill patternType="solid">
          <bgColor theme="6" tint="0.599993896298105"/>
        </patternFill>
      </fill>
    </dxf>
    <dxf>
      <fill>
        <patternFill patternType="solid">
          <bgColor theme="8" tint="0.599993896298105"/>
        </patternFill>
      </fill>
    </dxf>
    <dxf>
      <fill>
        <patternFill patternType="solid">
          <bgColor theme="8" tint="0.599993896298105"/>
        </patternFill>
      </fill>
    </dxf>
    <dxf>
      <fill>
        <patternFill patternType="solid">
          <bgColor theme="9" tint="0.799981688894314"/>
        </patternFill>
      </fill>
    </dxf>
    <dxf>
      <fill>
        <patternFill patternType="solid">
          <bgColor theme="9" tint="0.799981688894314"/>
        </patternFill>
      </fill>
    </dxf>
    <dxf>
      <fill>
        <patternFill patternType="solid">
          <bgColor theme="7" tint="0.399975585192419"/>
        </patternFill>
      </fill>
    </dxf>
    <dxf>
      <fill>
        <patternFill patternType="solid">
          <bgColor theme="3" tint="0.399975585192419"/>
        </patternFill>
      </fill>
    </dxf>
    <dxf>
      <fill>
        <patternFill patternType="solid">
          <bgColor theme="3" tint="0.399975585192419"/>
        </patternFill>
      </fill>
    </dxf>
    <dxf>
      <fill>
        <patternFill patternType="solid">
          <bgColor theme="5" tint="0.399975585192419"/>
        </patternFill>
      </fill>
    </dxf>
    <dxf>
      <fill>
        <patternFill patternType="solid">
          <bgColor rgb="FF92D050"/>
        </patternFill>
      </fill>
    </dxf>
    <dxf>
      <numFmt numFmtId="3" formatCode="#,##0"/>
    </dxf>
    <dxf>
      <fill>
        <patternFill patternType="solid">
          <bgColor theme="9" tint="0.599993896298105"/>
        </patternFill>
      </fill>
    </dxf>
    <dxf>
      <alignment wrapText="1"/>
    </dxf>
    <dxf>
      <alignment horizontal="center"/>
    </dxf>
    <dxf>
      <numFmt numFmtId="3" formatCode="#,##0"/>
    </dxf>
    <dxf>
      <fill>
        <patternFill patternType="solid">
          <bgColor theme="7"/>
        </patternFill>
      </fill>
    </dxf>
    <dxf>
      <alignment wrapText="1"/>
    </dxf>
    <dxf>
      <alignment horizontal="center"/>
    </dxf>
    <dxf>
      <alignment wrapText="1"/>
    </dxf>
    <dxf>
      <alignment horizontal="center"/>
    </dxf>
    <dxf>
      <numFmt numFmtId="3" formatCode="#,##0"/>
    </dxf>
    <dxf>
      <fill>
        <patternFill patternType="solid">
          <bgColor theme="4" tint="0.599993896298105"/>
        </patternFill>
      </fill>
    </dxf>
    <dxf>
      <fill>
        <patternFill patternType="solid">
          <bgColor theme="7" tint="-0.249977111117893"/>
        </patternFill>
      </fill>
    </dxf>
    <dxf>
      <numFmt numFmtId="3" formatCode="#,##0"/>
    </dxf>
    <dxf>
      <numFmt numFmtId="3" formatCode="#,##0"/>
    </dxf>
    <dxf>
      <alignment wrapText="1"/>
    </dxf>
    <dxf>
      <alignment horizontal="center"/>
    </dxf>
    <dxf>
      <fill>
        <patternFill patternType="solid">
          <bgColor rgb="FF00FFFF"/>
        </patternFill>
      </fill>
    </dxf>
    <dxf>
      <numFmt numFmtId="3" formatCode="#,##0"/>
    </dxf>
    <dxf>
      <alignment wrapText="1"/>
    </dxf>
    <dxf>
      <alignment horizontal="center"/>
    </dxf>
    <dxf>
      <alignment wrapText="1"/>
    </dxf>
    <dxf>
      <alignment horizontal="center"/>
    </dxf>
    <dxf>
      <fill>
        <patternFill patternType="solid">
          <bgColor rgb="FFFF99FF"/>
        </patternFill>
      </fill>
    </dxf>
    <dxf>
      <numFmt numFmtId="3" formatCode="#,##0"/>
    </dxf>
    <dxf>
      <alignment wrapText="1"/>
    </dxf>
    <dxf>
      <alignment horizontal="center"/>
    </dxf>
    <dxf>
      <numFmt numFmtId="3" formatCode="#,##0"/>
    </dxf>
    <dxf>
      <alignment wrapText="1"/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3" formatCode="#,##0"/>
    </dxf>
    <dxf>
      <fill>
        <patternFill patternType="solid">
          <bgColor rgb="FF6666FF"/>
        </patternFill>
      </fill>
    </dxf>
    <dxf>
      <fill>
        <patternFill patternType="solid">
          <bgColor rgb="FF9999FF"/>
        </patternFill>
      </fill>
    </dxf>
    <dxf>
      <numFmt numFmtId="3" formatCode="#,##0"/>
    </dxf>
    <dxf>
      <alignment wrapText="1"/>
    </dxf>
    <dxf>
      <alignment vertical="center"/>
    </dxf>
    <dxf>
      <alignment horizontal="center"/>
    </dxf>
    <dxf>
      <fill>
        <patternFill patternType="solid">
          <bgColor rgb="FF9999FF"/>
        </patternFill>
      </fill>
    </dxf>
    <dxf>
      <fill>
        <patternFill patternType="solid">
          <bgColor rgb="FFFFFF00"/>
        </patternFill>
      </fill>
    </dxf>
    <dxf>
      <numFmt numFmtId="3" formatCode="#,##0"/>
    </dxf>
    <dxf>
      <alignment wrapText="1"/>
    </dxf>
    <dxf>
      <alignment horizontal="center"/>
    </dxf>
    <dxf>
      <fill>
        <patternFill patternType="solid"/>
      </fill>
    </dxf>
    <dxf>
      <fill>
        <patternFill patternType="solid">
          <bgColor rgb="FFFFFF00"/>
        </patternFill>
      </fill>
    </dxf>
    <dxf>
      <fill>
        <patternFill patternType="solid">
          <bgColor theme="3" tint="0.599993896298105"/>
        </patternFill>
      </fill>
    </dxf>
    <dxf>
      <fill>
        <patternFill patternType="solid">
          <bgColor theme="3" tint="0.599993896298105"/>
        </patternFill>
      </fill>
    </dxf>
    <dxf>
      <numFmt numFmtId="3" formatCode="#,##0"/>
    </dxf>
    <dxf>
      <fill>
        <patternFill patternType="solid">
          <bgColor theme="7" tint="0.599993896298105"/>
        </patternFill>
      </fill>
    </dxf>
    <dxf>
      <fill>
        <patternFill patternType="solid">
          <bgColor theme="7" tint="0.599993896298105"/>
        </patternFill>
      </fill>
    </dxf>
    <dxf>
      <numFmt numFmtId="3" formatCode="#,##0"/>
    </dxf>
    <dxf>
      <alignment wrapText="1"/>
    </dxf>
    <dxf>
      <alignment horizontal="center"/>
    </dxf>
    <dxf>
      <fill>
        <patternFill patternType="solid">
          <bgColor rgb="FF9966FF"/>
        </patternFill>
      </fill>
    </dxf>
    <dxf>
      <fill>
        <patternFill patternType="solid">
          <bgColor rgb="FF9966F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" formatCode="#,##0"/>
    </dxf>
    <dxf>
      <alignment wrapText="1"/>
    </dxf>
    <dxf>
      <fill>
        <patternFill patternType="solid">
          <bgColor theme="9" tint="0.599993896298105"/>
        </patternFill>
      </fill>
    </dxf>
    <dxf>
      <fill>
        <patternFill patternType="solid">
          <bgColor theme="9" tint="0.59999389629810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/>
        </patternFill>
      </fill>
    </dxf>
    <dxf>
      <alignment wrapText="1"/>
    </dxf>
    <dxf>
      <alignment horizontal="center"/>
    </dxf>
    <dxf>
      <numFmt numFmtId="3" formatCode="#,##0"/>
    </dxf>
    <dxf>
      <fill>
        <patternFill patternType="solid">
          <bgColor theme="0"/>
        </patternFill>
      </fill>
    </dxf>
    <dxf>
      <alignment wrapText="1"/>
    </dxf>
    <dxf>
      <alignment horizontal="center"/>
    </dxf>
    <dxf>
      <fill>
        <patternFill patternType="solid">
          <bgColor rgb="FFFFFF00"/>
        </patternFill>
      </fill>
    </dxf>
    <dxf>
      <numFmt numFmtId="3" formatCode="#,##0"/>
    </dxf>
    <dxf>
      <fill>
        <patternFill patternType="solid">
          <bgColor rgb="FF00FFFF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pivotCacheDefinition" Target="/xl/pivotCache/pivotCacheDefinition1.xml" Id="rId17" /><Relationship Type="http://schemas.openxmlformats.org/officeDocument/2006/relationships/pivotCacheDefinition" Target="/xl/pivotCache/pivotCacheDefinition2.xml" Id="rId18" /><Relationship Type="http://schemas.openxmlformats.org/officeDocument/2006/relationships/externalLink" Target="/xl/externalLinks/externalLink1.xml" Id="rId19" /><Relationship Type="http://schemas.openxmlformats.org/officeDocument/2006/relationships/externalLink" Target="/xl/externalLinks/externalLink2.xml" Id="rId20" /><Relationship Type="http://schemas.openxmlformats.org/officeDocument/2006/relationships/externalLink" Target="/xl/externalLinks/externalLink3.xml" Id="rId21" /><Relationship Type="http://schemas.openxmlformats.org/officeDocument/2006/relationships/styles" Target="styles.xml" Id="rId22" /><Relationship Type="http://schemas.openxmlformats.org/officeDocument/2006/relationships/theme" Target="theme/theme1.xml" Id="rId23" /></Relationships>
</file>

<file path=xl/comments/comment1.xml><?xml version="1.0" encoding="utf-8"?>
<comments xmlns="http://schemas.openxmlformats.org/spreadsheetml/2006/main">
  <authors>
    <author>Supervisor Contable</author>
  </authors>
  <commentList>
    <comment ref="AB25" authorId="0" shapeId="0">
      <text>
        <t xml:space="preserve">Supervisor Contable:
Ch. x Cobrar por Dividendo a Conate
</t>
      </text>
    </comment>
    <comment ref="AR54" authorId="0" shapeId="0">
      <text>
        <t>Supervisor Contable:
Kent Cast</t>
      </text>
    </comment>
  </commentList>
</comments>
</file>

<file path=xl/comments/comment2.xml><?xml version="1.0" encoding="utf-8"?>
<comments xmlns="http://schemas.openxmlformats.org/spreadsheetml/2006/main">
  <authors>
    <author>Supervisor Contable</author>
  </authors>
  <commentList>
    <comment ref="AB24" authorId="0" shapeId="0">
      <text>
        <t xml:space="preserve">Supervisor Contable:
Ch. x Cobrar por Dividendo a Conate
</t>
      </text>
    </comment>
    <comment ref="AR53" authorId="0" shapeId="0">
      <text>
        <t>Supervisor Contable:
Kent Cast</t>
      </text>
    </comment>
  </commentList>
</comments>
</file>

<file path=xl/comments/comment3.xml><?xml version="1.0" encoding="utf-8"?>
<comments xmlns="http://schemas.openxmlformats.org/spreadsheetml/2006/main">
  <authors>
    <author>Supervisor Contable</author>
  </authors>
  <commentList>
    <comment ref="M57" authorId="0" shapeId="0">
      <text>
        <t>Supervisor Contable:
En chilefilms esta con un monto de $1.163.150.940.- Este monto no se debe considerar en ajuste debe quedar para el combinado ahí se ajusta</t>
      </text>
    </comment>
    <comment ref="C59" authorId="0" shapeId="0">
      <text>
        <t>Supervisor Contable:
No considerar en Ajuste</t>
      </text>
    </comment>
    <comment ref="D61" authorId="0" shapeId="0">
      <text>
        <t>Supervisor Contable:
En EEFF de CCColobia esta en el rubro otras cuentas por Pagar, se reclasifica en EEFF Consolidado</t>
      </text>
    </comment>
  </commentList>
</comments>
</file>

<file path=xl/comments/comment4.xml><?xml version="1.0" encoding="utf-8"?>
<comments xmlns="http://schemas.openxmlformats.org/spreadsheetml/2006/main">
  <authors>
    <author>Supervisor Contable</author>
  </authors>
  <commentList>
    <comment ref="AB25" authorId="0" shapeId="0">
      <text>
        <t xml:space="preserve">Supervisor Contable:
Ch. x Cobrar por Dividendo a Conate
</t>
      </text>
    </comment>
    <comment ref="AR54" authorId="0" shapeId="0">
      <text>
        <t>Supervisor Contable:
Kent Cast</t>
      </text>
    </comment>
  </commentList>
</comments>
</file>

<file path=xl/comments/comment5.xml><?xml version="1.0" encoding="utf-8"?>
<comments xmlns="http://schemas.openxmlformats.org/spreadsheetml/2006/main">
  <authors>
    <author>Supervisor Contable</author>
  </authors>
  <commentList>
    <comment ref="AA15" authorId="0" shapeId="0">
      <text>
        <t>Supervisor Contable:
Reclasificar otras cuentas x cobrar</t>
      </text>
    </comment>
    <comment ref="AG15" authorId="0" shapeId="0">
      <text>
        <t>Supervisor Contable:
Reclasifica</t>
      </text>
    </comment>
    <comment ref="B16" authorId="0" shapeId="0">
      <text>
        <t>Supervisor Contable:
Reclasificar cta otras por cobrar</t>
      </text>
    </comment>
    <comment ref="B20" authorId="0" shapeId="0">
      <text>
        <t>Supervisor Contable:
Reclasificar en otras ctas.x cobrar</t>
      </text>
    </comment>
    <comment ref="AB24" authorId="0" shapeId="0">
      <text>
        <t xml:space="preserve">Supervisor Contable:
Ch. x Cobrar por Dividendo a Conate
</t>
      </text>
    </comment>
    <comment ref="G25" authorId="0" shapeId="0">
      <text>
        <t>Supervisor Contable:
Reclasificar</t>
      </text>
    </comment>
    <comment ref="AU34" authorId="0" shapeId="0">
      <text>
        <t xml:space="preserve">Supervisor Contable:
Reclasificar
</t>
      </text>
    </comment>
    <comment ref="BE34" authorId="0" shapeId="0">
      <text>
        <t xml:space="preserve">Supervisor Contable:
Reclasificar </t>
      </text>
    </comment>
    <comment ref="AR53" authorId="0" shapeId="0">
      <text>
        <t>Supervisor Contable:
Kent Cast</t>
      </text>
    </comment>
  </commentList>
</comments>
</file>

<file path=xl/comments/comment6.xml><?xml version="1.0" encoding="utf-8"?>
<comments xmlns="http://schemas.openxmlformats.org/spreadsheetml/2006/main">
  <authors>
    <author>Supervisor Contable</author>
  </authors>
  <commentList>
    <comment ref="AB24" authorId="0" shapeId="0">
      <text>
        <t xml:space="preserve">Supervisor Contable:
Ch. x Cobrar por Dividendo a Conate
</t>
      </text>
    </comment>
    <comment ref="AR53" authorId="0" shapeId="0">
      <text>
        <t>Supervisor Contable:
Kent Cast</t>
      </text>
    </comment>
  </commentList>
</comments>
</file>

<file path=xl/comments/comment7.xml><?xml version="1.0" encoding="utf-8"?>
<comments xmlns="http://schemas.openxmlformats.org/spreadsheetml/2006/main">
  <authors>
    <author>Supervisor Contable</author>
  </authors>
  <commentList>
    <comment ref="D62" authorId="0" shapeId="0">
      <text>
        <t>Supervisor Contable:
En EEFF de CCColobia esta en el rubro otras cuentas por Pagar, se reclasifica en EEFF Consolidado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\Users\Usuario\Desktop\Proyecto\recursos\103Cnt%20II%20y%20Filiales\02Global%20y%20Filiales\Estado%20Financiero%20Consolidado%20Globalgill%202021.xls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\Users\Usuario\Desktop\Proyecto\recursos\109Serviart\09Estado%20Financiero%20Serviart%202022.xls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100Estado%20Financiero%20Consolidado%20Chilefilms%202022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  <sheetName val="Estado$"/>
      <sheetName val="Resultado$"/>
    </sheetNames>
    <sheetDataSet>
      <sheetData sheetId="0"/>
      <sheetData sheetId="1"/>
      <sheetData sheetId="2">
        <row r="23">
          <cell r="Z23">
            <v>17788327</v>
          </cell>
        </row>
      </sheetData>
      <sheetData sheetId="3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  <sheetName val="Ctas"/>
      <sheetName val="Dato"/>
      <sheetName val="Hoja1"/>
    </sheetNames>
    <sheetDataSet>
      <sheetData sheetId="0"/>
      <sheetData sheetId="1"/>
      <sheetData sheetId="2"/>
      <sheetData sheetId="3">
        <row r="6">
          <cell r="A6" t="str">
            <v>1.1.011.01</v>
          </cell>
          <cell r="B6" t="str">
            <v>Caja Moneda Nacional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</row>
        <row r="7">
          <cell r="A7" t="str">
            <v>1.1.014.62</v>
          </cell>
          <cell r="B7" t="str">
            <v>Banco de Chile (CNT)</v>
          </cell>
          <cell r="C7">
            <v>314835829</v>
          </cell>
          <cell r="D7">
            <v>313742638</v>
          </cell>
          <cell r="E7">
            <v>1093191</v>
          </cell>
          <cell r="F7">
            <v>0</v>
          </cell>
          <cell r="G7">
            <v>1093191</v>
          </cell>
          <cell r="H7">
            <v>0</v>
          </cell>
          <cell r="I7">
            <v>0</v>
          </cell>
          <cell r="J7">
            <v>0</v>
          </cell>
        </row>
        <row r="8">
          <cell r="A8" t="str">
            <v>1.1.061.01</v>
          </cell>
          <cell r="B8" t="str">
            <v>Anticipos del Personal</v>
          </cell>
          <cell r="C8">
            <v>28541360</v>
          </cell>
          <cell r="D8">
            <v>28541360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</row>
        <row r="9">
          <cell r="A9" t="str">
            <v>1.1.061.02</v>
          </cell>
          <cell r="B9" t="str">
            <v>Préstamos al Personal</v>
          </cell>
          <cell r="C9">
            <v>995729</v>
          </cell>
          <cell r="D9">
            <v>995729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A10" t="str">
            <v>1.1.061.03</v>
          </cell>
          <cell r="B10" t="str">
            <v>Otros descuentos al personal</v>
          </cell>
          <cell r="C10">
            <v>2452951</v>
          </cell>
          <cell r="D10">
            <v>2546228</v>
          </cell>
          <cell r="E10">
            <v>0</v>
          </cell>
          <cell r="F10">
            <v>93277</v>
          </cell>
          <cell r="G10">
            <v>0</v>
          </cell>
          <cell r="H10">
            <v>93277</v>
          </cell>
          <cell r="I10">
            <v>0</v>
          </cell>
          <cell r="J10">
            <v>0</v>
          </cell>
        </row>
        <row r="11">
          <cell r="A11" t="str">
            <v>1.1.064.01</v>
          </cell>
          <cell r="B11" t="str">
            <v>Otros Deudores Varios</v>
          </cell>
          <cell r="C11">
            <v>191674</v>
          </cell>
          <cell r="D11">
            <v>0</v>
          </cell>
          <cell r="E11">
            <v>191674</v>
          </cell>
          <cell r="F11">
            <v>0</v>
          </cell>
          <cell r="G11">
            <v>191674</v>
          </cell>
          <cell r="H11">
            <v>0</v>
          </cell>
          <cell r="I11">
            <v>0</v>
          </cell>
          <cell r="J11">
            <v>0</v>
          </cell>
        </row>
        <row r="12">
          <cell r="A12" t="str">
            <v>1.1.071.06</v>
          </cell>
          <cell r="B12" t="str">
            <v>Cta Cte Activo CCE</v>
          </cell>
          <cell r="C12">
            <v>91754</v>
          </cell>
          <cell r="D12">
            <v>0</v>
          </cell>
          <cell r="E12">
            <v>91754</v>
          </cell>
          <cell r="F12">
            <v>0</v>
          </cell>
          <cell r="G12">
            <v>91754</v>
          </cell>
          <cell r="H12">
            <v>0</v>
          </cell>
          <cell r="I12">
            <v>0</v>
          </cell>
          <cell r="J12">
            <v>0</v>
          </cell>
        </row>
        <row r="13">
          <cell r="A13" t="str">
            <v>1.1.071.42</v>
          </cell>
          <cell r="B13" t="str">
            <v>Cta.Cte. Act Imagen Films S.A.</v>
          </cell>
          <cell r="C13">
            <v>100000</v>
          </cell>
          <cell r="D13">
            <v>0</v>
          </cell>
          <cell r="E13">
            <v>100000</v>
          </cell>
          <cell r="F13">
            <v>0</v>
          </cell>
          <cell r="G13">
            <v>100000</v>
          </cell>
          <cell r="H13">
            <v>0</v>
          </cell>
          <cell r="I13">
            <v>0</v>
          </cell>
          <cell r="J13">
            <v>0</v>
          </cell>
        </row>
        <row r="14">
          <cell r="A14" t="str">
            <v>1.1.071.61</v>
          </cell>
          <cell r="B14" t="str">
            <v>Cta.Cte Chilefilms SPA</v>
          </cell>
          <cell r="C14">
            <v>524655464</v>
          </cell>
          <cell r="D14">
            <v>349550336</v>
          </cell>
          <cell r="E14">
            <v>175105128</v>
          </cell>
          <cell r="F14">
            <v>0</v>
          </cell>
          <cell r="G14">
            <v>175105128</v>
          </cell>
          <cell r="H14">
            <v>0</v>
          </cell>
          <cell r="I14">
            <v>0</v>
          </cell>
          <cell r="J14">
            <v>0</v>
          </cell>
        </row>
        <row r="15">
          <cell r="A15" t="str">
            <v>1.1.081.02</v>
          </cell>
          <cell r="B15" t="str">
            <v>Pagos Provisionales Mensuales</v>
          </cell>
          <cell r="C15">
            <v>12897848</v>
          </cell>
          <cell r="D15">
            <v>9267145</v>
          </cell>
          <cell r="E15">
            <v>3630703</v>
          </cell>
          <cell r="F15">
            <v>0</v>
          </cell>
          <cell r="G15">
            <v>3630703</v>
          </cell>
          <cell r="H15">
            <v>0</v>
          </cell>
          <cell r="I15">
            <v>0</v>
          </cell>
          <cell r="J15">
            <v>0</v>
          </cell>
        </row>
        <row r="16">
          <cell r="A16" t="str">
            <v>1.1.081.08</v>
          </cell>
          <cell r="B16" t="str">
            <v>Impuestos Anuales Renta x Recu</v>
          </cell>
          <cell r="C16">
            <v>7244481</v>
          </cell>
          <cell r="D16">
            <v>7244481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A17" t="str">
            <v>1.1.081.88</v>
          </cell>
          <cell r="B17" t="str">
            <v>Imptos. Retenidos X Recuperar</v>
          </cell>
          <cell r="C17">
            <v>13493164</v>
          </cell>
          <cell r="D17">
            <v>0</v>
          </cell>
          <cell r="E17">
            <v>13493164</v>
          </cell>
          <cell r="F17">
            <v>0</v>
          </cell>
          <cell r="G17">
            <v>13493164</v>
          </cell>
          <cell r="H17">
            <v>0</v>
          </cell>
          <cell r="I17">
            <v>0</v>
          </cell>
          <cell r="J17">
            <v>0</v>
          </cell>
        </row>
        <row r="18">
          <cell r="A18" t="str">
            <v>1.1.100.12</v>
          </cell>
          <cell r="B18" t="str">
            <v>Patentes y Drchos Municipales</v>
          </cell>
          <cell r="C18">
            <v>732685</v>
          </cell>
          <cell r="D18">
            <v>732685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A19" t="str">
            <v>1.1.110.01</v>
          </cell>
          <cell r="B19" t="str">
            <v>Imptos. Diferidos x Cobrar</v>
          </cell>
          <cell r="C19">
            <v>4238844</v>
          </cell>
          <cell r="D19">
            <v>278313</v>
          </cell>
          <cell r="E19">
            <v>3960531</v>
          </cell>
          <cell r="F19">
            <v>0</v>
          </cell>
          <cell r="G19">
            <v>3960531</v>
          </cell>
          <cell r="H19">
            <v>0</v>
          </cell>
          <cell r="I19">
            <v>0</v>
          </cell>
          <cell r="J19">
            <v>0</v>
          </cell>
        </row>
        <row r="20">
          <cell r="A20" t="str">
            <v>1.1.120.01</v>
          </cell>
          <cell r="B20" t="str">
            <v>Fondos por Rendir</v>
          </cell>
          <cell r="C20">
            <v>183500</v>
          </cell>
          <cell r="D20">
            <v>183500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</row>
        <row r="21">
          <cell r="A21" t="str">
            <v>2.1.060.02</v>
          </cell>
          <cell r="B21" t="str">
            <v>Proveedores Varios</v>
          </cell>
          <cell r="C21">
            <v>1001417</v>
          </cell>
          <cell r="D21">
            <v>1001417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A22" t="str">
            <v>2.1.065.05</v>
          </cell>
          <cell r="B22" t="str">
            <v>Cheques Caducados Cartera</v>
          </cell>
          <cell r="C22">
            <v>0</v>
          </cell>
          <cell r="D22">
            <v>543639</v>
          </cell>
          <cell r="E22">
            <v>0</v>
          </cell>
          <cell r="F22">
            <v>543639</v>
          </cell>
          <cell r="G22">
            <v>0</v>
          </cell>
          <cell r="H22">
            <v>543639</v>
          </cell>
          <cell r="I22">
            <v>0</v>
          </cell>
          <cell r="J22">
            <v>0</v>
          </cell>
        </row>
        <row r="23">
          <cell r="A23" t="str">
            <v>2.1.080.06</v>
          </cell>
          <cell r="B23" t="str">
            <v>Cuenta Cte. Pas. C.C.E. S.A.</v>
          </cell>
          <cell r="C23">
            <v>1087483</v>
          </cell>
          <cell r="D23">
            <v>1087483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A24" t="str">
            <v>2.1.080.18</v>
          </cell>
          <cell r="B24" t="str">
            <v>Cuenta Cte.Pas SONUS S.A.</v>
          </cell>
          <cell r="C24">
            <v>84000</v>
          </cell>
          <cell r="D24">
            <v>114646</v>
          </cell>
          <cell r="E24">
            <v>0</v>
          </cell>
          <cell r="F24">
            <v>30646</v>
          </cell>
          <cell r="G24">
            <v>0</v>
          </cell>
          <cell r="H24">
            <v>30646</v>
          </cell>
          <cell r="I24">
            <v>0</v>
          </cell>
          <cell r="J24">
            <v>0</v>
          </cell>
        </row>
        <row r="25">
          <cell r="A25" t="str">
            <v>2.1.080.42</v>
          </cell>
          <cell r="B25" t="str">
            <v>Cta Cte Servicios Integrales S</v>
          </cell>
          <cell r="C25">
            <v>937602</v>
          </cell>
          <cell r="D25">
            <v>937602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A26" t="str">
            <v>2.1.090.05</v>
          </cell>
          <cell r="B26" t="str">
            <v>Vacaciones del Personal</v>
          </cell>
          <cell r="C26">
            <v>21299353</v>
          </cell>
          <cell r="D26">
            <v>21299353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</row>
        <row r="27">
          <cell r="A27" t="str">
            <v>2.1.090.25</v>
          </cell>
          <cell r="B27" t="str">
            <v>Pagos Provisionales por Pagar</v>
          </cell>
          <cell r="C27">
            <v>3130117</v>
          </cell>
          <cell r="D27">
            <v>3497816</v>
          </cell>
          <cell r="E27">
            <v>0</v>
          </cell>
          <cell r="F27">
            <v>367699</v>
          </cell>
          <cell r="G27">
            <v>0</v>
          </cell>
          <cell r="H27">
            <v>367699</v>
          </cell>
          <cell r="I27">
            <v>0</v>
          </cell>
          <cell r="J27">
            <v>0</v>
          </cell>
        </row>
        <row r="28">
          <cell r="A28" t="str">
            <v>2.1.090.90</v>
          </cell>
          <cell r="B28" t="str">
            <v>Otros por Pagar</v>
          </cell>
          <cell r="C28">
            <v>188645</v>
          </cell>
          <cell r="D28">
            <v>188645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</row>
        <row r="29">
          <cell r="A29" t="str">
            <v>2.1.095.04</v>
          </cell>
          <cell r="B29" t="str">
            <v>Finiquitos por Pagar</v>
          </cell>
          <cell r="C29">
            <v>27752576</v>
          </cell>
          <cell r="D29">
            <v>57799303</v>
          </cell>
          <cell r="E29">
            <v>0</v>
          </cell>
          <cell r="F29">
            <v>30046727</v>
          </cell>
          <cell r="G29">
            <v>0</v>
          </cell>
          <cell r="H29">
            <v>30046727</v>
          </cell>
          <cell r="I29">
            <v>0</v>
          </cell>
          <cell r="J29">
            <v>0</v>
          </cell>
        </row>
        <row r="30">
          <cell r="A30" t="str">
            <v>2.1.095.05</v>
          </cell>
          <cell r="B30" t="str">
            <v>Adm.de Fdos. de Pensiones</v>
          </cell>
          <cell r="C30">
            <v>109411162</v>
          </cell>
          <cell r="D30">
            <v>111940636</v>
          </cell>
          <cell r="E30">
            <v>0</v>
          </cell>
          <cell r="F30">
            <v>2529474</v>
          </cell>
          <cell r="G30">
            <v>0</v>
          </cell>
          <cell r="H30">
            <v>2529474</v>
          </cell>
          <cell r="I30">
            <v>0</v>
          </cell>
          <cell r="J30">
            <v>0</v>
          </cell>
        </row>
        <row r="31">
          <cell r="A31" t="str">
            <v>2.1.095.06</v>
          </cell>
          <cell r="B31" t="str">
            <v>Isapres</v>
          </cell>
          <cell r="C31">
            <v>10585320</v>
          </cell>
          <cell r="D31">
            <v>11570490</v>
          </cell>
          <cell r="E31">
            <v>0</v>
          </cell>
          <cell r="F31">
            <v>985170</v>
          </cell>
          <cell r="G31">
            <v>0</v>
          </cell>
          <cell r="H31">
            <v>985170</v>
          </cell>
          <cell r="I31">
            <v>0</v>
          </cell>
          <cell r="J31">
            <v>0</v>
          </cell>
        </row>
        <row r="32">
          <cell r="A32" t="str">
            <v>2.1.095.07</v>
          </cell>
          <cell r="B32" t="str">
            <v>Remuneraciones por Pagar</v>
          </cell>
          <cell r="C32">
            <v>413349499</v>
          </cell>
          <cell r="D32">
            <v>413802726</v>
          </cell>
          <cell r="E32">
            <v>0</v>
          </cell>
          <cell r="F32">
            <v>453227</v>
          </cell>
          <cell r="G32">
            <v>0</v>
          </cell>
          <cell r="H32">
            <v>453227</v>
          </cell>
          <cell r="I32">
            <v>0</v>
          </cell>
          <cell r="J32">
            <v>0</v>
          </cell>
        </row>
        <row r="33">
          <cell r="A33" t="str">
            <v>2.1.095.13</v>
          </cell>
          <cell r="B33" t="str">
            <v>Impuesto a las Remesas</v>
          </cell>
          <cell r="C33">
            <v>7583528</v>
          </cell>
          <cell r="D33">
            <v>7583528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</row>
        <row r="34">
          <cell r="A34" t="str">
            <v>2.1.095.20</v>
          </cell>
          <cell r="B34" t="str">
            <v>Inst.Normalización Previsional</v>
          </cell>
          <cell r="C34">
            <v>19020162</v>
          </cell>
          <cell r="D34">
            <v>19710093</v>
          </cell>
          <cell r="E34">
            <v>0</v>
          </cell>
          <cell r="F34">
            <v>689931</v>
          </cell>
          <cell r="G34">
            <v>0</v>
          </cell>
          <cell r="H34">
            <v>689931</v>
          </cell>
          <cell r="I34">
            <v>0</v>
          </cell>
          <cell r="J34">
            <v>0</v>
          </cell>
        </row>
        <row r="35">
          <cell r="A35" t="str">
            <v>2.1.095.22</v>
          </cell>
          <cell r="B35" t="str">
            <v>Mutual de Seguridad</v>
          </cell>
          <cell r="C35">
            <v>2014216</v>
          </cell>
          <cell r="D35">
            <v>2171340</v>
          </cell>
          <cell r="E35">
            <v>0</v>
          </cell>
          <cell r="F35">
            <v>157124</v>
          </cell>
          <cell r="G35">
            <v>0</v>
          </cell>
          <cell r="H35">
            <v>157124</v>
          </cell>
          <cell r="I35">
            <v>0</v>
          </cell>
          <cell r="J35">
            <v>0</v>
          </cell>
        </row>
        <row r="36">
          <cell r="A36" t="str">
            <v>2.1.095.23</v>
          </cell>
          <cell r="B36" t="str">
            <v>Retenciones Varias al Personal</v>
          </cell>
          <cell r="C36">
            <v>305130</v>
          </cell>
          <cell r="D36">
            <v>305130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</row>
        <row r="37">
          <cell r="A37" t="str">
            <v>2.1.095.25</v>
          </cell>
          <cell r="B37" t="str">
            <v>Impuesto Único al Trabajador</v>
          </cell>
          <cell r="C37">
            <v>605548</v>
          </cell>
          <cell r="D37">
            <v>623664</v>
          </cell>
          <cell r="E37">
            <v>0</v>
          </cell>
          <cell r="F37">
            <v>18116</v>
          </cell>
          <cell r="G37">
            <v>0</v>
          </cell>
          <cell r="H37">
            <v>18116</v>
          </cell>
          <cell r="I37">
            <v>0</v>
          </cell>
          <cell r="J37">
            <v>0</v>
          </cell>
        </row>
        <row r="38">
          <cell r="A38" t="str">
            <v>2.1.100.01</v>
          </cell>
          <cell r="B38" t="str">
            <v>Impuesto Primera Categoria</v>
          </cell>
          <cell r="C38">
            <v>2462857</v>
          </cell>
          <cell r="D38">
            <v>2462857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</row>
        <row r="39">
          <cell r="A39" t="str">
            <v>2.3.010.01</v>
          </cell>
          <cell r="B39" t="str">
            <v>Capital Pagado</v>
          </cell>
          <cell r="C39">
            <v>0</v>
          </cell>
          <cell r="D39">
            <v>1000000</v>
          </cell>
          <cell r="E39">
            <v>0</v>
          </cell>
          <cell r="F39">
            <v>1000000</v>
          </cell>
          <cell r="G39">
            <v>0</v>
          </cell>
          <cell r="H39">
            <v>1000000</v>
          </cell>
          <cell r="I39">
            <v>0</v>
          </cell>
          <cell r="J39">
            <v>0</v>
          </cell>
        </row>
        <row r="40">
          <cell r="A40" t="str">
            <v>2.3.020.01</v>
          </cell>
          <cell r="B40" t="str">
            <v>Reser.Reval.Acum. Capital Pag</v>
          </cell>
          <cell r="C40">
            <v>0</v>
          </cell>
          <cell r="D40">
            <v>87339</v>
          </cell>
          <cell r="E40">
            <v>0</v>
          </cell>
          <cell r="F40">
            <v>87339</v>
          </cell>
          <cell r="G40">
            <v>0</v>
          </cell>
          <cell r="H40">
            <v>87339</v>
          </cell>
          <cell r="I40">
            <v>0</v>
          </cell>
          <cell r="J40">
            <v>0</v>
          </cell>
        </row>
        <row r="41">
          <cell r="A41" t="str">
            <v>2.3.040.03</v>
          </cell>
          <cell r="B41" t="str">
            <v>Otras Reservas</v>
          </cell>
          <cell r="C41">
            <v>22364</v>
          </cell>
          <cell r="D41">
            <v>0</v>
          </cell>
          <cell r="E41">
            <v>22364</v>
          </cell>
          <cell r="F41">
            <v>0</v>
          </cell>
          <cell r="G41">
            <v>22364</v>
          </cell>
          <cell r="H41">
            <v>0</v>
          </cell>
          <cell r="I41">
            <v>0</v>
          </cell>
          <cell r="J41">
            <v>0</v>
          </cell>
        </row>
        <row r="42">
          <cell r="A42" t="str">
            <v>2.3.054.01</v>
          </cell>
          <cell r="B42" t="str">
            <v>Resultados Acumulados</v>
          </cell>
          <cell r="C42">
            <v>0</v>
          </cell>
          <cell r="D42">
            <v>150010249</v>
          </cell>
          <cell r="E42">
            <v>0</v>
          </cell>
          <cell r="F42">
            <v>150010249</v>
          </cell>
          <cell r="G42">
            <v>0</v>
          </cell>
          <cell r="H42">
            <v>150010249</v>
          </cell>
          <cell r="I42">
            <v>0</v>
          </cell>
          <cell r="J42">
            <v>0</v>
          </cell>
        </row>
        <row r="43">
          <cell r="A43" t="str">
            <v>5.1.120.01</v>
          </cell>
          <cell r="B43" t="str">
            <v>Gastos de Producción TV</v>
          </cell>
          <cell r="C43">
            <v>341911100</v>
          </cell>
          <cell r="D43">
            <v>4104553</v>
          </cell>
          <cell r="E43">
            <v>337806547</v>
          </cell>
          <cell r="F43">
            <v>0</v>
          </cell>
          <cell r="G43">
            <v>0</v>
          </cell>
          <cell r="H43">
            <v>0</v>
          </cell>
          <cell r="I43">
            <v>337806547</v>
          </cell>
          <cell r="J43">
            <v>0</v>
          </cell>
        </row>
        <row r="44">
          <cell r="A44" t="str">
            <v>5.1.140.01</v>
          </cell>
          <cell r="B44" t="str">
            <v>Gastos Servicios</v>
          </cell>
          <cell r="C44">
            <v>1765770</v>
          </cell>
          <cell r="D44">
            <v>0</v>
          </cell>
          <cell r="E44">
            <v>1765770</v>
          </cell>
          <cell r="F44">
            <v>0</v>
          </cell>
          <cell r="G44">
            <v>0</v>
          </cell>
          <cell r="H44">
            <v>0</v>
          </cell>
          <cell r="I44">
            <v>1765770</v>
          </cell>
          <cell r="J44">
            <v>0</v>
          </cell>
        </row>
        <row r="45">
          <cell r="A45" t="str">
            <v>5.1.140.02</v>
          </cell>
          <cell r="B45" t="str">
            <v>Gastos Producciones Servicios</v>
          </cell>
          <cell r="C45">
            <v>29559</v>
          </cell>
          <cell r="D45">
            <v>29559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</row>
        <row r="46">
          <cell r="A46" t="str">
            <v>5.1.190.01</v>
          </cell>
          <cell r="B46" t="str">
            <v>Otros Gastos de Explotación</v>
          </cell>
          <cell r="C46">
            <v>1447932</v>
          </cell>
          <cell r="D46">
            <v>0</v>
          </cell>
          <cell r="E46">
            <v>1447932</v>
          </cell>
          <cell r="F46">
            <v>0</v>
          </cell>
          <cell r="G46">
            <v>0</v>
          </cell>
          <cell r="H46">
            <v>0</v>
          </cell>
          <cell r="I46">
            <v>1447932</v>
          </cell>
          <cell r="J46">
            <v>0</v>
          </cell>
        </row>
        <row r="47">
          <cell r="A47" t="str">
            <v>5.1.500.01</v>
          </cell>
          <cell r="B47" t="str">
            <v>Gastos Administración</v>
          </cell>
          <cell r="C47">
            <v>3183763</v>
          </cell>
          <cell r="D47">
            <v>0</v>
          </cell>
          <cell r="E47">
            <v>3183763</v>
          </cell>
          <cell r="F47">
            <v>0</v>
          </cell>
          <cell r="G47">
            <v>0</v>
          </cell>
          <cell r="H47">
            <v>0</v>
          </cell>
          <cell r="I47">
            <v>3183763</v>
          </cell>
          <cell r="J47">
            <v>0</v>
          </cell>
        </row>
        <row r="48">
          <cell r="A48" t="str">
            <v>5.1.500.05</v>
          </cell>
          <cell r="B48" t="str">
            <v>Gastos Central. Remuneraciones</v>
          </cell>
          <cell r="C48">
            <v>18489729</v>
          </cell>
          <cell r="D48">
            <v>18489729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</row>
        <row r="49">
          <cell r="A49" t="str">
            <v>5.2.300.01</v>
          </cell>
          <cell r="B49" t="str">
            <v>Otros Egresos Fuera Explotació</v>
          </cell>
          <cell r="C49">
            <v>20323064</v>
          </cell>
          <cell r="D49">
            <v>21299353</v>
          </cell>
          <cell r="E49">
            <v>0</v>
          </cell>
          <cell r="F49">
            <v>976289</v>
          </cell>
          <cell r="G49">
            <v>0</v>
          </cell>
          <cell r="H49">
            <v>0</v>
          </cell>
          <cell r="I49">
            <v>0</v>
          </cell>
          <cell r="J49">
            <v>976289</v>
          </cell>
        </row>
        <row r="50">
          <cell r="A50" t="str">
            <v>5.2.300.05</v>
          </cell>
          <cell r="B50" t="str">
            <v>Reajustes Pagados Gastos</v>
          </cell>
          <cell r="C50">
            <v>27249</v>
          </cell>
          <cell r="D50">
            <v>0</v>
          </cell>
          <cell r="E50">
            <v>27249</v>
          </cell>
          <cell r="F50">
            <v>0</v>
          </cell>
          <cell r="G50">
            <v>0</v>
          </cell>
          <cell r="H50">
            <v>0</v>
          </cell>
          <cell r="I50">
            <v>27249</v>
          </cell>
          <cell r="J50">
            <v>0</v>
          </cell>
        </row>
        <row r="51">
          <cell r="A51" t="str">
            <v>5.2.500.01</v>
          </cell>
          <cell r="B51" t="str">
            <v>Corrección Monetaria Act.Circ</v>
          </cell>
          <cell r="C51">
            <v>0</v>
          </cell>
          <cell r="D51">
            <v>137928</v>
          </cell>
          <cell r="E51">
            <v>0</v>
          </cell>
          <cell r="F51">
            <v>137928</v>
          </cell>
          <cell r="G51">
            <v>0</v>
          </cell>
          <cell r="H51">
            <v>0</v>
          </cell>
          <cell r="I51">
            <v>0</v>
          </cell>
          <cell r="J51">
            <v>137928</v>
          </cell>
        </row>
        <row r="52">
          <cell r="A52" t="str">
            <v>5.2.900.04</v>
          </cell>
          <cell r="B52" t="str">
            <v>Impuestos Diferidos</v>
          </cell>
          <cell r="C52">
            <v>278313</v>
          </cell>
          <cell r="D52">
            <v>3960531</v>
          </cell>
          <cell r="E52">
            <v>0</v>
          </cell>
          <cell r="F52">
            <v>3682218</v>
          </cell>
          <cell r="G52">
            <v>0</v>
          </cell>
          <cell r="H52">
            <v>0</v>
          </cell>
          <cell r="I52">
            <v>0</v>
          </cell>
          <cell r="J52">
            <v>3682218</v>
          </cell>
        </row>
        <row r="53">
          <cell r="A53" t="str">
            <v>6.1.120.01</v>
          </cell>
          <cell r="B53" t="str">
            <v>Ingresos Producción TV</v>
          </cell>
          <cell r="C53">
            <v>0</v>
          </cell>
          <cell r="D53">
            <v>343051844</v>
          </cell>
          <cell r="E53">
            <v>0</v>
          </cell>
          <cell r="F53">
            <v>343051844</v>
          </cell>
          <cell r="G53">
            <v>0</v>
          </cell>
          <cell r="H53">
            <v>0</v>
          </cell>
          <cell r="I53">
            <v>0</v>
          </cell>
          <cell r="J53">
            <v>343051844</v>
          </cell>
        </row>
        <row r="54">
          <cell r="A54" t="str">
            <v>6.1.140.01</v>
          </cell>
          <cell r="B54" t="str">
            <v>Ingresos Servicios</v>
          </cell>
          <cell r="C54">
            <v>0</v>
          </cell>
          <cell r="D54">
            <v>3303855</v>
          </cell>
          <cell r="E54">
            <v>0</v>
          </cell>
          <cell r="F54">
            <v>3303855</v>
          </cell>
          <cell r="G54">
            <v>0</v>
          </cell>
          <cell r="H54">
            <v>0</v>
          </cell>
          <cell r="I54">
            <v>0</v>
          </cell>
          <cell r="J54">
            <v>3303855</v>
          </cell>
        </row>
        <row r="55">
          <cell r="A55" t="str">
            <v>6.1.500.01</v>
          </cell>
          <cell r="B55" t="str">
            <v>INGRESOS ADMINISTRACION</v>
          </cell>
          <cell r="C55">
            <v>0</v>
          </cell>
          <cell r="D55">
            <v>2921698</v>
          </cell>
          <cell r="E55">
            <v>0</v>
          </cell>
          <cell r="F55">
            <v>2921698</v>
          </cell>
          <cell r="G55">
            <v>0</v>
          </cell>
          <cell r="H55">
            <v>0</v>
          </cell>
          <cell r="I55">
            <v>0</v>
          </cell>
          <cell r="J55">
            <v>2921698</v>
          </cell>
        </row>
      </sheetData>
      <sheetData sheetId="4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Est M$"/>
      <sheetName val="Res M$"/>
      <sheetName val="Estado"/>
      <sheetName val="Resultado"/>
      <sheetName val="ccfilm2022"/>
      <sheetName val="CtasCtes"/>
      <sheetName val="Inv"/>
      <sheetName val="NoCon"/>
      <sheetName val="Hoja1"/>
    </sheetNames>
    <sheetDataSet>
      <sheetData sheetId="0"/>
      <sheetData sheetId="1"/>
      <sheetData sheetId="2">
        <row r="23">
          <cell r="V23">
            <v>9732389270.53566</v>
          </cell>
        </row>
        <row r="39">
          <cell r="O39">
            <v>-443150607</v>
          </cell>
          <cell r="P39">
            <v>-305542.02</v>
          </cell>
        </row>
        <row r="50">
          <cell r="V50">
            <v>4366902935.22462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_rels/pivotCacheDefinition2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Supervisor Contable" refreshedDate="45089.4816862268" createdVersion="5" refreshedVersion="5" minRefreshableVersion="3" recordCount="47" r:id="rId1">
  <cacheSource type="worksheet">
    <worksheetSource ref="A1:X48" sheet="Base Datos Ajuste"/>
  </cacheSource>
  <cacheFields count="24">
    <cacheField name="Cuentas" uniqueList="1" numFmtId="0" sqlType="0" hierarchy="0" level="0" databaseField="1">
      <sharedItems count="2">
        <s v="Cta.Cte. EERR"/>
        <s v="Cta Otros act. y Pas. no ctes"/>
      </sharedItems>
    </cacheField>
    <cacheField name="Detalle Deudor y/o acreedor" uniqueList="1" numFmtId="0" sqlType="0" hierarchy="0" level="0" databaseField="1">
      <sharedItems count="41">
        <s v="CTA.CTE. ACT JOSÉ P. DAIRE"/>
        <s v="CTA.CTE. ACT CRISTIÁN VARELA"/>
        <s v="HIJOS VARELA"/>
        <s v="CTA. CTE. ACT. RIO GRANDE S.A."/>
        <s v="CTA.CTE.ACT. US$ CINECOLOR MEX"/>
        <s v="CTA.CTE. PRONEMSA S.A."/>
        <s v="CTA.CTE.INM. PLAZA EL ALBA"/>
        <s v="Cta.Cte.Act.Iacsa US$"/>
        <s v="CINECOLOR DO BRASIL"/>
        <s v="ACT CHF INTERNACIONAL SPA"/>
        <s v="CTA.CTE.ACT.COSTA SUR INVERS."/>
        <s v="Cta.Cte. CN Inv. Financ."/>
        <s v="CTA CTE MAGIC LICENSING S.A.S."/>
        <s v="CTA.CTE.ACT. FUNDACION CARE"/>
        <s v="Labo Cine Do Brasil"/>
        <s v=" C.C.E. S.A."/>
        <s v=" CONATE II S.A."/>
        <s v=" IAASA US$"/>
        <s v=" SONUS S.A."/>
        <s v=" SERVICIOS INTEGRALES SPA"/>
        <s v=" GLOBALGILL"/>
        <s v="Global Invesment"/>
        <s v=" CCFilms Chile"/>
        <s v=" SERVIART S.A."/>
        <s v="IAMSA S.A."/>
        <s v="AUDIOVISUAL"/>
        <s v="CHILE FILMS SPA"/>
        <s v="CINECOLOR CHILE SPA"/>
        <s v="TLP"/>
        <s v="CHF INVERSIONES SPA"/>
        <s v="Inversiones Andinas S.A"/>
        <s v="Amazon"/>
        <s v="Surfaces"/>
        <s v="Dividendos x Pagar"/>
        <s v="INVERSIONES EN OTRAS SOCIEDADES"/>
        <s v="Inversion Perm (Investimentos)"/>
        <s v="Cinema Produções Dig "/>
        <s v="Deptos Judiciales"/>
        <s v="Gramado"/>
        <s v="Otros"/>
        <s v="GFC"/>
      </sharedItems>
    </cacheField>
    <cacheField name="Chile Films " uniqueList="1" numFmtId="3" sqlType="0" hierarchy="0" level="0" databaseField="1">
      <sharedItems count="13" containsBlank="1" containsInteger="1" containsNumber="1" containsString="0" minValue="-3636741957" maxValue="563407502">
        <m/>
        <n v="0"/>
        <n v="21702298"/>
        <n v="47782013"/>
        <n v="563407502"/>
        <n v="-212649967"/>
        <n v="-1064166784"/>
        <n v="-291605863"/>
        <n v="-280220330"/>
        <n v="-3636741957"/>
        <n v="58171686"/>
        <n v="-175105128"/>
        <n v="-161078937"/>
      </sharedItems>
    </cacheField>
    <cacheField name="Cce" uniqueList="1" numFmtId="0" sqlType="0" hierarchy="0" level="0" databaseField="1">
      <sharedItems count="4" containsBlank="1" containsInteger="1" containsNumber="1" containsString="0" minValue="-91754" maxValue="212649967">
        <n v="0"/>
        <m/>
        <n v="-91754"/>
        <n v="212649967"/>
      </sharedItems>
    </cacheField>
    <cacheField name="Conate II" uniqueList="1" numFmtId="0" sqlType="0" hierarchy="0" level="0" databaseField="1">
      <sharedItems count="4" containsBlank="1" containsInteger="1" containsNumber="1" containsString="0" minValue="-931" maxValue="1064166784">
        <n v="0"/>
        <n v="-931"/>
        <m/>
        <n v="1064166784"/>
      </sharedItems>
    </cacheField>
    <cacheField name="Global Gill S.A" uniqueList="1" numFmtId="0" sqlType="0" hierarchy="0" level="0" databaseField="1">
      <sharedItems count="3" containsBlank="1" containsNumber="1" containsString="0" minValue="0" maxValue="3636742564.36">
        <n v="0"/>
        <m/>
        <n v="3636742564.36"/>
      </sharedItems>
    </cacheField>
    <cacheField name="Gramado" uniqueList="1" numFmtId="0" sqlType="0" hierarchy="0" level="0" databaseField="1">
      <sharedItems count="6" containsBlank="1" containsNumber="1" containsString="0" minValue="-229683187.036434" maxValue="1187288361.56">
        <n v="0"/>
        <n v="1187288361.56"/>
        <m/>
        <n v="-229683187.036434"/>
        <n v="957277320.2561671"/>
        <n v="-59766836.0276367"/>
      </sharedItems>
    </cacheField>
    <cacheField name="Cinema Prod," uniqueList="1" numFmtId="0" sqlType="0" hierarchy="0" level="0" databaseField="1">
      <sharedItems count="3" containsBlank="1" containsNumber="1" containsString="0" minValue="-474183626.007336" maxValue="0">
        <n v="0"/>
        <m/>
        <n v="-474183626.007336"/>
      </sharedItems>
    </cacheField>
    <cacheField name="Amazon" uniqueList="1" numFmtId="0" sqlType="0" hierarchy="0" level="0" databaseField="1">
      <sharedItems count="5" containsBlank="1" containsNumber="1" containsString="0" minValue="-93712462.6272112" maxValue="1079341043.85841">
        <m/>
        <n v="0"/>
        <n v="-93712462.6272112"/>
        <n v="1079341043.85841"/>
        <n v="-4072047.9329973"/>
      </sharedItems>
    </cacheField>
    <cacheField name="GCF" uniqueList="1" numFmtId="0" sqlType="0" hierarchy="0" level="0" databaseField="1">
      <sharedItems count="2" containsBlank="1" containsNumber="1" containsString="0" minValue="0" maxValue="2562259974.24">
        <m/>
        <n v="2562259974.24"/>
      </sharedItems>
    </cacheField>
    <cacheField name="Cine color Films Chile SpA" uniqueList="1" numFmtId="0" sqlType="0" hierarchy="0" level="0" databaseField="1">
      <sharedItems count="5" containsBlank="1" containsInteger="1" containsNumber="1" containsString="0" minValue="-58171686" maxValue="271744">
        <n v="0"/>
        <n v="271744"/>
        <n v="-20140524"/>
        <m/>
        <n v="-58171686"/>
      </sharedItems>
    </cacheField>
    <cacheField name="Sonus Individual" uniqueList="1" numFmtId="0" sqlType="0" hierarchy="0" level="0" databaseField="1">
      <sharedItems count="4" containsBlank="1" containsInteger="1" containsNumber="1" containsString="0" minValue="0" maxValue="1904707019">
        <n v="0"/>
        <m/>
        <n v="30646"/>
        <n v="1904707019"/>
      </sharedItems>
    </cacheField>
    <cacheField name="Cinecolor Films CA Peru" uniqueList="1" numFmtId="0" sqlType="0" hierarchy="0" level="0" databaseField="1">
      <sharedItems count="3" containsBlank="1" containsInteger="1" containsNumber="1" containsString="0" minValue="0" maxValue="3359811">
        <n v="0"/>
        <n v="3359811"/>
        <m/>
      </sharedItems>
    </cacheField>
    <cacheField name="Servicios integrales" uniqueList="1" numFmtId="0" sqlType="0" hierarchy="0" level="0" databaseField="1">
      <sharedItems count="5" containsBlank="1" containsInteger="1" containsNumber="1" containsString="0" minValue="-100000" maxValue="280220330">
        <n v="0"/>
        <m/>
        <n v="20140524"/>
        <n v="-100000"/>
        <n v="280220330"/>
      </sharedItems>
    </cacheField>
    <cacheField name="Serviart" uniqueList="1" numFmtId="0" sqlType="0" hierarchy="0" level="0" databaseField="1">
      <sharedItems count="6" containsBlank="1" containsInteger="1" containsNumber="1" containsString="0" minValue="-30646" maxValue="175105128">
        <n v="0"/>
        <n v="91754"/>
        <n v="-30646"/>
        <n v="100000"/>
        <m/>
        <n v="175105128"/>
      </sharedItems>
    </cacheField>
    <cacheField name="Chf Inversiones SpA" uniqueList="1" numFmtId="3" sqlType="0" hierarchy="0" level="0" databaseField="1">
      <sharedItems count="4" containsBlank="1" containsNumber="1" containsString="0" minValue="-1904707015.54" maxValue="161078937">
        <n v="0"/>
        <n v="-1904707015.54"/>
        <m/>
        <n v="161078937"/>
      </sharedItems>
    </cacheField>
    <cacheField name="Audiovisual" uniqueList="1" numFmtId="3" sqlType="0" hierarchy="0" level="0" databaseField="1">
      <sharedItems count="4" containsBlank="1" containsNumber="1" containsString="0" minValue="0" maxValue="229683187.036434">
        <n v="0"/>
        <m/>
        <n v="93712462.6272112"/>
        <n v="229683187.036434"/>
      </sharedItems>
    </cacheField>
    <cacheField name="CC Do Brasil" uniqueList="1" numFmtId="3" sqlType="0" hierarchy="0" level="0" databaseField="1">
      <sharedItems count="8" containsBlank="1" containsNumber="1" containsString="0" minValue="-2562260162.5292" maxValue="474184482.977">
        <n v="0"/>
        <m/>
        <n v="474184482.977"/>
        <n v="4072044.9424"/>
        <n v="-1079341042.0234"/>
        <n v="59766834.8914"/>
        <n v="-957277321.7016"/>
        <n v="-2562260162.5292"/>
      </sharedItems>
    </cacheField>
    <cacheField name="CF IF" uniqueList="1" numFmtId="3" sqlType="0" hierarchy="0" level="0" databaseField="1">
      <sharedItems count="3" containsBlank="1" containsNumber="1" containsString="0" minValue="0" maxValue="423984.4854">
        <n v="0"/>
        <m/>
        <n v="423984.4854"/>
      </sharedItems>
    </cacheField>
    <cacheField name="IACSA " uniqueList="1" numFmtId="3" sqlType="0" hierarchy="0" level="0" databaseField="1">
      <sharedItems count="2" containsBlank="1" containsNumber="1" containsString="0" minValue="-21702298.8064682" maxValue="0">
        <m/>
        <n v="-21702298.8064682"/>
      </sharedItems>
    </cacheField>
    <cacheField name="IAMSA" uniqueList="1" numFmtId="3" sqlType="0" hierarchy="0" level="0" databaseField="1">
      <sharedItems count="4" containsBlank="1" containsNumber="1" containsString="0" minValue="-1127652036.76" maxValue="0">
        <m/>
        <n v="-1127652036.76"/>
        <n v="-500210800.44"/>
        <n v="0"/>
      </sharedItems>
    </cacheField>
    <cacheField name="C.F. II" uniqueList="1" numFmtId="3" sqlType="0" hierarchy="0" level="0" databaseField="1">
      <sharedItems count="3" containsBlank="1" containsNumber="1" containsString="0" minValue="0" maxValue="79200.22440000001">
        <n v="0"/>
        <m/>
        <n v="79200.22440000001"/>
      </sharedItems>
    </cacheField>
    <cacheField name="IAASA" uniqueList="1" numFmtId="3" sqlType="0" hierarchy="0" level="0" databaseField="1">
      <sharedItems count="3" containsBlank="1" containsNumber="1" containsString="0" minValue="0" maxValue="291604990.3536">
        <n v="0"/>
        <m/>
        <n v="291604990.3536"/>
      </sharedItems>
    </cacheField>
    <cacheField name="Total" uniqueList="1" numFmtId="3" sqlType="0" hierarchy="0" level="0" databaseField="1"/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refreshedBy="Supervisor Contable" refreshedDate="45090.4379024306" createdVersion="5" refreshedVersion="5" minRefreshableVersion="3" recordCount="47" r:id="rId1">
  <cacheSource type="worksheet">
    <worksheetSource ref="A1:X48" sheet="Base Datos Ajuste (Final)"/>
  </cacheSource>
  <cacheFields count="24">
    <cacheField name="Cuentas" uniqueList="1" numFmtId="0" sqlType="0" hierarchy="0" level="0" databaseField="1">
      <sharedItems count="2">
        <s v="Cta.Cte. EERR"/>
        <s v="Cta Otros act. y Pas. no ctes"/>
      </sharedItems>
    </cacheField>
    <cacheField name="Detalle Deudor y/o acreedor" uniqueList="1" numFmtId="0" sqlType="0" hierarchy="0" level="0" databaseField="1">
      <sharedItems count="41">
        <s v="CTA.CTE. ACT JOSÉ P. DAIRE"/>
        <s v="CTA.CTE. ACT CRISTIÁN VARELA"/>
        <s v="HIJOS VARELA"/>
        <s v="CTA. CTE. ACT. RIO GRANDE S.A."/>
        <s v="CTA.CTE.ACT. US$ CINECOLOR MEX"/>
        <s v="CTA.CTE. PRONEMSA S.A."/>
        <s v="CTA.CTE.INM. PLAZA EL ALBA"/>
        <s v="Cta.Cte.Act.Iacsa US$"/>
        <s v="CINECOLOR DO BRASIL"/>
        <s v="ACT CHF INTERNACIONAL SPA"/>
        <s v="CTA.CTE.ACT.COSTA SUR INVERS."/>
        <s v="Cta.Cte. CN Inv. Financ."/>
        <s v="CTA CTE MAGIC LICENSING S.A.S."/>
        <s v="CTA.CTE.ACT. FUNDACION CARE"/>
        <s v="Labo Cine Do Brasil"/>
        <s v=" C.C.E. S.A."/>
        <s v=" CONATE II S.A."/>
        <s v=" IAASA US$"/>
        <s v=" SONUS S.A."/>
        <s v=" SERVICIOS INTEGRALES SPA"/>
        <s v=" GLOBALGILL"/>
        <s v="Global Invesment"/>
        <s v=" CCFilms Chile"/>
        <s v=" SERVIART S.A."/>
        <s v="IAMSA S.A."/>
        <s v="AUDIOVISUAL"/>
        <s v="CHILE FILMS SPA"/>
        <s v="CINECOLOR CHILE SPA"/>
        <s v="TLP"/>
        <s v="CHF INVERSIONES SPA"/>
        <s v="Inversiones Andinas S.A"/>
        <s v="Amazon"/>
        <s v="Surfaces"/>
        <s v="Dividendos x Pagar"/>
        <s v="INVERSIONES EN OTRAS SOCIEDADES"/>
        <s v="Inversion Perm (Investimentos)"/>
        <s v="Cinema Produções Dig "/>
        <s v="Deptos Judiciales"/>
        <s v="Gramado"/>
        <s v="Otros"/>
        <s v="GFC"/>
      </sharedItems>
    </cacheField>
    <cacheField name="Chile Films " uniqueList="1" numFmtId="3" sqlType="0" hierarchy="0" level="0" databaseField="1">
      <sharedItems count="15" containsBlank="1" containsInteger="1" containsNumber="1" containsString="0" minValue="-3636741957" maxValue="1163150940">
        <m/>
        <n v="0"/>
        <n v="1163150940"/>
        <n v="21702298"/>
        <n v="47782013"/>
        <n v="563407502"/>
        <n v="-212649967"/>
        <n v="-1064166784"/>
        <n v="-291605863"/>
        <n v="-280220330"/>
        <n v="-3636741957"/>
        <n v="58171686"/>
        <n v="-175105128"/>
        <n v="-37007386"/>
        <n v="-161078937"/>
      </sharedItems>
    </cacheField>
    <cacheField name="Cce" uniqueList="1" numFmtId="0" sqlType="0" hierarchy="0" level="0" databaseField="1"/>
    <cacheField name="Conate II" uniqueList="1" numFmtId="0" sqlType="0" hierarchy="0" level="0" databaseField="1"/>
    <cacheField name="Global Gill S.A" uniqueList="1" numFmtId="0" sqlType="0" hierarchy="0" level="0" databaseField="1"/>
    <cacheField name="Gramado" uniqueList="1" numFmtId="0" sqlType="0" hierarchy="0" level="0" databaseField="1"/>
    <cacheField name="Cinema Prod," uniqueList="1" numFmtId="0" sqlType="0" hierarchy="0" level="0" databaseField="1"/>
    <cacheField name="Amazon" uniqueList="1" numFmtId="0" sqlType="0" hierarchy="0" level="0" databaseField="1"/>
    <cacheField name="GCF" uniqueList="1" numFmtId="0" sqlType="0" hierarchy="0" level="0" databaseField="1"/>
    <cacheField name="Cine color Films Chile SpA" uniqueList="1" numFmtId="0" sqlType="0" hierarchy="0" level="0" databaseField="1"/>
    <cacheField name="Sonus Individual" uniqueList="1" numFmtId="0" sqlType="0" hierarchy="0" level="0" databaseField="1"/>
    <cacheField name="Cinecolor Films CA Peru" uniqueList="1" numFmtId="0" sqlType="0" hierarchy="0" level="0" databaseField="1"/>
    <cacheField name="Servicios integrales" uniqueList="1" numFmtId="0" sqlType="0" hierarchy="0" level="0" databaseField="1"/>
    <cacheField name="Serviart" uniqueList="1" numFmtId="0" sqlType="0" hierarchy="0" level="0" databaseField="1"/>
    <cacheField name="Chf Inversiones SpA" uniqueList="1" numFmtId="3" sqlType="0" hierarchy="0" level="0" databaseField="1"/>
    <cacheField name="Audiovisual" uniqueList="1" numFmtId="3" sqlType="0" hierarchy="0" level="0" databaseField="1"/>
    <cacheField name="CC Do Brasil" uniqueList="1" numFmtId="3" sqlType="0" hierarchy="0" level="0" databaseField="1"/>
    <cacheField name="CF IF" uniqueList="1" numFmtId="3" sqlType="0" hierarchy="0" level="0" databaseField="1"/>
    <cacheField name="IACSA " uniqueList="1" numFmtId="3" sqlType="0" hierarchy="0" level="0" databaseField="1"/>
    <cacheField name="IAMSA" uniqueList="1" numFmtId="3" sqlType="0" hierarchy="0" level="0" databaseField="1"/>
    <cacheField name="C.F. II" uniqueList="1" numFmtId="3" sqlType="0" hierarchy="0" level="0" databaseField="1"/>
    <cacheField name="IAASA" uniqueList="1" numFmtId="3" sqlType="0" hierarchy="0" level="0" databaseField="1"/>
    <cacheField name="Total" uniqueList="1" numFmtId="3" sqlType="0" hierarchy="0" level="0" databaseField="1"/>
  </cacheFields>
</pivotCacheDefinition>
</file>

<file path=xl/pivotCache/pivotCacheRecords1.xml><?xml version="1.0" encoding="utf-8"?>
<pivotCacheRecords xmlns="http://schemas.openxmlformats.org/spreadsheetml/2006/main" count="47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7"/>
    <x v="2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n v="25333853"/>
  </r>
  <r>
    <x v="0"/>
    <x v="8"/>
    <x v="3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n v="2610041987.24"/>
  </r>
  <r>
    <x v="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12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563407502"/>
  </r>
  <r>
    <x v="0"/>
    <x v="1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14"/>
    <x v="1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n v="1187288361.56"/>
  </r>
  <r>
    <x v="0"/>
    <x v="15"/>
    <x v="5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n v="-212558213"/>
  </r>
  <r>
    <x v="0"/>
    <x v="16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-1064166784"/>
  </r>
  <r>
    <x v="0"/>
    <x v="17"/>
    <x v="7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-291606794"/>
  </r>
  <r>
    <x v="0"/>
    <x v="18"/>
    <x v="1"/>
    <x v="0"/>
    <x v="0"/>
    <x v="0"/>
    <x v="0"/>
    <x v="0"/>
    <x v="0"/>
    <x v="0"/>
    <x v="0"/>
    <x v="0"/>
    <x v="0"/>
    <x v="0"/>
    <x v="2"/>
    <x v="1"/>
    <x v="0"/>
    <x v="0"/>
    <x v="0"/>
    <x v="0"/>
    <x v="0"/>
    <x v="0"/>
    <x v="0"/>
    <n v="-1904737661.54"/>
  </r>
  <r>
    <x v="0"/>
    <x v="19"/>
    <x v="8"/>
    <x v="0"/>
    <x v="0"/>
    <x v="0"/>
    <x v="0"/>
    <x v="0"/>
    <x v="0"/>
    <x v="0"/>
    <x v="2"/>
    <x v="0"/>
    <x v="0"/>
    <x v="0"/>
    <x v="3"/>
    <x v="0"/>
    <x v="0"/>
    <x v="0"/>
    <x v="0"/>
    <x v="0"/>
    <x v="0"/>
    <x v="0"/>
    <x v="0"/>
    <n v="-300260854"/>
  </r>
  <r>
    <x v="0"/>
    <x v="2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-3636741957"/>
  </r>
  <r>
    <x v="0"/>
    <x v="21"/>
    <x v="0"/>
    <x v="1"/>
    <x v="2"/>
    <x v="1"/>
    <x v="2"/>
    <x v="1"/>
    <x v="0"/>
    <x v="0"/>
    <x v="3"/>
    <x v="1"/>
    <x v="2"/>
    <x v="1"/>
    <x v="4"/>
    <x v="2"/>
    <x v="1"/>
    <x v="1"/>
    <x v="1"/>
    <x v="0"/>
    <x v="0"/>
    <x v="1"/>
    <x v="1"/>
    <n v="0"/>
  </r>
  <r>
    <x v="0"/>
    <x v="22"/>
    <x v="1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n v="78312210"/>
  </r>
  <r>
    <x v="0"/>
    <x v="23"/>
    <x v="11"/>
    <x v="2"/>
    <x v="0"/>
    <x v="0"/>
    <x v="0"/>
    <x v="0"/>
    <x v="0"/>
    <x v="0"/>
    <x v="0"/>
    <x v="2"/>
    <x v="0"/>
    <x v="3"/>
    <x v="4"/>
    <x v="0"/>
    <x v="0"/>
    <x v="0"/>
    <x v="0"/>
    <x v="0"/>
    <x v="0"/>
    <x v="0"/>
    <x v="0"/>
    <n v="-175266236"/>
  </r>
  <r>
    <x v="0"/>
    <x v="2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25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26"/>
    <x v="1"/>
    <x v="3"/>
    <x v="3"/>
    <x v="2"/>
    <x v="0"/>
    <x v="0"/>
    <x v="0"/>
    <x v="0"/>
    <x v="4"/>
    <x v="0"/>
    <x v="0"/>
    <x v="4"/>
    <x v="5"/>
    <x v="3"/>
    <x v="0"/>
    <x v="0"/>
    <x v="2"/>
    <x v="1"/>
    <x v="1"/>
    <x v="2"/>
    <x v="2"/>
    <n v="4614545863.856932"/>
  </r>
  <r>
    <x v="0"/>
    <x v="27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28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n v="-500210800.44"/>
  </r>
  <r>
    <x v="0"/>
    <x v="29"/>
    <x v="12"/>
    <x v="0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n v="1743628082"/>
  </r>
  <r>
    <x v="0"/>
    <x v="30"/>
    <x v="0"/>
    <x v="1"/>
    <x v="2"/>
    <x v="1"/>
    <x v="2"/>
    <x v="1"/>
    <x v="0"/>
    <x v="0"/>
    <x v="3"/>
    <x v="1"/>
    <x v="2"/>
    <x v="1"/>
    <x v="4"/>
    <x v="2"/>
    <x v="1"/>
    <x v="1"/>
    <x v="0"/>
    <x v="0"/>
    <x v="0"/>
    <x v="0"/>
    <x v="0"/>
    <n v="0"/>
  </r>
  <r>
    <x v="0"/>
    <x v="3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3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n v="0"/>
  </r>
  <r>
    <x v="0"/>
    <x v="33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1"/>
    <x v="3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1"/>
    <x v="35"/>
    <x v="1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n v="0"/>
  </r>
  <r>
    <x v="1"/>
    <x v="36"/>
    <x v="1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n v="474184482.9769999"/>
  </r>
  <r>
    <x v="1"/>
    <x v="37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n v="0"/>
  </r>
  <r>
    <x v="1"/>
    <x v="25"/>
    <x v="0"/>
    <x v="1"/>
    <x v="2"/>
    <x v="1"/>
    <x v="3"/>
    <x v="1"/>
    <x v="2"/>
    <x v="0"/>
    <x v="3"/>
    <x v="1"/>
    <x v="2"/>
    <x v="1"/>
    <x v="4"/>
    <x v="2"/>
    <x v="1"/>
    <x v="1"/>
    <x v="1"/>
    <x v="0"/>
    <x v="0"/>
    <x v="1"/>
    <x v="1"/>
    <n v="-323395649.6636452"/>
  </r>
  <r>
    <x v="1"/>
    <x v="31"/>
    <x v="1"/>
    <x v="0"/>
    <x v="0"/>
    <x v="0"/>
    <x v="0"/>
    <x v="0"/>
    <x v="0"/>
    <x v="0"/>
    <x v="0"/>
    <x v="0"/>
    <x v="0"/>
    <x v="0"/>
    <x v="0"/>
    <x v="0"/>
    <x v="2"/>
    <x v="3"/>
    <x v="0"/>
    <x v="0"/>
    <x v="0"/>
    <x v="0"/>
    <x v="0"/>
    <n v="97784507.56961122"/>
  </r>
  <r>
    <x v="1"/>
    <x v="31"/>
    <x v="0"/>
    <x v="1"/>
    <x v="2"/>
    <x v="1"/>
    <x v="2"/>
    <x v="1"/>
    <x v="0"/>
    <x v="0"/>
    <x v="3"/>
    <x v="1"/>
    <x v="2"/>
    <x v="1"/>
    <x v="4"/>
    <x v="2"/>
    <x v="1"/>
    <x v="4"/>
    <x v="1"/>
    <x v="0"/>
    <x v="0"/>
    <x v="1"/>
    <x v="1"/>
    <n v="-1079341042.0234"/>
  </r>
  <r>
    <x v="1"/>
    <x v="38"/>
    <x v="1"/>
    <x v="0"/>
    <x v="0"/>
    <x v="0"/>
    <x v="0"/>
    <x v="0"/>
    <x v="0"/>
    <x v="0"/>
    <x v="0"/>
    <x v="0"/>
    <x v="0"/>
    <x v="0"/>
    <x v="0"/>
    <x v="0"/>
    <x v="3"/>
    <x v="5"/>
    <x v="0"/>
    <x v="0"/>
    <x v="0"/>
    <x v="0"/>
    <x v="0"/>
    <n v="289450021.9278337"/>
  </r>
  <r>
    <x v="1"/>
    <x v="38"/>
    <x v="0"/>
    <x v="1"/>
    <x v="2"/>
    <x v="1"/>
    <x v="2"/>
    <x v="1"/>
    <x v="0"/>
    <x v="0"/>
    <x v="3"/>
    <x v="1"/>
    <x v="2"/>
    <x v="1"/>
    <x v="4"/>
    <x v="2"/>
    <x v="1"/>
    <x v="6"/>
    <x v="1"/>
    <x v="0"/>
    <x v="0"/>
    <x v="1"/>
    <x v="1"/>
    <n v="-957277321.7016"/>
  </r>
  <r>
    <x v="1"/>
    <x v="8"/>
    <x v="0"/>
    <x v="1"/>
    <x v="2"/>
    <x v="1"/>
    <x v="4"/>
    <x v="2"/>
    <x v="3"/>
    <x v="0"/>
    <x v="3"/>
    <x v="1"/>
    <x v="2"/>
    <x v="1"/>
    <x v="4"/>
    <x v="2"/>
    <x v="1"/>
    <x v="1"/>
    <x v="1"/>
    <x v="0"/>
    <x v="0"/>
    <x v="1"/>
    <x v="1"/>
    <n v="1562434738.107236"/>
  </r>
  <r>
    <x v="1"/>
    <x v="8"/>
    <x v="0"/>
    <x v="1"/>
    <x v="2"/>
    <x v="1"/>
    <x v="5"/>
    <x v="1"/>
    <x v="4"/>
    <x v="0"/>
    <x v="3"/>
    <x v="1"/>
    <x v="2"/>
    <x v="1"/>
    <x v="4"/>
    <x v="2"/>
    <x v="1"/>
    <x v="1"/>
    <x v="1"/>
    <x v="0"/>
    <x v="0"/>
    <x v="1"/>
    <x v="1"/>
    <n v="-63838883.960634"/>
  </r>
  <r>
    <x v="1"/>
    <x v="39"/>
    <x v="0"/>
    <x v="1"/>
    <x v="2"/>
    <x v="1"/>
    <x v="0"/>
    <x v="1"/>
    <x v="0"/>
    <x v="0"/>
    <x v="3"/>
    <x v="1"/>
    <x v="2"/>
    <x v="1"/>
    <x v="4"/>
    <x v="2"/>
    <x v="1"/>
    <x v="1"/>
    <x v="1"/>
    <x v="0"/>
    <x v="0"/>
    <x v="1"/>
    <x v="1"/>
    <n v="0"/>
  </r>
  <r>
    <x v="1"/>
    <x v="40"/>
    <x v="0"/>
    <x v="1"/>
    <x v="2"/>
    <x v="1"/>
    <x v="2"/>
    <x v="1"/>
    <x v="0"/>
    <x v="0"/>
    <x v="3"/>
    <x v="1"/>
    <x v="2"/>
    <x v="1"/>
    <x v="4"/>
    <x v="2"/>
    <x v="1"/>
    <x v="7"/>
    <x v="1"/>
    <x v="0"/>
    <x v="0"/>
    <x v="1"/>
    <x v="1"/>
    <n v="-2562260162.5292"/>
  </r>
</pivotCacheRecords>
</file>

<file path=xl/pivotCache/pivotCacheRecords2.xml><?xml version="1.0" encoding="utf-8"?>
<pivotCacheRecords xmlns="http://schemas.openxmlformats.org/spreadsheetml/2006/main" count="47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7"/>
    <x v="2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n v="25333853"/>
  </r>
  <r>
    <x v="0"/>
    <x v="8"/>
    <x v="3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n v="2610041987.24"/>
  </r>
  <r>
    <x v="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12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563407502"/>
  </r>
  <r>
    <x v="0"/>
    <x v="1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14"/>
    <x v="1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n v="1187288361.56"/>
  </r>
  <r>
    <x v="0"/>
    <x v="15"/>
    <x v="5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n v="-212558213"/>
  </r>
  <r>
    <x v="0"/>
    <x v="16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-1064166784"/>
  </r>
  <r>
    <x v="0"/>
    <x v="17"/>
    <x v="7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-291606794"/>
  </r>
  <r>
    <x v="0"/>
    <x v="18"/>
    <x v="1"/>
    <x v="0"/>
    <x v="0"/>
    <x v="0"/>
    <x v="0"/>
    <x v="0"/>
    <x v="0"/>
    <x v="0"/>
    <x v="0"/>
    <x v="0"/>
    <x v="0"/>
    <x v="0"/>
    <x v="2"/>
    <x v="1"/>
    <x v="0"/>
    <x v="0"/>
    <x v="0"/>
    <x v="0"/>
    <x v="0"/>
    <x v="0"/>
    <x v="0"/>
    <n v="-1904737661.54"/>
  </r>
  <r>
    <x v="0"/>
    <x v="19"/>
    <x v="8"/>
    <x v="0"/>
    <x v="0"/>
    <x v="0"/>
    <x v="0"/>
    <x v="0"/>
    <x v="0"/>
    <x v="0"/>
    <x v="2"/>
    <x v="0"/>
    <x v="0"/>
    <x v="0"/>
    <x v="3"/>
    <x v="0"/>
    <x v="0"/>
    <x v="0"/>
    <x v="0"/>
    <x v="0"/>
    <x v="0"/>
    <x v="0"/>
    <x v="0"/>
    <n v="-300260854"/>
  </r>
  <r>
    <x v="0"/>
    <x v="2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-3636741957"/>
  </r>
  <r>
    <x v="0"/>
    <x v="21"/>
    <x v="0"/>
    <x v="1"/>
    <x v="2"/>
    <x v="1"/>
    <x v="2"/>
    <x v="1"/>
    <x v="0"/>
    <x v="0"/>
    <x v="3"/>
    <x v="1"/>
    <x v="2"/>
    <x v="1"/>
    <x v="4"/>
    <x v="2"/>
    <x v="1"/>
    <x v="1"/>
    <x v="1"/>
    <x v="0"/>
    <x v="0"/>
    <x v="1"/>
    <x v="1"/>
    <n v="0"/>
  </r>
  <r>
    <x v="0"/>
    <x v="22"/>
    <x v="1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n v="78312210"/>
  </r>
  <r>
    <x v="0"/>
    <x v="23"/>
    <x v="11"/>
    <x v="2"/>
    <x v="0"/>
    <x v="0"/>
    <x v="0"/>
    <x v="0"/>
    <x v="0"/>
    <x v="0"/>
    <x v="0"/>
    <x v="2"/>
    <x v="0"/>
    <x v="3"/>
    <x v="4"/>
    <x v="0"/>
    <x v="0"/>
    <x v="0"/>
    <x v="0"/>
    <x v="0"/>
    <x v="0"/>
    <x v="0"/>
    <x v="0"/>
    <n v="-175266236"/>
  </r>
  <r>
    <x v="0"/>
    <x v="2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25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26"/>
    <x v="1"/>
    <x v="3"/>
    <x v="3"/>
    <x v="2"/>
    <x v="0"/>
    <x v="0"/>
    <x v="0"/>
    <x v="0"/>
    <x v="4"/>
    <x v="0"/>
    <x v="0"/>
    <x v="4"/>
    <x v="5"/>
    <x v="3"/>
    <x v="0"/>
    <x v="0"/>
    <x v="2"/>
    <x v="1"/>
    <x v="1"/>
    <x v="2"/>
    <x v="2"/>
    <n v="4614545863.856932"/>
  </r>
  <r>
    <x v="0"/>
    <x v="27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28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n v="-500210800.44"/>
  </r>
  <r>
    <x v="0"/>
    <x v="29"/>
    <x v="12"/>
    <x v="0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n v="1743628082"/>
  </r>
  <r>
    <x v="0"/>
    <x v="30"/>
    <x v="0"/>
    <x v="1"/>
    <x v="2"/>
    <x v="1"/>
    <x v="2"/>
    <x v="1"/>
    <x v="0"/>
    <x v="0"/>
    <x v="3"/>
    <x v="1"/>
    <x v="2"/>
    <x v="1"/>
    <x v="4"/>
    <x v="2"/>
    <x v="1"/>
    <x v="1"/>
    <x v="0"/>
    <x v="0"/>
    <x v="0"/>
    <x v="0"/>
    <x v="0"/>
    <n v="0"/>
  </r>
  <r>
    <x v="0"/>
    <x v="3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3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n v="0"/>
  </r>
  <r>
    <x v="0"/>
    <x v="33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1"/>
    <x v="3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1"/>
    <x v="35"/>
    <x v="1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n v="0"/>
  </r>
  <r>
    <x v="1"/>
    <x v="36"/>
    <x v="1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n v="474184482.9769999"/>
  </r>
  <r>
    <x v="1"/>
    <x v="37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n v="0"/>
  </r>
  <r>
    <x v="1"/>
    <x v="25"/>
    <x v="0"/>
    <x v="1"/>
    <x v="2"/>
    <x v="1"/>
    <x v="3"/>
    <x v="1"/>
    <x v="2"/>
    <x v="0"/>
    <x v="3"/>
    <x v="1"/>
    <x v="2"/>
    <x v="1"/>
    <x v="4"/>
    <x v="2"/>
    <x v="1"/>
    <x v="1"/>
    <x v="1"/>
    <x v="0"/>
    <x v="0"/>
    <x v="1"/>
    <x v="1"/>
    <n v="-323395649.6636452"/>
  </r>
  <r>
    <x v="1"/>
    <x v="31"/>
    <x v="1"/>
    <x v="0"/>
    <x v="0"/>
    <x v="0"/>
    <x v="0"/>
    <x v="0"/>
    <x v="0"/>
    <x v="0"/>
    <x v="0"/>
    <x v="0"/>
    <x v="0"/>
    <x v="0"/>
    <x v="0"/>
    <x v="0"/>
    <x v="2"/>
    <x v="3"/>
    <x v="0"/>
    <x v="0"/>
    <x v="0"/>
    <x v="0"/>
    <x v="0"/>
    <n v="97784507.56961122"/>
  </r>
  <r>
    <x v="1"/>
    <x v="31"/>
    <x v="0"/>
    <x v="1"/>
    <x v="2"/>
    <x v="1"/>
    <x v="2"/>
    <x v="1"/>
    <x v="0"/>
    <x v="0"/>
    <x v="3"/>
    <x v="1"/>
    <x v="2"/>
    <x v="1"/>
    <x v="4"/>
    <x v="2"/>
    <x v="1"/>
    <x v="4"/>
    <x v="1"/>
    <x v="0"/>
    <x v="0"/>
    <x v="1"/>
    <x v="1"/>
    <n v="-1079341042.0234"/>
  </r>
  <r>
    <x v="1"/>
    <x v="38"/>
    <x v="1"/>
    <x v="0"/>
    <x v="0"/>
    <x v="0"/>
    <x v="0"/>
    <x v="0"/>
    <x v="0"/>
    <x v="0"/>
    <x v="0"/>
    <x v="0"/>
    <x v="0"/>
    <x v="0"/>
    <x v="0"/>
    <x v="0"/>
    <x v="3"/>
    <x v="5"/>
    <x v="0"/>
    <x v="0"/>
    <x v="0"/>
    <x v="0"/>
    <x v="0"/>
    <n v="289450021.9278337"/>
  </r>
  <r>
    <x v="1"/>
    <x v="38"/>
    <x v="0"/>
    <x v="1"/>
    <x v="2"/>
    <x v="1"/>
    <x v="2"/>
    <x v="1"/>
    <x v="0"/>
    <x v="0"/>
    <x v="3"/>
    <x v="1"/>
    <x v="2"/>
    <x v="1"/>
    <x v="4"/>
    <x v="2"/>
    <x v="1"/>
    <x v="6"/>
    <x v="1"/>
    <x v="0"/>
    <x v="0"/>
    <x v="1"/>
    <x v="1"/>
    <n v="-957277321.7016"/>
  </r>
  <r>
    <x v="1"/>
    <x v="8"/>
    <x v="0"/>
    <x v="1"/>
    <x v="2"/>
    <x v="1"/>
    <x v="4"/>
    <x v="2"/>
    <x v="3"/>
    <x v="0"/>
    <x v="3"/>
    <x v="1"/>
    <x v="2"/>
    <x v="1"/>
    <x v="4"/>
    <x v="2"/>
    <x v="1"/>
    <x v="1"/>
    <x v="1"/>
    <x v="0"/>
    <x v="0"/>
    <x v="1"/>
    <x v="1"/>
    <n v="1562434738.107236"/>
  </r>
  <r>
    <x v="1"/>
    <x v="8"/>
    <x v="0"/>
    <x v="1"/>
    <x v="2"/>
    <x v="1"/>
    <x v="5"/>
    <x v="1"/>
    <x v="4"/>
    <x v="0"/>
    <x v="3"/>
    <x v="1"/>
    <x v="2"/>
    <x v="1"/>
    <x v="4"/>
    <x v="2"/>
    <x v="1"/>
    <x v="1"/>
    <x v="1"/>
    <x v="0"/>
    <x v="0"/>
    <x v="1"/>
    <x v="1"/>
    <n v="-63838883.960634"/>
  </r>
  <r>
    <x v="1"/>
    <x v="39"/>
    <x v="0"/>
    <x v="1"/>
    <x v="2"/>
    <x v="1"/>
    <x v="0"/>
    <x v="1"/>
    <x v="0"/>
    <x v="0"/>
    <x v="3"/>
    <x v="1"/>
    <x v="2"/>
    <x v="1"/>
    <x v="4"/>
    <x v="2"/>
    <x v="1"/>
    <x v="1"/>
    <x v="1"/>
    <x v="0"/>
    <x v="0"/>
    <x v="1"/>
    <x v="1"/>
    <n v="0"/>
  </r>
  <r>
    <x v="1"/>
    <x v="40"/>
    <x v="0"/>
    <x v="1"/>
    <x v="2"/>
    <x v="1"/>
    <x v="2"/>
    <x v="1"/>
    <x v="0"/>
    <x v="0"/>
    <x v="3"/>
    <x v="1"/>
    <x v="2"/>
    <x v="1"/>
    <x v="4"/>
    <x v="2"/>
    <x v="1"/>
    <x v="7"/>
    <x v="1"/>
    <x v="0"/>
    <x v="0"/>
    <x v="1"/>
    <x v="1"/>
    <n v="-2562260162.5292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2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Tabla dinámica2" cacheId="0" dataOnRows="0" dataCaption="Valores" showError="0" showMissing="1" updatedVersion="5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0" mergeItem="0" showDropZones="1" createdVersion="5" indent="0" showEmptyRow="0" showEmptyCol="0" showHeaders="1" compact="0" outline="0" outlineData="0" compactData="0" published="0" gridDropZones="1" immersive="1" multipleFieldFilters="0" chartFormat="0" fieldListSortAscending="0" mdxSubqueries="0" autoFormatId="1" applyNumberFormats="0" applyBorderFormats="0" applyFontFormats="0" applyPatternFormats="0" applyAlignmentFormats="0" applyWidthHeightFormats="1" r:id="rId1">
  <location ref="A3:X51" firstHeaderRow="1" firstDataRow="2" firstDataCol="2"/>
  <pivotFields count="24">
    <pivotField axis="axisRow" showDropDowns="1" compact="0" outline="0" subtotalTop="1" dragToRow="1" dragToCol="1" dragToPage="1" dragToData="1" dragOff="1" showAll="0" topAutoShow="1" itemPageCount="10" sortType="manual" defaultSubtotal="1">
      <items count="3">
        <item t="data" sd="1" x="1"/>
        <item t="data" sd="1" x="0"/>
        <item t="default" sd="1"/>
      </items>
    </pivotField>
    <pivotField axis="axisRow" showDropDowns="1" compact="0" outline="0" subtotalTop="1" dragToRow="1" dragToCol="1" dragToPage="1" dragToData="1" dragOff="1" showAll="0" topAutoShow="1" itemPageCount="10" sortType="manual" defaultSubtotal="1">
      <items count="42">
        <item t="data" sd="1" x="15"/>
        <item t="data" sd="1" x="22"/>
        <item t="data" sd="1" x="16"/>
        <item t="data" sd="1" x="20"/>
        <item t="data" sd="1" x="17"/>
        <item t="data" sd="1" x="23"/>
        <item t="data" sd="1" x="19"/>
        <item t="data" sd="1" x="18"/>
        <item t="data" sd="1" x="9"/>
        <item t="data" sd="1" x="31"/>
        <item t="data" sd="1" x="25"/>
        <item t="data" sd="1" x="29"/>
        <item t="data" sd="1" x="26"/>
        <item t="data" sd="1" x="27"/>
        <item t="data" sd="1" x="8"/>
        <item t="data" sd="1" x="36"/>
        <item t="data" sd="1" x="12"/>
        <item t="data" sd="1" x="3"/>
        <item t="data" sd="1" x="1"/>
        <item t="data" sd="1" x="0"/>
        <item t="data" sd="1" x="11"/>
        <item t="data" sd="1" x="5"/>
        <item t="data" sd="1" x="13"/>
        <item t="data" sd="1" x="4"/>
        <item t="data" sd="1" x="10"/>
        <item t="data" sd="1" x="7"/>
        <item t="data" sd="1" x="6"/>
        <item t="data" sd="1" x="37"/>
        <item t="data" sd="1" x="33"/>
        <item t="data" sd="1" x="40"/>
        <item t="data" sd="1" x="21"/>
        <item t="data" sd="1" x="38"/>
        <item t="data" sd="1" x="2"/>
        <item t="data" sd="1" x="24"/>
        <item t="data" sd="1" x="35"/>
        <item t="data" sd="1" x="30"/>
        <item t="data" sd="1" x="34"/>
        <item t="data" sd="1" x="14"/>
        <item t="data" sd="1" x="39"/>
        <item t="data" sd="1" x="32"/>
        <item t="data" sd="1" x="28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14">
        <item t="data" sd="1" x="9"/>
        <item t="data" sd="1" x="6"/>
        <item t="data" sd="1" x="7"/>
        <item t="data" sd="1" x="8"/>
        <item t="data" sd="1" x="5"/>
        <item t="data" sd="1" x="11"/>
        <item t="data" sd="1" x="12"/>
        <item t="data" sd="1" x="1"/>
        <item t="data" sd="1" x="2"/>
        <item t="data" sd="1" x="3"/>
        <item t="data" sd="1" x="10"/>
        <item t="data" sd="1" x="4"/>
        <item t="data" sd="1" x="0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5">
        <item t="data" sd="1" x="2"/>
        <item t="data" sd="1" x="0"/>
        <item t="data" sd="1" x="3"/>
        <item t="data" sd="1" x="1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5">
        <item t="data" sd="1" x="1"/>
        <item t="data" sd="1" x="0"/>
        <item t="data" sd="1" x="3"/>
        <item t="data" sd="1" x="2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4">
        <item t="data" sd="1" x="0"/>
        <item t="data" sd="1" x="2"/>
        <item t="data" sd="1" x="1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7">
        <item t="data" sd="1" x="3"/>
        <item t="data" sd="1" x="5"/>
        <item t="data" sd="1" x="0"/>
        <item t="data" sd="1" x="4"/>
        <item t="data" sd="1" x="1"/>
        <item t="data" sd="1" x="2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4">
        <item t="data" sd="1" x="2"/>
        <item t="data" sd="1" x="0"/>
        <item t="data" sd="1" x="1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6">
        <item t="data" sd="1" x="2"/>
        <item t="data" sd="1" x="4"/>
        <item t="data" sd="1" x="1"/>
        <item t="data" sd="1" x="3"/>
        <item t="data" sd="1" x="0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3">
        <item t="data" sd="1" x="1"/>
        <item t="data" sd="1" x="0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6">
        <item t="data" sd="1" x="4"/>
        <item t="data" sd="1" x="2"/>
        <item t="data" sd="1" x="0"/>
        <item t="data" sd="1" x="1"/>
        <item t="data" sd="1" x="3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5">
        <item t="data" sd="1" x="0"/>
        <item t="data" sd="1" x="2"/>
        <item t="data" sd="1" x="3"/>
        <item t="data" sd="1" x="1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4">
        <item t="data" sd="1" x="0"/>
        <item t="data" sd="1" x="1"/>
        <item t="data" sd="1" x="2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6">
        <item t="data" sd="1" x="3"/>
        <item t="data" sd="1" x="0"/>
        <item t="data" sd="1" x="2"/>
        <item t="data" sd="1" x="4"/>
        <item t="data" sd="1" x="1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7">
        <item t="data" sd="1" x="2"/>
        <item t="data" sd="1" x="0"/>
        <item t="data" sd="1" x="1"/>
        <item t="data" sd="1" x="3"/>
        <item t="data" sd="1" x="5"/>
        <item t="data" sd="1" x="4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5">
        <item t="data" sd="1" x="1"/>
        <item t="data" sd="1" x="0"/>
        <item t="data" sd="1" x="3"/>
        <item t="data" sd="1" x="2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5">
        <item t="data" sd="1" x="0"/>
        <item t="data" sd="1" x="2"/>
        <item t="data" sd="1" x="3"/>
        <item t="data" sd="1" x="1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9">
        <item t="data" sd="1" x="7"/>
        <item t="data" sd="1" x="4"/>
        <item t="data" sd="1" x="6"/>
        <item t="data" sd="1" x="0"/>
        <item t="data" sd="1" x="3"/>
        <item t="data" sd="1" x="5"/>
        <item t="data" sd="1" x="2"/>
        <item t="data" sd="1" x="1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4">
        <item t="data" sd="1" x="0"/>
        <item t="data" sd="1" x="2"/>
        <item t="data" sd="1" x="1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3">
        <item t="data" sd="1" x="1"/>
        <item t="data" sd="1" x="0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5">
        <item t="data" sd="1" x="1"/>
        <item t="data" sd="1" x="2"/>
        <item t="data" sd="1" x="3"/>
        <item t="data" sd="1" x="0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4">
        <item t="data" sd="1" x="0"/>
        <item t="data" sd="1" x="2"/>
        <item t="data" sd="1" x="1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4">
        <item t="data" sd="1" x="0"/>
        <item t="data" sd="1" x="2"/>
        <item t="data" sd="1" x="1"/>
        <item t="default" sd="1"/>
      </items>
    </pivotField>
    <pivotField dataField="1" showDropDowns="1" compact="0" numFmtId="3" outline="0" subtotalTop="1" dragToRow="1" dragToCol="1" dragToPage="1" dragToData="1" dragOff="1" showAll="0" topAutoShow="1" itemPageCount="10" sortType="manual" defaultSubtotal="1"/>
  </pivotFields>
  <rowFields count="2">
    <field x="0"/>
    <field x="1"/>
  </rowFields>
  <rowItems count="47">
    <i t="data" r="0" i="0">
      <x v="0"/>
      <x v="9"/>
    </i>
    <i t="data" r="1" i="0">
      <x v="10"/>
    </i>
    <i t="data" r="1" i="0">
      <x v="14"/>
    </i>
    <i t="data" r="1" i="0">
      <x v="15"/>
    </i>
    <i t="data" r="1" i="0">
      <x v="27"/>
    </i>
    <i t="data" r="1" i="0">
      <x v="29"/>
    </i>
    <i t="data" r="1" i="0">
      <x v="31"/>
    </i>
    <i t="data" r="1" i="0">
      <x v="34"/>
    </i>
    <i t="data" r="1" i="0">
      <x v="36"/>
    </i>
    <i t="data" r="1" i="0">
      <x v="38"/>
    </i>
    <i t="default" r="0" i="0">
      <x v="0"/>
    </i>
    <i t="data" r="0" i="0">
      <x v="1"/>
      <x v="0"/>
    </i>
    <i t="data" r="1" i="0">
      <x v="1"/>
    </i>
    <i t="data" r="1" i="0">
      <x v="2"/>
    </i>
    <i t="data" r="1" i="0">
      <x v="3"/>
    </i>
    <i t="data" r="1" i="0">
      <x v="4"/>
    </i>
    <i t="data" r="1" i="0">
      <x v="5"/>
    </i>
    <i t="data" r="1" i="0">
      <x v="6"/>
    </i>
    <i t="data" r="1" i="0">
      <x v="7"/>
    </i>
    <i t="data" r="1" i="0">
      <x v="8"/>
    </i>
    <i t="data" r="1" i="0">
      <x v="9"/>
    </i>
    <i t="data" r="1" i="0">
      <x v="10"/>
    </i>
    <i t="data" r="1" i="0">
      <x v="11"/>
    </i>
    <i t="data" r="1" i="0">
      <x v="12"/>
    </i>
    <i t="data" r="1" i="0">
      <x v="13"/>
    </i>
    <i t="data" r="1" i="0">
      <x v="14"/>
    </i>
    <i t="data" r="1" i="0">
      <x v="16"/>
    </i>
    <i t="data" r="1" i="0">
      <x v="17"/>
    </i>
    <i t="data" r="1" i="0">
      <x v="18"/>
    </i>
    <i t="data" r="1" i="0">
      <x v="19"/>
    </i>
    <i t="data" r="1" i="0">
      <x v="20"/>
    </i>
    <i t="data" r="1" i="0">
      <x v="21"/>
    </i>
    <i t="data" r="1" i="0">
      <x v="22"/>
    </i>
    <i t="data" r="1" i="0">
      <x v="23"/>
    </i>
    <i t="data" r="1" i="0">
      <x v="24"/>
    </i>
    <i t="data" r="1" i="0">
      <x v="25"/>
    </i>
    <i t="data" r="1" i="0">
      <x v="26"/>
    </i>
    <i t="data" r="1" i="0">
      <x v="28"/>
    </i>
    <i t="data" r="1" i="0">
      <x v="30"/>
    </i>
    <i t="data" r="1" i="0">
      <x v="32"/>
    </i>
    <i t="data" r="1" i="0">
      <x v="33"/>
    </i>
    <i t="data" r="1" i="0">
      <x v="35"/>
    </i>
    <i t="data" r="1" i="0">
      <x v="37"/>
    </i>
    <i t="data" r="1" i="0">
      <x v="39"/>
    </i>
    <i t="data" r="1" i="0">
      <x v="40"/>
    </i>
    <i t="default" r="0" i="0">
      <x v="1"/>
    </i>
    <i t="grand" r="0" i="0">
      <x v="0"/>
    </i>
  </rowItems>
  <colFields count="1">
    <field x="-2"/>
  </colFields>
  <colItems count="22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  <i t="data" r="0" i="6">
      <x v="6"/>
    </i>
    <i t="data" r="0" i="7">
      <x v="7"/>
    </i>
    <i t="data" r="0" i="8">
      <x v="8"/>
    </i>
    <i t="data" r="0" i="9">
      <x v="9"/>
    </i>
    <i t="data" r="0" i="10">
      <x v="10"/>
    </i>
    <i t="data" r="0" i="11">
      <x v="11"/>
    </i>
    <i t="data" r="0" i="12">
      <x v="12"/>
    </i>
    <i t="data" r="0" i="13">
      <x v="13"/>
    </i>
    <i t="data" r="0" i="14">
      <x v="14"/>
    </i>
    <i t="data" r="0" i="15">
      <x v="15"/>
    </i>
    <i t="data" r="0" i="16">
      <x v="16"/>
    </i>
    <i t="data" r="0" i="17">
      <x v="17"/>
    </i>
    <i t="data" r="0" i="18">
      <x v="18"/>
    </i>
    <i t="data" r="0" i="19">
      <x v="19"/>
    </i>
    <i t="data" r="0" i="20">
      <x v="20"/>
    </i>
    <i t="data" r="0" i="21">
      <x v="21"/>
    </i>
  </colItems>
  <dataFields count="22">
    <dataField name="Suma de Total" fld="23" subtotal="sum" showDataAs="normal" baseField="1" baseItem="15" numFmtId="3"/>
    <dataField name="Suma de Chile Films " fld="2" subtotal="sum" showDataAs="normal" baseField="1" baseItem="0" numFmtId="3"/>
    <dataField name="Suma de Servicios integrales" fld="13" subtotal="sum" showDataAs="normal" baseField="1" baseItem="6" numFmtId="3"/>
    <dataField name="Suma de Cine color Films Chile SpA" fld="10" subtotal="sum" showDataAs="normal" baseField="1" baseItem="9" numFmtId="3"/>
    <dataField name="Suma de Chf Inversiones SpA" fld="15" subtotal="sum" showDataAs="normal" baseField="1" baseItem="14" numFmtId="3"/>
    <dataField name="Suma de Serviart" fld="14" subtotal="sum" showDataAs="normal" baseField="1" baseItem="5" numFmtId="3"/>
    <dataField name="Suma de Sonus Individual" fld="11" subtotal="sum" showDataAs="normal" baseField="1" baseItem="16" numFmtId="3"/>
    <dataField name="Suma de Global Gill S.A" fld="5" subtotal="sum" showDataAs="normal" baseField="1" baseItem="6" numFmtId="3"/>
    <dataField name="Suma de Cce" fld="3" subtotal="sum" showDataAs="normal" baseField="1" baseItem="7" numFmtId="3"/>
    <dataField name="Suma de Conate II" fld="4" subtotal="sum" showDataAs="normal" baseField="1" baseItem="14" numFmtId="3"/>
    <dataField name="Suma de IAMSA" fld="20" subtotal="sum" showDataAs="normal" baseField="1" baseItem="12" numFmtId="3"/>
    <dataField name="Suma de IACSA " fld="19" subtotal="sum" showDataAs="normal" baseField="1" baseItem="11" numFmtId="3"/>
    <dataField name="Suma de IAASA" fld="22" subtotal="sum" showDataAs="normal" baseField="1" baseItem="12" numFmtId="3"/>
    <dataField name="Suma de CF IF" fld="18" subtotal="sum" showDataAs="normal" baseField="1" baseItem="5" numFmtId="3"/>
    <dataField name="Suma de C.F. II" fld="21" subtotal="sum" showDataAs="normal" baseField="0" baseItem="0" numFmtId="3"/>
    <dataField name="Suma de GCF" fld="9" subtotal="sum" showDataAs="normal" baseField="1" baseItem="14" numFmtId="3"/>
    <dataField name="Suma de CC Do Brasil" fld="17" subtotal="sum" showDataAs="normal" baseField="1" baseItem="29" numFmtId="3"/>
    <dataField name="Suma de Amazon" fld="8" subtotal="sum" showDataAs="normal" baseField="1" baseItem="25" numFmtId="3"/>
    <dataField name="Suma de Gramado" fld="6" subtotal="sum" showDataAs="normal" baseField="1" baseItem="14" numFmtId="3"/>
    <dataField name="Suma de Cinema Prod," fld="7" subtotal="sum" showDataAs="normal" baseField="1" baseItem="15" numFmtId="3"/>
    <dataField name="Suma de Audiovisual" fld="16" subtotal="sum" showDataAs="normal" baseField="1" baseItem="16" numFmtId="3"/>
    <dataField name="Suma de Cinecolor Films CA Peru" fld="12" subtotal="sum" showDataAs="normal" baseField="1" baseItem="11" numFmtId="3"/>
  </dataFields>
  <formats count="140">
    <format action="formatting" dxfId="0">
      <pivotArea type="normal" dataOnly="1" outline="0" collapsedLevelsAreSubtotals="1" fieldPosition="0">
        <references count="3">
          <reference field="4294967294" selected="0">
            <x v="1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1">
      <pivotArea type="normal" dataOnly="1" outline="0" fieldPosition="0">
        <references count="1">
          <reference field="4294967294">
            <x v="1"/>
          </reference>
        </references>
      </pivotArea>
    </format>
    <format action="formatting" dxfId="2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0"/>
          </reference>
        </references>
      </pivotArea>
    </format>
    <format action="formatting" dxfId="3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2"/>
          </reference>
        </references>
      </pivotArea>
    </format>
    <format action="formatting" dxfId="4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3"/>
          </reference>
        </references>
      </pivotArea>
    </format>
    <format action="formatting" dxfId="5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4"/>
          </reference>
        </references>
      </pivotArea>
    </format>
    <format action="formatting" dxfId="6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5"/>
          </reference>
        </references>
      </pivotArea>
    </format>
    <format action="formatting" dxfId="7">
      <pivotArea type="normal" dataOnly="1" grandRow="1" outline="0" collapsedLevelsAreSubtotals="1" fieldPosition="0">
        <references count="1">
          <reference field="4294967294" selected="0">
            <x v="2"/>
          </reference>
        </references>
      </pivotArea>
    </format>
    <format action="formatting" dxfId="8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1"/>
          </reference>
        </references>
      </pivotArea>
    </format>
    <format action="formatting" dxfId="9">
      <pivotArea type="normal" dataOnly="1" outline="0" fieldPosition="0">
        <references count="1">
          <reference field="4294967294">
            <x v="2"/>
          </reference>
        </references>
      </pivotArea>
    </format>
    <format action="formatting" dxfId="10">
      <pivotArea type="normal" dataOnly="1" outline="0" collapsedLevelsAreSubtotals="1" fieldPosition="0">
        <references count="1">
          <reference field="4294967294" selected="0">
            <x v="2"/>
          </reference>
        </references>
      </pivotArea>
    </format>
    <format action="formatting" dxfId="11">
      <pivotArea type="normal" dataOnly="1" outline="0" collapsedLevelsAreSubtotals="1" fieldPosition="0">
        <references count="1">
          <reference field="4294967294" selected="0">
            <x v="3"/>
          </reference>
        </references>
      </pivotArea>
    </format>
    <format action="formatting" dxfId="12">
      <pivotArea type="normal" dataOnly="0" labelOnly="1" outline="0" fieldPosition="0">
        <references count="1">
          <reference field="4294967294">
            <x v="3"/>
          </reference>
        </references>
      </pivotArea>
    </format>
    <format action="formatting" dxfId="13">
      <pivotArea type="normal" dataOnly="0" labelOnly="1" outline="0" fieldPosition="0">
        <references count="1">
          <reference field="4294967294">
            <x v="2"/>
          </reference>
        </references>
      </pivotArea>
    </format>
    <format action="formatting" dxfId="14">
      <pivotArea type="normal" dataOnly="1" outline="0" collapsedLevelsAreSubtotals="1" fieldPosition="0">
        <references count="3">
          <reference field="4294967294" selected="0">
            <x v="1"/>
            <x v="2"/>
            <x v="3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15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16">
      <pivotArea type="normal" dataOnly="1" outline="0" collapsedLevelsAreSubtotals="1" fieldPosition="0">
        <references count="3">
          <reference field="4294967294" selected="0">
            <x v="3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17">
      <pivotArea type="normal" dataOnly="1" outline="0" collapsedLevelsAreSubtotals="1" fieldPosition="0">
        <references count="3">
          <reference field="4294967294" selected="0">
            <x v="2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18">
      <pivotArea type="normal" dataOnly="1" outline="0" collapsedLevelsAreSubtotals="1" fieldPosition="0">
        <references count="3">
          <reference field="4294967294" selected="0">
            <x v="0"/>
            <x v="1"/>
          </reference>
          <reference field="0" selected="0">
            <x v="1"/>
          </reference>
          <reference field="1" selected="0">
            <x v="16"/>
          </reference>
        </references>
      </pivotArea>
    </format>
    <format action="formatting" dxfId="19">
      <pivotArea type="normal" dataOnly="0" labelOnly="1" outline="0" fieldPosition="0">
        <references count="1">
          <reference field="4294967294">
            <x v="1"/>
          </reference>
        </references>
      </pivotArea>
    </format>
    <format action="formatting" dxfId="20">
      <pivotArea type="normal" dataOnly="0" labelOnly="1" outline="0" fieldPosition="0">
        <references count="1">
          <reference field="4294967294">
            <x v="1"/>
          </reference>
        </references>
      </pivotArea>
    </format>
    <format action="formatting" dxfId="21">
      <pivotArea type="normal" dataOnly="1" outline="0" fieldPosition="0">
        <references count="1">
          <reference field="4294967294">
            <x v="4"/>
          </reference>
        </references>
      </pivotArea>
    </format>
    <format action="formatting" dxfId="22">
      <pivotArea type="normal" dataOnly="0" labelOnly="1" outline="0" fieldPosition="0">
        <references count="1">
          <reference field="4294967294">
            <x v="4"/>
          </reference>
        </references>
      </pivotArea>
    </format>
    <format action="formatting" dxfId="23">
      <pivotArea type="normal" dataOnly="0" labelOnly="1" outline="0" fieldPosition="0">
        <references count="1">
          <reference field="4294967294">
            <x v="4"/>
          </reference>
        </references>
      </pivotArea>
    </format>
    <format action="formatting" dxfId="24">
      <pivotArea type="normal" dataOnly="1" outline="0" collapsedLevelsAreSubtotals="1" fieldPosition="0">
        <references count="1">
          <reference field="4294967294" selected="0">
            <x v="5"/>
          </reference>
        </references>
      </pivotArea>
    </format>
    <format action="formatting" dxfId="25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7"/>
          </reference>
        </references>
      </pivotArea>
    </format>
    <format action="formatting" dxfId="26">
      <pivotArea type="normal" dataOnly="1" outline="0" collapsedLevelsAreSubtotals="1" fieldPosition="0">
        <references count="3">
          <reference field="4294967294" selected="0">
            <x v="5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27">
      <pivotArea type="normal" dataOnly="1" outline="0" collapsedLevelsAreSubtotals="1" fieldPosition="0">
        <references count="3">
          <reference field="4294967294" selected="0">
            <x v="4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28">
      <pivotArea type="normal" dataOnly="1" outline="0" fieldPosition="0">
        <references count="1">
          <reference field="4294967294">
            <x v="6"/>
          </reference>
        </references>
      </pivotArea>
    </format>
    <format action="formatting" dxfId="29">
      <pivotArea type="normal" dataOnly="0" labelOnly="1" outline="0" fieldPosition="0">
        <references count="1">
          <reference field="4294967294">
            <x v="6"/>
          </reference>
        </references>
      </pivotArea>
    </format>
    <format action="formatting" dxfId="30">
      <pivotArea type="normal" dataOnly="0" labelOnly="1" outline="0" fieldPosition="0">
        <references count="1">
          <reference field="4294967294">
            <x v="6"/>
          </reference>
        </references>
      </pivotArea>
    </format>
    <format action="formatting" dxfId="31">
      <pivotArea type="normal" dataOnly="1" outline="0" collapsedLevelsAreSubtotals="1" fieldPosition="0">
        <references count="3">
          <reference field="4294967294" selected="0">
            <x v="1"/>
            <x v="2"/>
            <x v="3"/>
            <x v="4"/>
            <x v="5"/>
            <x v="6"/>
          </reference>
          <reference field="0" selected="0">
            <x v="1"/>
          </reference>
          <reference field="1" selected="0">
            <x v="11"/>
          </reference>
        </references>
      </pivotArea>
    </format>
    <format action="formatting" dxfId="32">
      <pivotArea type="normal" dataOnly="1" outline="0" collapsedLevelsAreSubtotals="1" fieldPosition="0">
        <references count="3">
          <reference field="4294967294" selected="0">
            <x v="4"/>
          </reference>
          <reference field="0" selected="0">
            <x v="1"/>
          </reference>
          <reference field="1" selected="0">
            <x v="7"/>
          </reference>
        </references>
      </pivotArea>
    </format>
    <format action="formatting" dxfId="33">
      <pivotArea type="normal" dataOnly="1" outline="0" collapsedLevelsAreSubtotals="1" fieldPosition="0">
        <references count="3">
          <reference field="4294967294" selected="0">
            <x v="6"/>
          </reference>
          <reference field="0" selected="0">
            <x v="1"/>
          </reference>
          <reference field="1" selected="0">
            <x v="11"/>
          </reference>
        </references>
      </pivotArea>
    </format>
    <format action="formatting" dxfId="34">
      <pivotArea type="normal" dataOnly="1" outline="0" collapsedLevelsAreSubtotals="1" fieldPosition="0">
        <references count="3">
          <reference field="4294967294" selected="0">
            <x v="5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35">
      <pivotArea type="normal" dataOnly="1" outline="0" collapsedLevelsAreSubtotals="1" fieldPosition="0">
        <references count="3">
          <reference field="4294967294" selected="0">
            <x v="2"/>
          </reference>
          <reference field="0" selected="0">
            <x v="1"/>
          </reference>
          <reference field="1" selected="0">
            <x v="5"/>
          </reference>
        </references>
      </pivotArea>
    </format>
    <format action="formatting" dxfId="36">
      <pivotArea type="normal" dataOnly="1" outline="0" collapsedLevelsAreSubtotals="1" fieldPosition="0">
        <references count="3">
          <reference field="4294967294" selected="0">
            <x v="3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37">
      <pivotArea type="normal" dataOnly="1" outline="0" collapsedLevelsAreSubtotals="1" fieldPosition="0">
        <references count="3">
          <reference field="4294967294" selected="0">
            <x v="2"/>
          </reference>
          <reference field="0" selected="0">
            <x v="1"/>
          </reference>
          <reference field="1" selected="0">
            <x v="1"/>
          </reference>
        </references>
      </pivotArea>
    </format>
    <format action="formatting" dxfId="38">
      <pivotArea type="normal" dataOnly="1" outline="0" collapsedLevelsAreSubtotals="1" fieldPosition="0">
        <references count="3">
          <reference field="4294967294" selected="0">
            <x v="4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39">
      <pivotArea type="normal" dataOnly="1" outline="0" collapsedLevelsAreSubtotals="1" fieldPosition="0">
        <references count="3">
          <reference field="4294967294" selected="0">
            <x v="1"/>
          </reference>
          <reference field="0" selected="0">
            <x v="1"/>
          </reference>
          <reference field="1" selected="0">
            <x v="11"/>
          </reference>
        </references>
      </pivotArea>
    </format>
    <format action="formatting" dxfId="40">
      <pivotArea type="normal" dataOnly="1" outline="0" collapsedLevelsAreSubtotals="1" fieldPosition="0">
        <references count="3">
          <reference field="4294967294" selected="0">
            <x v="5"/>
          </reference>
          <reference field="0" selected="0">
            <x v="1"/>
          </reference>
          <reference field="1" selected="0">
            <x v="7"/>
          </reference>
        </references>
      </pivotArea>
    </format>
    <format action="formatting" dxfId="41">
      <pivotArea type="normal" dataOnly="1" outline="0" collapsedLevelsAreSubtotals="1" fieldPosition="0">
        <references count="3">
          <reference field="4294967294" selected="0">
            <x v="6"/>
          </reference>
          <reference field="0" selected="0">
            <x v="1"/>
          </reference>
          <reference field="1" selected="0">
            <x v="5"/>
          </reference>
        </references>
      </pivotArea>
    </format>
    <format action="formatting" dxfId="42">
      <pivotArea type="normal" dataOnly="1" outline="0" collapsedLevelsAreSubtotals="1" fieldPosition="0">
        <references count="3">
          <reference field="4294967294" selected="0">
            <x v="3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43">
      <pivotArea type="normal" dataOnly="1" outline="0" collapsedLevelsAreSubtotals="1" fieldPosition="0">
        <references count="3">
          <reference field="4294967294" selected="0">
            <x v="1"/>
          </reference>
          <reference field="0" selected="0">
            <x v="1"/>
          </reference>
          <reference field="1" selected="0">
            <x v="1"/>
          </reference>
        </references>
      </pivotArea>
    </format>
    <format action="formatting" dxfId="44">
      <pivotArea type="normal" dataOnly="1" outline="0" collapsedLevelsAreSubtotals="1" fieldPosition="0">
        <references count="3">
          <reference field="4294967294" selected="0">
            <x v="2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45">
      <pivotArea type="normal" dataOnly="1" outline="0" collapsedLevelsAreSubtotals="1" fieldPosition="0">
        <references count="3">
          <reference field="4294967294" selected="0">
            <x v="1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46">
      <pivotArea type="normal" dataOnly="1" outline="0" fieldPosition="0">
        <references count="1">
          <reference field="4294967294">
            <x v="7"/>
          </reference>
        </references>
      </pivotArea>
    </format>
    <format action="formatting" dxfId="47">
      <pivotArea type="normal" dataOnly="1" outline="0" collapsedLevelsAreSubtotals="1" fieldPosition="0">
        <references count="3">
          <reference field="4294967294" selected="0">
            <x v="7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48">
      <pivotArea type="normal" dataOnly="1" outline="0" collapsedLevelsAreSubtotals="1" fieldPosition="0">
        <references count="3">
          <reference field="4294967294" selected="0">
            <x v="1"/>
          </reference>
          <reference field="0" selected="0">
            <x v="1"/>
          </reference>
          <reference field="1" selected="0">
            <x v="3"/>
          </reference>
        </references>
      </pivotArea>
    </format>
    <format action="formatting" dxfId="49">
      <pivotArea type="normal" dataOnly="0" labelOnly="1" outline="0" fieldPosition="0">
        <references count="1">
          <reference field="4294967294">
            <x v="7"/>
          </reference>
        </references>
      </pivotArea>
    </format>
    <format action="formatting" dxfId="50">
      <pivotArea type="normal" dataOnly="0" labelOnly="1" outline="0" fieldPosition="0">
        <references count="1">
          <reference field="4294967294">
            <x v="7"/>
          </reference>
        </references>
      </pivotArea>
    </format>
    <format action="formatting" dxfId="51">
      <pivotArea type="normal" dataOnly="1" outline="0" fieldPosition="0">
        <references count="1">
          <reference field="4294967294">
            <x v="9"/>
          </reference>
        </references>
      </pivotArea>
    </format>
    <format action="formatting" dxfId="52">
      <pivotArea type="normal" dataOnly="1" outline="0" collapsedLevelsAreSubtotals="1" fieldPosition="0">
        <references count="3">
          <reference field="4294967294" selected="0">
            <x v="9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53">
      <pivotArea type="normal" dataOnly="1" outline="0" collapsedLevelsAreSubtotals="1" fieldPosition="0">
        <references count="3">
          <reference field="4294967294" selected="0">
            <x v="1"/>
          </reference>
          <reference field="0" selected="0">
            <x v="1"/>
          </reference>
          <reference field="1" selected="0">
            <x v="2"/>
          </reference>
        </references>
      </pivotArea>
    </format>
    <format action="formatting" dxfId="54">
      <pivotArea type="normal" dataOnly="0" labelOnly="1" outline="0" fieldPosition="0">
        <references count="1">
          <reference field="4294967294">
            <x v="9"/>
          </reference>
        </references>
      </pivotArea>
    </format>
    <format action="formatting" dxfId="55">
      <pivotArea type="normal" dataOnly="0" labelOnly="1" outline="0" fieldPosition="0">
        <references count="1">
          <reference field="4294967294">
            <x v="9"/>
          </reference>
        </references>
      </pivotArea>
    </format>
    <format action="formatting" dxfId="56">
      <pivotArea type="normal" dataOnly="0" labelOnly="1" outline="0" fieldPosition="0">
        <references count="1">
          <reference field="4294967294">
            <x v="5"/>
          </reference>
        </references>
      </pivotArea>
    </format>
    <format action="formatting" dxfId="57">
      <pivotArea type="normal" dataOnly="0" labelOnly="1" outline="0" fieldPosition="0">
        <references count="1">
          <reference field="4294967294">
            <x v="5"/>
          </reference>
        </references>
      </pivotArea>
    </format>
    <format action="formatting" dxfId="58">
      <pivotArea type="normal" dataOnly="1" outline="0" fieldPosition="0">
        <references count="1">
          <reference field="4294967294">
            <x v="8"/>
          </reference>
        </references>
      </pivotArea>
    </format>
    <format action="formatting" dxfId="59">
      <pivotArea type="normal" dataOnly="1" outline="0" collapsedLevelsAreSubtotals="1" fieldPosition="0">
        <references count="3">
          <reference field="4294967294" selected="0">
            <x v="8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60">
      <pivotArea type="normal" dataOnly="1" outline="0" collapsedLevelsAreSubtotals="1" fieldPosition="0">
        <references count="3">
          <reference field="4294967294" selected="0">
            <x v="1"/>
          </reference>
          <reference field="0" selected="0">
            <x v="1"/>
          </reference>
          <reference field="1" selected="0">
            <x v="0"/>
          </reference>
        </references>
      </pivotArea>
    </format>
    <format action="formatting" dxfId="61">
      <pivotArea type="normal" dataOnly="1" outline="0" collapsedLevelsAreSubtotals="1" fieldPosition="0">
        <references count="3">
          <reference field="4294967294" selected="0">
            <x v="5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62">
      <pivotArea type="normal" dataOnly="1" outline="0" collapsedLevelsAreSubtotals="1" fieldPosition="0">
        <references count="3">
          <reference field="4294967294" selected="0">
            <x v="1"/>
          </reference>
          <reference field="0" selected="0">
            <x v="1"/>
          </reference>
          <reference field="1" selected="0">
            <x v="5"/>
          </reference>
        </references>
      </pivotArea>
    </format>
    <format action="formatting" dxfId="63">
      <pivotArea type="normal" dataOnly="1" outline="0" fieldPosition="0">
        <references count="1">
          <reference field="4294967294">
            <x v="10"/>
          </reference>
        </references>
      </pivotArea>
    </format>
    <format action="formatting" dxfId="64">
      <pivotArea type="normal" dataOnly="1" outline="0" fieldPosition="0">
        <references count="1">
          <reference field="4294967294">
            <x v="11"/>
          </reference>
        </references>
      </pivotArea>
    </format>
    <format action="formatting" dxfId="65">
      <pivotArea type="normal" dataOnly="0" labelOnly="1" outline="0" fieldPosition="0">
        <references count="1">
          <reference field="4294967294">
            <x v="11"/>
          </reference>
        </references>
      </pivotArea>
    </format>
    <format action="formatting" dxfId="66">
      <pivotArea type="normal" dataOnly="0" labelOnly="1" outline="0" fieldPosition="0">
        <references count="1">
          <reference field="4294967294">
            <x v="11"/>
          </reference>
        </references>
      </pivotArea>
    </format>
    <format action="formatting" dxfId="67">
      <pivotArea type="normal" dataOnly="1" outline="0" collapsedLevelsAreSubtotals="1" fieldPosition="0">
        <references count="3">
          <reference field="4294967294" selected="0">
            <x v="1"/>
          </reference>
          <reference field="0" selected="0">
            <x v="1"/>
          </reference>
          <reference field="1" selected="0">
            <x v="25"/>
          </reference>
        </references>
      </pivotArea>
    </format>
    <format action="formatting" dxfId="68">
      <pivotArea type="normal" dataOnly="1" outline="0" collapsedLevelsAreSubtotals="1" fieldPosition="0">
        <references count="3">
          <reference field="4294967294" selected="0">
            <x v="11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69">
      <pivotArea type="normal" dataOnly="1" outline="0" fieldPosition="0">
        <references count="1">
          <reference field="4294967294">
            <x v="12"/>
          </reference>
        </references>
      </pivotArea>
    </format>
    <format action="formatting" dxfId="70">
      <pivotArea type="normal" dataOnly="0" labelOnly="1" outline="0" fieldPosition="0">
        <references count="1">
          <reference field="4294967294">
            <x v="12"/>
          </reference>
        </references>
      </pivotArea>
    </format>
    <format action="formatting" dxfId="71">
      <pivotArea type="normal" dataOnly="0" labelOnly="1" outline="0" fieldPosition="0">
        <references count="1">
          <reference field="4294967294">
            <x v="12"/>
          </reference>
        </references>
      </pivotArea>
    </format>
    <format action="formatting" dxfId="72">
      <pivotArea type="normal" dataOnly="0" labelOnly="1" outline="0" fieldPosition="0">
        <references count="1">
          <reference field="4294967294">
            <x v="10"/>
          </reference>
        </references>
      </pivotArea>
    </format>
    <format action="formatting" dxfId="73">
      <pivotArea type="normal" dataOnly="0" labelOnly="1" outline="0" fieldPosition="0">
        <references count="1">
          <reference field="4294967294">
            <x v="10"/>
          </reference>
        </references>
      </pivotArea>
    </format>
    <format action="formatting" dxfId="74">
      <pivotArea type="normal" dataOnly="1" outline="0" collapsedLevelsAreSubtotals="1" fieldPosition="0">
        <references count="3">
          <reference field="4294967294" selected="0">
            <x v="1"/>
          </reference>
          <reference field="0" selected="0">
            <x v="1"/>
          </reference>
          <reference field="1" selected="0">
            <x v="4"/>
          </reference>
        </references>
      </pivotArea>
    </format>
    <format action="formatting" dxfId="75">
      <pivotArea type="normal" dataOnly="1" outline="0" collapsedLevelsAreSubtotals="1" fieldPosition="0">
        <references count="3">
          <reference field="4294967294" selected="0">
            <x v="12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76">
      <pivotArea type="normal" dataOnly="1" outline="0" fieldPosition="0">
        <references count="1">
          <reference field="4294967294">
            <x v="13"/>
          </reference>
        </references>
      </pivotArea>
    </format>
    <format action="formatting" dxfId="77">
      <pivotArea type="normal" dataOnly="0" labelOnly="1" outline="0" fieldPosition="0">
        <references count="1">
          <reference field="4294967294">
            <x v="13"/>
          </reference>
        </references>
      </pivotArea>
    </format>
    <format action="formatting" dxfId="78">
      <pivotArea type="normal" dataOnly="0" labelOnly="1" outline="0" fieldPosition="0">
        <references count="1">
          <reference field="4294967294">
            <x v="13"/>
          </reference>
        </references>
      </pivotArea>
    </format>
    <format action="formatting" dxfId="79">
      <pivotArea type="normal" dataOnly="1" outline="0" fieldPosition="0">
        <references count="1">
          <reference field="4294967294">
            <x v="14"/>
          </reference>
        </references>
      </pivotArea>
    </format>
    <format action="formatting" dxfId="80">
      <pivotArea type="normal" dataOnly="0" labelOnly="1" outline="0" fieldPosition="0">
        <references count="1">
          <reference field="4294967294">
            <x v="14"/>
          </reference>
        </references>
      </pivotArea>
    </format>
    <format action="formatting" dxfId="81">
      <pivotArea type="normal" dataOnly="0" labelOnly="1" outline="0" fieldPosition="0">
        <references count="1">
          <reference field="4294967294">
            <x v="14"/>
          </reference>
        </references>
      </pivotArea>
    </format>
    <format action="formatting" dxfId="82">
      <pivotArea type="normal" dataOnly="1" outline="0" collapsedLevelsAreSubtotals="1" fieldPosition="0">
        <references count="3">
          <reference field="4294967294" selected="0">
            <x v="2"/>
            <x v="3"/>
            <x v="4"/>
          </reference>
          <reference field="0" selected="0">
            <x v="1"/>
          </reference>
          <reference field="1" selected="0">
            <x v="0"/>
          </reference>
        </references>
      </pivotArea>
    </format>
    <format action="formatting" dxfId="83">
      <pivotArea type="normal" dataOnly="1" outline="0" collapsedLevelsAreSubtotals="1" fieldPosition="0">
        <references count="3">
          <reference field="4294967294" selected="0">
            <x v="3"/>
            <x v="4"/>
            <x v="5"/>
          </reference>
          <reference field="0" selected="0">
            <x v="1"/>
          </reference>
          <reference field="1" selected="0">
            <x v="1"/>
            <x v="2"/>
            <x v="3"/>
            <x v="4"/>
            <x v="5"/>
          </reference>
        </references>
      </pivotArea>
    </format>
    <format action="formatting" dxfId="84">
      <pivotArea type="normal" dataOnly="1" outline="0" collapsedLevelsAreSubtotals="1" fieldPosition="0">
        <references count="3">
          <reference field="4294967294" selected="0">
            <x v="6"/>
            <x v="7"/>
            <x v="8"/>
          </reference>
          <reference field="0" selected="0">
            <x v="1"/>
          </reference>
          <reference field="1" selected="0">
            <x v="0"/>
            <x v="1"/>
            <x v="2"/>
            <x v="3"/>
            <x v="4"/>
          </reference>
        </references>
      </pivotArea>
    </format>
    <format action="formatting" dxfId="85">
      <pivotArea type="normal" dataOnly="1" outline="0" collapsedLevelsAreSubtotals="1" fieldPosition="0">
        <references count="3">
          <reference field="4294967294" selected="0">
            <x v="7"/>
          </reference>
          <reference field="0" selected="0">
            <x v="1"/>
          </reference>
          <reference field="1" selected="0">
            <x v="5"/>
          </reference>
        </references>
      </pivotArea>
    </format>
    <format action="formatting" dxfId="86">
      <pivotArea type="normal" dataOnly="1" outline="0" collapsedLevelsAreSubtotals="1" fieldPosition="0">
        <references count="3">
          <reference field="4294967294" selected="0">
            <x v="9"/>
            <x v="10"/>
            <x v="11"/>
            <x v="12"/>
            <x v="13"/>
            <x v="14"/>
          </reference>
          <reference field="0" selected="0">
            <x v="1"/>
          </reference>
          <reference field="1" selected="0">
            <x v="0"/>
            <x v="1"/>
            <x v="2"/>
            <x v="3"/>
          </reference>
        </references>
      </pivotArea>
    </format>
    <format action="formatting" dxfId="87">
      <pivotArea type="normal" dataOnly="1" outline="0" collapsedLevelsAreSubtotals="1" fieldPosition="0">
        <references count="3">
          <reference field="4294967294" selected="0">
            <x v="10"/>
            <x v="11"/>
            <x v="12"/>
            <x v="13"/>
            <x v="14"/>
          </reference>
          <reference field="0" selected="0">
            <x v="1"/>
          </reference>
          <reference field="1" selected="0">
            <x v="4"/>
            <x v="5"/>
            <x v="6"/>
            <x v="7"/>
          </reference>
        </references>
      </pivotArea>
    </format>
    <format action="formatting" dxfId="88">
      <pivotArea type="normal" dataOnly="1" outline="0" collapsedLevelsAreSubtotals="1" fieldPosition="0">
        <references count="3">
          <reference field="4294967294" selected="0">
            <x v="9"/>
          </reference>
          <reference field="0" selected="0">
            <x v="1"/>
          </reference>
          <reference field="1" selected="0">
            <x v="5"/>
          </reference>
        </references>
      </pivotArea>
    </format>
    <format action="formatting" dxfId="89">
      <pivotArea type="normal" dataOnly="1" outline="0" collapsedLevelsAreSubtotals="1" fieldPosition="0">
        <references count="3">
          <reference field="4294967294" selected="0">
            <x v="6"/>
            <x v="7"/>
            <x v="8"/>
            <x v="9"/>
          </reference>
          <reference field="0" selected="0">
            <x v="1"/>
          </reference>
          <reference field="1" selected="0">
            <x v="7"/>
          </reference>
        </references>
      </pivotArea>
    </format>
    <format action="formatting" dxfId="90">
      <pivotArea type="normal" dataOnly="1" outline="0" collapsedLevelsAreSubtotals="1" fieldPosition="0">
        <references count="3">
          <reference field="4294967294" selected="0">
            <x v="9"/>
          </reference>
          <reference field="0" selected="0">
            <x v="1"/>
          </reference>
          <reference field="1" selected="0">
            <x v="4"/>
          </reference>
        </references>
      </pivotArea>
    </format>
    <format action="formatting" dxfId="91">
      <pivotArea type="normal" dataOnly="1" outline="0" collapsedLevelsAreSubtotals="1" fieldPosition="0">
        <references count="3">
          <reference field="4294967294" selected="0">
            <x v="4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92">
      <pivotArea type="normal" dataOnly="1" outline="0" collapsedLevelsAreSubtotals="1" fieldPosition="0">
        <references count="3">
          <reference field="4294967294" selected="0">
            <x v="2"/>
          </reference>
          <reference field="0" selected="0">
            <x v="1"/>
          </reference>
          <reference field="1" selected="0">
            <x v="2"/>
            <x v="3"/>
            <x v="4"/>
          </reference>
        </references>
      </pivotArea>
    </format>
    <format action="formatting" dxfId="93">
      <pivotArea type="normal" dataOnly="1" outline="0" collapsedLevelsAreSubtotals="1" fieldPosition="0">
        <references count="3">
          <reference field="4294967294" selected="0">
            <x v="2"/>
          </reference>
          <reference field="0" selected="0">
            <x v="1"/>
          </reference>
          <reference field="1" selected="0">
            <x v="6"/>
            <x v="7"/>
            <x v="8"/>
            <x v="9"/>
            <x v="10"/>
            <x v="11"/>
          </reference>
        </references>
      </pivotArea>
    </format>
    <format action="formatting" dxfId="94">
      <pivotArea type="normal" dataOnly="1" outline="0" collapsedLevelsAreSubtotals="1" fieldPosition="0">
        <references count="3">
          <reference field="4294967294" selected="0">
            <x v="3"/>
          </reference>
          <reference field="0" selected="0">
            <x v="1"/>
          </reference>
          <reference field="1" selected="0">
            <x v="7"/>
            <x v="8"/>
            <x v="9"/>
            <x v="10"/>
            <x v="11"/>
          </reference>
        </references>
      </pivotArea>
    </format>
    <format action="formatting" dxfId="95">
      <pivotArea type="normal" dataOnly="1" outline="0" collapsedLevelsAreSubtotals="1" fieldPosition="0">
        <references count="3">
          <reference field="4294967294" selected="0">
            <x v="4"/>
            <x v="5"/>
          </reference>
          <reference field="0" selected="0">
            <x v="1"/>
          </reference>
          <reference field="1" selected="0">
            <x v="11"/>
          </reference>
        </references>
      </pivotArea>
    </format>
    <format action="formatting" dxfId="96">
      <pivotArea type="normal" dataOnly="1" outline="0" collapsedLevelsAreSubtotals="1" fieldPosition="0">
        <references count="3">
          <reference field="4294967294" selected="0">
            <x v="1"/>
          </reference>
          <reference field="0" selected="0">
            <x v="1"/>
          </reference>
          <reference field="1" selected="0">
            <x v="7"/>
          </reference>
        </references>
      </pivotArea>
    </format>
    <format action="formatting" dxfId="97">
      <pivotArea type="normal" dataOnly="1" outline="0" fieldPosition="0">
        <references count="1">
          <reference field="4294967294">
            <x v="15"/>
          </reference>
        </references>
      </pivotArea>
    </format>
    <format action="formatting" dxfId="98">
      <pivotArea type="normal" dataOnly="1" outline="0" collapsedLevelsAreSubtotals="1" fieldPosition="0">
        <references count="3">
          <reference field="4294967294" selected="0">
            <x v="15"/>
          </reference>
          <reference field="0" selected="0">
            <x v="1"/>
          </reference>
          <reference field="1" selected="0">
            <x v="14"/>
          </reference>
        </references>
      </pivotArea>
    </format>
    <format action="formatting" dxfId="99">
      <pivotArea type="normal" dataOnly="1" outline="0" collapsedLevelsAreSubtotals="1" fieldPosition="0">
        <references count="3">
          <reference field="4294967294" selected="0">
            <x v="15"/>
          </reference>
          <reference field="0" selected="0">
            <x v="1"/>
          </reference>
          <reference field="1" selected="0">
            <x v="14"/>
          </reference>
        </references>
      </pivotArea>
    </format>
    <format action="formatting" dxfId="100">
      <pivotArea type="normal" dataOnly="1" outline="0" fieldPosition="0">
        <references count="1">
          <reference field="4294967294">
            <x v="16"/>
          </reference>
        </references>
      </pivotArea>
    </format>
    <format action="formatting" dxfId="101">
      <pivotArea type="normal" dataOnly="0" labelOnly="1" outline="0" fieldPosition="0">
        <references count="1">
          <reference field="4294967294">
            <x v="16"/>
          </reference>
        </references>
      </pivotArea>
    </format>
    <format action="formatting" dxfId="102">
      <pivotArea type="normal" dataOnly="0" labelOnly="1" outline="0" fieldPosition="0">
        <references count="1">
          <reference field="4294967294">
            <x v="16"/>
          </reference>
        </references>
      </pivotArea>
    </format>
    <format action="formatting" dxfId="103">
      <pivotArea type="normal" dataOnly="0" labelOnly="1" outline="0" fieldPosition="0">
        <references count="1">
          <reference field="4294967294">
            <x v="16"/>
          </reference>
        </references>
      </pivotArea>
    </format>
    <format action="formatting" dxfId="104">
      <pivotArea type="normal" dataOnly="1" outline="0" collapsedLevelsAreSubtotals="1" fieldPosition="0">
        <references count="3">
          <reference field="4294967294" selected="0">
            <x v="16"/>
          </reference>
          <reference field="0" selected="0">
            <x v="0"/>
          </reference>
          <reference field="1" selected="0">
            <x v="29"/>
          </reference>
        </references>
      </pivotArea>
    </format>
    <format action="formatting" dxfId="105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1"/>
          </reference>
          <reference field="1" selected="0">
            <x v="11"/>
          </reference>
        </references>
      </pivotArea>
    </format>
    <format action="formatting" dxfId="106">
      <pivotArea type="normal" dataOnly="1" outline="0" collapsedLevelsAreSubtotals="1" fieldPosition="0">
        <references count="1">
          <reference field="4294967294" selected="0">
            <x v="17"/>
          </reference>
        </references>
      </pivotArea>
    </format>
    <format action="formatting" dxfId="107">
      <pivotArea type="normal" dataOnly="0" labelOnly="1" outline="0" fieldPosition="0">
        <references count="1">
          <reference field="4294967294">
            <x v="17"/>
          </reference>
        </references>
      </pivotArea>
    </format>
    <format action="formatting" dxfId="108">
      <pivotArea type="normal" dataOnly="0" labelOnly="1" outline="0" fieldPosition="0">
        <references count="1">
          <reference field="4294967294">
            <x v="17"/>
          </reference>
        </references>
      </pivotArea>
    </format>
    <format action="formatting" dxfId="109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29"/>
          </reference>
        </references>
      </pivotArea>
    </format>
    <format action="formatting" dxfId="110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29"/>
          </reference>
        </references>
      </pivotArea>
    </format>
    <format action="formatting" dxfId="111">
      <pivotArea type="normal" dataOnly="1" outline="0" collapsedLevelsAreSubtotals="1" fieldPosition="0">
        <references count="3">
          <reference field="4294967294" selected="0">
            <x v="17"/>
          </reference>
          <reference field="0" selected="0">
            <x v="0"/>
          </reference>
          <reference field="1" selected="0">
            <x v="14"/>
          </reference>
        </references>
      </pivotArea>
    </format>
    <format action="formatting" dxfId="112">
      <pivotArea type="normal" dataOnly="1" outline="0" collapsedLevelsAreSubtotals="1" fieldPosition="0">
        <references count="3">
          <reference field="4294967294" selected="0">
            <x v="16"/>
          </reference>
          <reference field="0" selected="0">
            <x v="0"/>
          </reference>
          <reference field="1" selected="0">
            <x v="9"/>
          </reference>
        </references>
      </pivotArea>
    </format>
    <format action="formatting" dxfId="113">
      <pivotArea type="normal" dataOnly="1" outline="0" fieldPosition="0">
        <references count="1">
          <reference field="4294967294">
            <x v="18"/>
          </reference>
        </references>
      </pivotArea>
    </format>
    <format action="formatting" dxfId="114">
      <pivotArea type="normal" dataOnly="1" outline="0" collapsedLevelsAreSubtotals="1" fieldPosition="0">
        <references count="3">
          <reference field="4294967294" selected="0">
            <x v="18"/>
          </reference>
          <reference field="0" selected="0">
            <x v="0"/>
          </reference>
          <reference field="1" selected="0">
            <x v="14"/>
          </reference>
        </references>
      </pivotArea>
    </format>
    <format action="formatting" dxfId="115">
      <pivotArea type="normal" dataOnly="1" outline="0" collapsedLevelsAreSubtotals="1" fieldPosition="0">
        <references count="3">
          <reference field="4294967294" selected="0">
            <x v="16"/>
          </reference>
          <reference field="0" selected="0">
            <x v="0"/>
          </reference>
          <reference field="1" selected="0">
            <x v="31"/>
          </reference>
        </references>
      </pivotArea>
    </format>
    <format action="formatting" dxfId="116">
      <pivotArea type="normal" dataOnly="1" outline="0" fieldPosition="0">
        <references count="1">
          <reference field="4294967294">
            <x v="19"/>
          </reference>
        </references>
      </pivotArea>
    </format>
    <format action="formatting" dxfId="117">
      <pivotArea type="normal" dataOnly="0" labelOnly="1" outline="0" fieldPosition="0">
        <references count="1">
          <reference field="4294967294">
            <x v="19"/>
          </reference>
        </references>
      </pivotArea>
    </format>
    <format action="formatting" dxfId="118">
      <pivotArea type="normal" dataOnly="0" labelOnly="1" outline="0" fieldPosition="0">
        <references count="1">
          <reference field="4294967294">
            <x v="19"/>
          </reference>
        </references>
      </pivotArea>
    </format>
    <format action="formatting" dxfId="119">
      <pivotArea type="normal" dataOnly="1" outline="0" collapsedLevelsAreSubtotals="1" fieldPosition="0">
        <references count="3">
          <reference field="4294967294" selected="0">
            <x v="16"/>
          </reference>
          <reference field="0" selected="0">
            <x v="0"/>
          </reference>
          <reference field="1" selected="0">
            <x v="15"/>
          </reference>
        </references>
      </pivotArea>
    </format>
    <format action="formatting" dxfId="120">
      <pivotArea type="normal" dataOnly="1" outline="0" collapsedLevelsAreSubtotals="1" fieldPosition="0">
        <references count="3">
          <reference field="4294967294" selected="0">
            <x v="19"/>
          </reference>
          <reference field="0" selected="0">
            <x v="0"/>
          </reference>
          <reference field="1" selected="0">
            <x v="14"/>
          </reference>
        </references>
      </pivotArea>
    </format>
    <format action="formatting" dxfId="121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14"/>
          </reference>
        </references>
      </pivotArea>
    </format>
    <format action="formatting" dxfId="122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15"/>
          </reference>
        </references>
      </pivotArea>
    </format>
    <format action="formatting" dxfId="123">
      <pivotArea type="normal" dataOnly="1" outline="0" fieldPosition="0">
        <references count="1">
          <reference field="4294967294">
            <x v="20"/>
          </reference>
        </references>
      </pivotArea>
    </format>
    <format action="formatting" dxfId="124">
      <pivotArea type="normal" dataOnly="0" labelOnly="1" outline="0" fieldPosition="0">
        <references count="1">
          <reference field="4294967294">
            <x v="20"/>
          </reference>
        </references>
      </pivotArea>
    </format>
    <format action="formatting" dxfId="125">
      <pivotArea type="normal" dataOnly="1" outline="0" collapsedLevelsAreSubtotals="1" fieldPosition="0">
        <references count="3">
          <reference field="4294967294" selected="0">
            <x v="20"/>
          </reference>
          <reference field="0" selected="0">
            <x v="0"/>
          </reference>
          <reference field="1" selected="0">
            <x v="9"/>
          </reference>
        </references>
      </pivotArea>
    </format>
    <format action="formatting" dxfId="126">
      <pivotArea type="normal" dataOnly="1" outline="0" collapsedLevelsAreSubtotals="1" fieldPosition="0">
        <references count="3">
          <reference field="4294967294" selected="0">
            <x v="17"/>
          </reference>
          <reference field="0" selected="0">
            <x v="0"/>
          </reference>
          <reference field="1" selected="0">
            <x v="10"/>
          </reference>
        </references>
      </pivotArea>
    </format>
    <format action="formatting" dxfId="127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9"/>
          </reference>
        </references>
      </pivotArea>
    </format>
    <format action="formatting" dxfId="128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10"/>
          </reference>
        </references>
      </pivotArea>
    </format>
    <format action="formatting" dxfId="129">
      <pivotArea type="normal" dataOnly="1" outline="0" collapsedLevelsAreSubtotals="1" fieldPosition="0">
        <references count="3">
          <reference field="4294967294" selected="0">
            <x v="18"/>
          </reference>
          <reference field="0" selected="0">
            <x v="0"/>
          </reference>
          <reference field="1" selected="0">
            <x v="10"/>
          </reference>
        </references>
      </pivotArea>
    </format>
    <format action="formatting" dxfId="130">
      <pivotArea type="normal" dataOnly="1" outline="0" collapsedLevelsAreSubtotals="1" fieldPosition="0">
        <references count="3">
          <reference field="4294967294" selected="0">
            <x v="20"/>
          </reference>
          <reference field="0" selected="0">
            <x v="0"/>
          </reference>
          <reference field="1" selected="0">
            <x v="31"/>
          </reference>
        </references>
      </pivotArea>
    </format>
    <format action="formatting" dxfId="131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31"/>
          </reference>
        </references>
      </pivotArea>
    </format>
    <format action="formatting" dxfId="132">
      <pivotArea type="normal" dataOnly="1" outline="0" collapsedLevelsAreSubtotals="1" fieldPosition="0">
        <references count="3">
          <reference field="4294967294" selected="0">
            <x v="15"/>
            <x v="16"/>
            <x v="17"/>
            <x v="18"/>
            <x v="19"/>
            <x v="20"/>
          </reference>
          <reference field="0" selected="0">
            <x v="1"/>
          </reference>
          <reference field="1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action="formatting" dxfId="133">
      <pivotArea type="normal" dataOnly="0" labelOnly="1" outline="0" fieldPosition="0">
        <references count="1">
          <reference field="4294967294">
            <x v="21"/>
          </reference>
        </references>
      </pivotArea>
    </format>
    <format action="formatting" dxfId="134">
      <pivotArea type="normal" dataOnly="0" labelOnly="1" outline="0" fieldPosition="0">
        <references count="1">
          <reference field="4294967294">
            <x v="21"/>
          </reference>
        </references>
      </pivotArea>
    </format>
    <format action="formatting" dxfId="135">
      <pivotArea type="normal" dataOnly="1" outline="0" fieldPosition="0">
        <references count="1">
          <reference field="4294967294">
            <x v="21"/>
          </reference>
        </references>
      </pivotArea>
    </format>
    <format action="formatting" dxfId="136">
      <pivotArea type="normal" dataOnly="1" outline="0" collapsedLevelsAreSubtotals="1" fieldPosition="0">
        <references count="3">
          <reference field="4294967294" selected="0">
            <x v="21"/>
          </reference>
          <reference field="0" selected="0">
            <x v="1"/>
          </reference>
          <reference field="1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action="formatting" dxfId="137">
      <pivotArea type="normal" dataOnly="0" labelOnly="1" outline="0" fieldPosition="0">
        <references count="1">
          <reference field="4294967294">
            <x v="18"/>
          </reference>
        </references>
      </pivotArea>
    </format>
    <format action="formatting" dxfId="138">
      <pivotArea type="normal" dataOnly="0" labelOnly="1" outline="0" fieldPosition="0">
        <references count="1">
          <reference field="4294967294">
            <x v="18"/>
          </reference>
        </references>
      </pivotArea>
    </format>
    <format action="formatting" dxfId="139">
      <pivotArea type="normal" dataOnly="0" labelOnly="1" outline="0" fieldPosition="0">
        <references count="2">
          <reference field="0" selected="0">
            <x v="1"/>
          </reference>
          <reference field="1">
            <x v="16"/>
          </reference>
        </references>
      </pivotArea>
    </format>
  </formats>
  <pivotTableStyleInfo name="PivotStyleMedium13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Tabla dinámica2" cacheId="1" dataOnRows="0" dataCaption="Valores" showError="0" showMissing="1" updatedVersion="5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0" mergeItem="0" showDropZones="1" createdVersion="5" indent="0" showEmptyRow="0" showEmptyCol="0" showHeaders="1" compact="0" outline="0" outlineData="0" compactData="0" published="0" gridDropZones="1" immersive="1" multipleFieldFilters="0" chartFormat="0" fieldListSortAscending="0" mdxSubqueries="0" autoFormatId="1" applyNumberFormats="0" applyBorderFormats="0" applyFontFormats="0" applyPatternFormats="0" applyAlignmentFormats="0" applyWidthHeightFormats="1" r:id="rId1">
  <location ref="A3:X51" firstHeaderRow="1" firstDataRow="2" firstDataCol="2"/>
  <pivotFields count="24">
    <pivotField axis="axisRow" showDropDowns="1" compact="0" outline="0" subtotalTop="1" dragToRow="1" dragToCol="1" dragToPage="1" dragToData="1" dragOff="1" showAll="0" topAutoShow="1" itemPageCount="10" sortType="manual" defaultSubtotal="1">
      <items count="3">
        <item t="data" sd="1" x="1"/>
        <item t="data" sd="1" x="0"/>
        <item t="default" sd="1"/>
      </items>
    </pivotField>
    <pivotField axis="axisRow" showDropDowns="1" compact="0" outline="0" subtotalTop="1" dragToRow="1" dragToCol="1" dragToPage="1" dragToData="1" dragOff="1" showAll="0" topAutoShow="1" itemPageCount="10" sortType="manual" defaultSubtotal="1">
      <items count="42">
        <item t="data" sd="1" x="15"/>
        <item t="data" sd="1" x="22"/>
        <item t="data" sd="1" x="16"/>
        <item t="data" sd="1" x="20"/>
        <item t="data" sd="1" x="17"/>
        <item t="data" sd="1" x="23"/>
        <item t="data" sd="1" x="19"/>
        <item t="data" sd="1" x="18"/>
        <item t="data" sd="1" x="9"/>
        <item t="data" sd="1" x="31"/>
        <item t="data" sd="1" x="25"/>
        <item t="data" sd="1" x="29"/>
        <item t="data" sd="1" x="26"/>
        <item t="data" sd="1" x="27"/>
        <item t="data" sd="1" x="8"/>
        <item t="data" sd="1" x="36"/>
        <item t="data" sd="1" x="12"/>
        <item t="data" sd="1" x="3"/>
        <item t="data" sd="1" x="1"/>
        <item t="data" sd="1" x="0"/>
        <item t="data" sd="1" x="11"/>
        <item t="data" sd="1" x="5"/>
        <item t="data" sd="1" x="13"/>
        <item t="data" sd="1" x="4"/>
        <item t="data" sd="1" x="10"/>
        <item t="data" sd="1" x="7"/>
        <item t="data" sd="1" x="6"/>
        <item t="data" sd="1" x="37"/>
        <item t="data" sd="1" x="33"/>
        <item t="data" sd="1" x="40"/>
        <item t="data" sd="1" x="21"/>
        <item t="data" sd="1" x="38"/>
        <item t="data" sd="1" x="2"/>
        <item t="data" sd="1" x="24"/>
        <item t="data" sd="1" x="35"/>
        <item t="data" sd="1" x="30"/>
        <item t="data" sd="1" x="34"/>
        <item t="data" sd="1" x="14"/>
        <item t="data" sd="1" x="39"/>
        <item t="data" sd="1" x="32"/>
        <item t="data" sd="1" x="28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16">
        <item t="data" sd="1" x="10"/>
        <item t="data" sd="1" x="7"/>
        <item t="data" sd="1" x="8"/>
        <item t="data" sd="1" x="9"/>
        <item t="data" sd="1" x="6"/>
        <item t="data" sd="1" x="12"/>
        <item t="data" sd="1" x="14"/>
        <item t="data" sd="1" x="13"/>
        <item t="data" sd="1" x="1"/>
        <item t="data" sd="1" x="3"/>
        <item t="data" sd="1" x="4"/>
        <item t="data" sd="1" x="11"/>
        <item t="data" sd="1" x="5"/>
        <item t="data" sd="1" x="2"/>
        <item t="data" sd="1" x="0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numFmtId="3" outline="0" subtotalTop="1" dragToRow="1" dragToCol="1" dragToPage="1" dragToData="1" dragOff="1" showAll="0" topAutoShow="1" itemPageCount="10" sortType="manual" defaultSubtotal="1"/>
  </pivotFields>
  <rowFields count="2">
    <field x="0"/>
    <field x="1"/>
  </rowFields>
  <rowItems count="47">
    <i t="data" r="0" i="0">
      <x v="0"/>
      <x v="9"/>
    </i>
    <i t="data" r="1" i="0">
      <x v="10"/>
    </i>
    <i t="data" r="1" i="0">
      <x v="14"/>
    </i>
    <i t="data" r="1" i="0">
      <x v="15"/>
    </i>
    <i t="data" r="1" i="0">
      <x v="27"/>
    </i>
    <i t="data" r="1" i="0">
      <x v="29"/>
    </i>
    <i t="data" r="1" i="0">
      <x v="31"/>
    </i>
    <i t="data" r="1" i="0">
      <x v="34"/>
    </i>
    <i t="data" r="1" i="0">
      <x v="36"/>
    </i>
    <i t="data" r="1" i="0">
      <x v="38"/>
    </i>
    <i t="default" r="0" i="0">
      <x v="0"/>
    </i>
    <i t="data" r="0" i="0">
      <x v="1"/>
      <x v="0"/>
    </i>
    <i t="data" r="1" i="0">
      <x v="1"/>
    </i>
    <i t="data" r="1" i="0">
      <x v="2"/>
    </i>
    <i t="data" r="1" i="0">
      <x v="3"/>
    </i>
    <i t="data" r="1" i="0">
      <x v="4"/>
    </i>
    <i t="data" r="1" i="0">
      <x v="5"/>
    </i>
    <i t="data" r="1" i="0">
      <x v="6"/>
    </i>
    <i t="data" r="1" i="0">
      <x v="7"/>
    </i>
    <i t="data" r="1" i="0">
      <x v="8"/>
    </i>
    <i t="data" r="1" i="0">
      <x v="9"/>
    </i>
    <i t="data" r="1" i="0">
      <x v="10"/>
    </i>
    <i t="data" r="1" i="0">
      <x v="11"/>
    </i>
    <i t="data" r="1" i="0">
      <x v="12"/>
    </i>
    <i t="data" r="1" i="0">
      <x v="13"/>
    </i>
    <i t="data" r="1" i="0">
      <x v="14"/>
    </i>
    <i t="data" r="1" i="0">
      <x v="16"/>
    </i>
    <i t="data" r="1" i="0">
      <x v="17"/>
    </i>
    <i t="data" r="1" i="0">
      <x v="18"/>
    </i>
    <i t="data" r="1" i="0">
      <x v="19"/>
    </i>
    <i t="data" r="1" i="0">
      <x v="20"/>
    </i>
    <i t="data" r="1" i="0">
      <x v="21"/>
    </i>
    <i t="data" r="1" i="0">
      <x v="22"/>
    </i>
    <i t="data" r="1" i="0">
      <x v="23"/>
    </i>
    <i t="data" r="1" i="0">
      <x v="24"/>
    </i>
    <i t="data" r="1" i="0">
      <x v="25"/>
    </i>
    <i t="data" r="1" i="0">
      <x v="26"/>
    </i>
    <i t="data" r="1" i="0">
      <x v="28"/>
    </i>
    <i t="data" r="1" i="0">
      <x v="30"/>
    </i>
    <i t="data" r="1" i="0">
      <x v="32"/>
    </i>
    <i t="data" r="1" i="0">
      <x v="33"/>
    </i>
    <i t="data" r="1" i="0">
      <x v="35"/>
    </i>
    <i t="data" r="1" i="0">
      <x v="37"/>
    </i>
    <i t="data" r="1" i="0">
      <x v="39"/>
    </i>
    <i t="data" r="1" i="0">
      <x v="40"/>
    </i>
    <i t="default" r="0" i="0">
      <x v="1"/>
    </i>
    <i t="grand" r="0" i="0">
      <x v="0"/>
    </i>
  </rowItems>
  <colFields count="1">
    <field x="-2"/>
  </colFields>
  <colItems count="22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  <i t="data" r="0" i="6">
      <x v="6"/>
    </i>
    <i t="data" r="0" i="7">
      <x v="7"/>
    </i>
    <i t="data" r="0" i="8">
      <x v="8"/>
    </i>
    <i t="data" r="0" i="9">
      <x v="9"/>
    </i>
    <i t="data" r="0" i="10">
      <x v="10"/>
    </i>
    <i t="data" r="0" i="11">
      <x v="11"/>
    </i>
    <i t="data" r="0" i="12">
      <x v="12"/>
    </i>
    <i t="data" r="0" i="13">
      <x v="13"/>
    </i>
    <i t="data" r="0" i="14">
      <x v="14"/>
    </i>
    <i t="data" r="0" i="15">
      <x v="15"/>
    </i>
    <i t="data" r="0" i="16">
      <x v="16"/>
    </i>
    <i t="data" r="0" i="17">
      <x v="17"/>
    </i>
    <i t="data" r="0" i="18">
      <x v="18"/>
    </i>
    <i t="data" r="0" i="19">
      <x v="19"/>
    </i>
    <i t="data" r="0" i="20">
      <x v="20"/>
    </i>
    <i t="data" r="0" i="21">
      <x v="21"/>
    </i>
  </colItems>
  <dataFields count="22">
    <dataField name="Suma de Total" fld="23" subtotal="sum" showDataAs="normal" baseField="1" baseItem="15" numFmtId="3"/>
    <dataField name="Suma de Chile Films " fld="2" subtotal="sum" showDataAs="normal" baseField="1" baseItem="12" numFmtId="3"/>
    <dataField name="Suma de Servicios integrales" fld="13" subtotal="sum" showDataAs="normal" baseField="1" baseItem="6" numFmtId="3"/>
    <dataField name="Suma de Cine color Films Chile SpA" fld="10" subtotal="sum" showDataAs="normal" baseField="1" baseItem="9" numFmtId="3"/>
    <dataField name="Suma de Chf Inversiones SpA" fld="15" subtotal="sum" showDataAs="normal" baseField="1" baseItem="14" numFmtId="3"/>
    <dataField name="Suma de Serviart" fld="14" subtotal="sum" showDataAs="normal" baseField="1" baseItem="5" numFmtId="3"/>
    <dataField name="Suma de Sonus Individual" fld="11" subtotal="sum" showDataAs="normal" baseField="1" baseItem="16" numFmtId="3"/>
    <dataField name="Suma de Global Gill S.A" fld="5" subtotal="sum" showDataAs="normal" baseField="1" baseItem="6" numFmtId="3"/>
    <dataField name="Suma de Cce" fld="3" subtotal="sum" showDataAs="normal" baseField="1" baseItem="7" numFmtId="3"/>
    <dataField name="Suma de Conate II" fld="4" subtotal="sum" showDataAs="normal" baseField="1" baseItem="14" numFmtId="3"/>
    <dataField name="Suma de IAMSA" fld="20" subtotal="sum" showDataAs="normal" baseField="1" baseItem="12" numFmtId="3"/>
    <dataField name="Suma de IACSA " fld="19" subtotal="sum" showDataAs="normal" baseField="1" baseItem="11" numFmtId="3"/>
    <dataField name="Suma de IAASA" fld="22" subtotal="sum" showDataAs="normal" baseField="1" baseItem="12" numFmtId="3"/>
    <dataField name="Suma de CF IF" fld="18" subtotal="sum" showDataAs="normal" baseField="1" baseItem="5" numFmtId="3"/>
    <dataField name="Suma de C.F. II" fld="21" subtotal="sum" showDataAs="normal" baseField="0" baseItem="0" numFmtId="3"/>
    <dataField name="Suma de GCF" fld="9" subtotal="sum" showDataAs="normal" baseField="1" baseItem="14" numFmtId="3"/>
    <dataField name="Suma de CC Do Brasil" fld="17" subtotal="sum" showDataAs="normal" baseField="1" baseItem="29" numFmtId="3"/>
    <dataField name="Suma de Amazon" fld="8" subtotal="sum" showDataAs="normal" baseField="1" baseItem="25" numFmtId="3"/>
    <dataField name="Suma de Gramado" fld="6" subtotal="sum" showDataAs="normal" baseField="1" baseItem="14" numFmtId="3"/>
    <dataField name="Suma de Cinema Prod," fld="7" subtotal="sum" showDataAs="normal" baseField="1" baseItem="15" numFmtId="3"/>
    <dataField name="Suma de Audiovisual" fld="16" subtotal="sum" showDataAs="normal" baseField="1" baseItem="16" numFmtId="3"/>
    <dataField name="Suma de Cinecolor Films CA Peru" fld="12" subtotal="sum" showDataAs="normal" baseField="1" baseItem="11" numFmtId="3"/>
  </dataFields>
  <formats count="128">
    <format action="formatting" dxfId="140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0"/>
          </reference>
        </references>
      </pivotArea>
    </format>
    <format action="formatting" dxfId="141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2"/>
          </reference>
        </references>
      </pivotArea>
    </format>
    <format action="formatting" dxfId="142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3"/>
          </reference>
        </references>
      </pivotArea>
    </format>
    <format action="formatting" dxfId="143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4"/>
          </reference>
        </references>
      </pivotArea>
    </format>
    <format action="formatting" dxfId="144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5"/>
          </reference>
        </references>
      </pivotArea>
    </format>
    <format action="formatting" dxfId="145">
      <pivotArea type="normal" dataOnly="1" grandRow="1" outline="0" collapsedLevelsAreSubtotals="1" fieldPosition="0">
        <references count="1">
          <reference field="4294967294" selected="0">
            <x v="2"/>
          </reference>
        </references>
      </pivotArea>
    </format>
    <format action="formatting" dxfId="146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1"/>
          </reference>
        </references>
      </pivotArea>
    </format>
    <format action="formatting" dxfId="147">
      <pivotArea type="normal" dataOnly="1" outline="0" fieldPosition="0">
        <references count="1">
          <reference field="4294967294">
            <x v="2"/>
          </reference>
        </references>
      </pivotArea>
    </format>
    <format action="formatting" dxfId="148">
      <pivotArea type="normal" dataOnly="1" outline="0" collapsedLevelsAreSubtotals="1" fieldPosition="0">
        <references count="1">
          <reference field="4294967294" selected="0">
            <x v="2"/>
          </reference>
        </references>
      </pivotArea>
    </format>
    <format action="formatting" dxfId="149">
      <pivotArea type="normal" dataOnly="1" outline="0" collapsedLevelsAreSubtotals="1" fieldPosition="0">
        <references count="1">
          <reference field="4294967294" selected="0">
            <x v="3"/>
          </reference>
        </references>
      </pivotArea>
    </format>
    <format action="formatting" dxfId="150">
      <pivotArea type="normal" dataOnly="0" labelOnly="1" outline="0" fieldPosition="0">
        <references count="1">
          <reference field="4294967294">
            <x v="3"/>
          </reference>
        </references>
      </pivotArea>
    </format>
    <format action="formatting" dxfId="151">
      <pivotArea type="normal" dataOnly="0" labelOnly="1" outline="0" fieldPosition="0">
        <references count="1">
          <reference field="4294967294">
            <x v="2"/>
          </reference>
        </references>
      </pivotArea>
    </format>
    <format action="formatting" dxfId="152">
      <pivotArea type="normal" dataOnly="1" outline="0" collapsedLevelsAreSubtotals="1" fieldPosition="0">
        <references count="3">
          <reference field="4294967294" selected="0">
            <x v="2"/>
            <x v="3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153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154">
      <pivotArea type="normal" dataOnly="1" outline="0" collapsedLevelsAreSubtotals="1" fieldPosition="0">
        <references count="3">
          <reference field="4294967294" selected="0">
            <x v="3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155">
      <pivotArea type="normal" dataOnly="1" outline="0" collapsedLevelsAreSubtotals="1" fieldPosition="0">
        <references count="3">
          <reference field="4294967294" selected="0">
            <x v="2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156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1"/>
          </reference>
          <reference field="1" selected="0">
            <x v="16"/>
          </reference>
        </references>
      </pivotArea>
    </format>
    <format action="formatting" dxfId="157">
      <pivotArea type="normal" dataOnly="1" outline="0" fieldPosition="0">
        <references count="1">
          <reference field="4294967294">
            <x v="4"/>
          </reference>
        </references>
      </pivotArea>
    </format>
    <format action="formatting" dxfId="158">
      <pivotArea type="normal" dataOnly="0" labelOnly="1" outline="0" fieldPosition="0">
        <references count="1">
          <reference field="4294967294">
            <x v="4"/>
          </reference>
        </references>
      </pivotArea>
    </format>
    <format action="formatting" dxfId="159">
      <pivotArea type="normal" dataOnly="0" labelOnly="1" outline="0" fieldPosition="0">
        <references count="1">
          <reference field="4294967294">
            <x v="4"/>
          </reference>
        </references>
      </pivotArea>
    </format>
    <format action="formatting" dxfId="160">
      <pivotArea type="normal" dataOnly="1" outline="0" collapsedLevelsAreSubtotals="1" fieldPosition="0">
        <references count="1">
          <reference field="4294967294" selected="0">
            <x v="5"/>
          </reference>
        </references>
      </pivotArea>
    </format>
    <format action="formatting" dxfId="161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7"/>
          </reference>
        </references>
      </pivotArea>
    </format>
    <format action="formatting" dxfId="162">
      <pivotArea type="normal" dataOnly="1" outline="0" collapsedLevelsAreSubtotals="1" fieldPosition="0">
        <references count="3">
          <reference field="4294967294" selected="0">
            <x v="5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163">
      <pivotArea type="normal" dataOnly="1" outline="0" collapsedLevelsAreSubtotals="1" fieldPosition="0">
        <references count="3">
          <reference field="4294967294" selected="0">
            <x v="4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164">
      <pivotArea type="normal" dataOnly="1" outline="0" fieldPosition="0">
        <references count="1">
          <reference field="4294967294">
            <x v="6"/>
          </reference>
        </references>
      </pivotArea>
    </format>
    <format action="formatting" dxfId="165">
      <pivotArea type="normal" dataOnly="0" labelOnly="1" outline="0" fieldPosition="0">
        <references count="1">
          <reference field="4294967294">
            <x v="6"/>
          </reference>
        </references>
      </pivotArea>
    </format>
    <format action="formatting" dxfId="166">
      <pivotArea type="normal" dataOnly="0" labelOnly="1" outline="0" fieldPosition="0">
        <references count="1">
          <reference field="4294967294">
            <x v="6"/>
          </reference>
        </references>
      </pivotArea>
    </format>
    <format action="formatting" dxfId="167">
      <pivotArea type="normal" dataOnly="1" outline="0" collapsedLevelsAreSubtotals="1" fieldPosition="0">
        <references count="3">
          <reference field="4294967294" selected="0">
            <x v="2"/>
            <x v="3"/>
            <x v="4"/>
            <x v="5"/>
            <x v="6"/>
          </reference>
          <reference field="0" selected="0">
            <x v="1"/>
          </reference>
          <reference field="1" selected="0">
            <x v="11"/>
          </reference>
        </references>
      </pivotArea>
    </format>
    <format action="formatting" dxfId="168">
      <pivotArea type="normal" dataOnly="1" outline="0" collapsedLevelsAreSubtotals="1" fieldPosition="0">
        <references count="3">
          <reference field="4294967294" selected="0">
            <x v="4"/>
          </reference>
          <reference field="0" selected="0">
            <x v="1"/>
          </reference>
          <reference field="1" selected="0">
            <x v="7"/>
          </reference>
        </references>
      </pivotArea>
    </format>
    <format action="formatting" dxfId="169">
      <pivotArea type="normal" dataOnly="1" outline="0" collapsedLevelsAreSubtotals="1" fieldPosition="0">
        <references count="3">
          <reference field="4294967294" selected="0">
            <x v="6"/>
          </reference>
          <reference field="0" selected="0">
            <x v="1"/>
          </reference>
          <reference field="1" selected="0">
            <x v="11"/>
          </reference>
        </references>
      </pivotArea>
    </format>
    <format action="formatting" dxfId="170">
      <pivotArea type="normal" dataOnly="1" outline="0" collapsedLevelsAreSubtotals="1" fieldPosition="0">
        <references count="3">
          <reference field="4294967294" selected="0">
            <x v="5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171">
      <pivotArea type="normal" dataOnly="1" outline="0" collapsedLevelsAreSubtotals="1" fieldPosition="0">
        <references count="3">
          <reference field="4294967294" selected="0">
            <x v="2"/>
          </reference>
          <reference field="0" selected="0">
            <x v="1"/>
          </reference>
          <reference field="1" selected="0">
            <x v="5"/>
          </reference>
        </references>
      </pivotArea>
    </format>
    <format action="formatting" dxfId="172">
      <pivotArea type="normal" dataOnly="1" outline="0" collapsedLevelsAreSubtotals="1" fieldPosition="0">
        <references count="3">
          <reference field="4294967294" selected="0">
            <x v="3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173">
      <pivotArea type="normal" dataOnly="1" outline="0" collapsedLevelsAreSubtotals="1" fieldPosition="0">
        <references count="3">
          <reference field="4294967294" selected="0">
            <x v="2"/>
          </reference>
          <reference field="0" selected="0">
            <x v="1"/>
          </reference>
          <reference field="1" selected="0">
            <x v="1"/>
          </reference>
        </references>
      </pivotArea>
    </format>
    <format action="formatting" dxfId="174">
      <pivotArea type="normal" dataOnly="1" outline="0" collapsedLevelsAreSubtotals="1" fieldPosition="0">
        <references count="3">
          <reference field="4294967294" selected="0">
            <x v="4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175">
      <pivotArea type="normal" dataOnly="1" outline="0" collapsedLevelsAreSubtotals="1" fieldPosition="0">
        <references count="3">
          <reference field="4294967294" selected="0">
            <x v="5"/>
          </reference>
          <reference field="0" selected="0">
            <x v="1"/>
          </reference>
          <reference field="1" selected="0">
            <x v="7"/>
          </reference>
        </references>
      </pivotArea>
    </format>
    <format action="formatting" dxfId="176">
      <pivotArea type="normal" dataOnly="1" outline="0" collapsedLevelsAreSubtotals="1" fieldPosition="0">
        <references count="3">
          <reference field="4294967294" selected="0">
            <x v="6"/>
          </reference>
          <reference field="0" selected="0">
            <x v="1"/>
          </reference>
          <reference field="1" selected="0">
            <x v="5"/>
          </reference>
        </references>
      </pivotArea>
    </format>
    <format action="formatting" dxfId="177">
      <pivotArea type="normal" dataOnly="1" outline="0" collapsedLevelsAreSubtotals="1" fieldPosition="0">
        <references count="3">
          <reference field="4294967294" selected="0">
            <x v="3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178">
      <pivotArea type="normal" dataOnly="1" outline="0" collapsedLevelsAreSubtotals="1" fieldPosition="0">
        <references count="3">
          <reference field="4294967294" selected="0">
            <x v="2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179">
      <pivotArea type="normal" dataOnly="1" outline="0" fieldPosition="0">
        <references count="1">
          <reference field="4294967294">
            <x v="7"/>
          </reference>
        </references>
      </pivotArea>
    </format>
    <format action="formatting" dxfId="180">
      <pivotArea type="normal" dataOnly="1" outline="0" collapsedLevelsAreSubtotals="1" fieldPosition="0">
        <references count="3">
          <reference field="4294967294" selected="0">
            <x v="7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181">
      <pivotArea type="normal" dataOnly="0" labelOnly="1" outline="0" fieldPosition="0">
        <references count="1">
          <reference field="4294967294">
            <x v="7"/>
          </reference>
        </references>
      </pivotArea>
    </format>
    <format action="formatting" dxfId="182">
      <pivotArea type="normal" dataOnly="0" labelOnly="1" outline="0" fieldPosition="0">
        <references count="1">
          <reference field="4294967294">
            <x v="7"/>
          </reference>
        </references>
      </pivotArea>
    </format>
    <format action="formatting" dxfId="183">
      <pivotArea type="normal" dataOnly="1" outline="0" fieldPosition="0">
        <references count="1">
          <reference field="4294967294">
            <x v="9"/>
          </reference>
        </references>
      </pivotArea>
    </format>
    <format action="formatting" dxfId="184">
      <pivotArea type="normal" dataOnly="1" outline="0" collapsedLevelsAreSubtotals="1" fieldPosition="0">
        <references count="3">
          <reference field="4294967294" selected="0">
            <x v="9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185">
      <pivotArea type="normal" dataOnly="0" labelOnly="1" outline="0" fieldPosition="0">
        <references count="1">
          <reference field="4294967294">
            <x v="9"/>
          </reference>
        </references>
      </pivotArea>
    </format>
    <format action="formatting" dxfId="186">
      <pivotArea type="normal" dataOnly="0" labelOnly="1" outline="0" fieldPosition="0">
        <references count="1">
          <reference field="4294967294">
            <x v="9"/>
          </reference>
        </references>
      </pivotArea>
    </format>
    <format action="formatting" dxfId="187">
      <pivotArea type="normal" dataOnly="0" labelOnly="1" outline="0" fieldPosition="0">
        <references count="1">
          <reference field="4294967294">
            <x v="5"/>
          </reference>
        </references>
      </pivotArea>
    </format>
    <format action="formatting" dxfId="188">
      <pivotArea type="normal" dataOnly="0" labelOnly="1" outline="0" fieldPosition="0">
        <references count="1">
          <reference field="4294967294">
            <x v="5"/>
          </reference>
        </references>
      </pivotArea>
    </format>
    <format action="formatting" dxfId="189">
      <pivotArea type="normal" dataOnly="1" outline="0" fieldPosition="0">
        <references count="1">
          <reference field="4294967294">
            <x v="8"/>
          </reference>
        </references>
      </pivotArea>
    </format>
    <format action="formatting" dxfId="190">
      <pivotArea type="normal" dataOnly="1" outline="0" collapsedLevelsAreSubtotals="1" fieldPosition="0">
        <references count="3">
          <reference field="4294967294" selected="0">
            <x v="8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191">
      <pivotArea type="normal" dataOnly="1" outline="0" collapsedLevelsAreSubtotals="1" fieldPosition="0">
        <references count="3">
          <reference field="4294967294" selected="0">
            <x v="5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192">
      <pivotArea type="normal" dataOnly="1" outline="0" fieldPosition="0">
        <references count="1">
          <reference field="4294967294">
            <x v="10"/>
          </reference>
        </references>
      </pivotArea>
    </format>
    <format action="formatting" dxfId="193">
      <pivotArea type="normal" dataOnly="1" outline="0" fieldPosition="0">
        <references count="1">
          <reference field="4294967294">
            <x v="11"/>
          </reference>
        </references>
      </pivotArea>
    </format>
    <format action="formatting" dxfId="194">
      <pivotArea type="normal" dataOnly="0" labelOnly="1" outline="0" fieldPosition="0">
        <references count="1">
          <reference field="4294967294">
            <x v="11"/>
          </reference>
        </references>
      </pivotArea>
    </format>
    <format action="formatting" dxfId="195">
      <pivotArea type="normal" dataOnly="0" labelOnly="1" outline="0" fieldPosition="0">
        <references count="1">
          <reference field="4294967294">
            <x v="11"/>
          </reference>
        </references>
      </pivotArea>
    </format>
    <format action="formatting" dxfId="196">
      <pivotArea type="normal" dataOnly="1" outline="0" collapsedLevelsAreSubtotals="1" fieldPosition="0">
        <references count="3">
          <reference field="4294967294" selected="0">
            <x v="11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197">
      <pivotArea type="normal" dataOnly="1" outline="0" fieldPosition="0">
        <references count="1">
          <reference field="4294967294">
            <x v="12"/>
          </reference>
        </references>
      </pivotArea>
    </format>
    <format action="formatting" dxfId="198">
      <pivotArea type="normal" dataOnly="0" labelOnly="1" outline="0" fieldPosition="0">
        <references count="1">
          <reference field="4294967294">
            <x v="12"/>
          </reference>
        </references>
      </pivotArea>
    </format>
    <format action="formatting" dxfId="199">
      <pivotArea type="normal" dataOnly="0" labelOnly="1" outline="0" fieldPosition="0">
        <references count="1">
          <reference field="4294967294">
            <x v="12"/>
          </reference>
        </references>
      </pivotArea>
    </format>
    <format action="formatting" dxfId="200">
      <pivotArea type="normal" dataOnly="0" labelOnly="1" outline="0" fieldPosition="0">
        <references count="1">
          <reference field="4294967294">
            <x v="10"/>
          </reference>
        </references>
      </pivotArea>
    </format>
    <format action="formatting" dxfId="201">
      <pivotArea type="normal" dataOnly="0" labelOnly="1" outline="0" fieldPosition="0">
        <references count="1">
          <reference field="4294967294">
            <x v="10"/>
          </reference>
        </references>
      </pivotArea>
    </format>
    <format action="formatting" dxfId="202">
      <pivotArea type="normal" dataOnly="1" outline="0" collapsedLevelsAreSubtotals="1" fieldPosition="0">
        <references count="3">
          <reference field="4294967294" selected="0">
            <x v="12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203">
      <pivotArea type="normal" dataOnly="1" outline="0" fieldPosition="0">
        <references count="1">
          <reference field="4294967294">
            <x v="13"/>
          </reference>
        </references>
      </pivotArea>
    </format>
    <format action="formatting" dxfId="204">
      <pivotArea type="normal" dataOnly="0" labelOnly="1" outline="0" fieldPosition="0">
        <references count="1">
          <reference field="4294967294">
            <x v="13"/>
          </reference>
        </references>
      </pivotArea>
    </format>
    <format action="formatting" dxfId="205">
      <pivotArea type="normal" dataOnly="0" labelOnly="1" outline="0" fieldPosition="0">
        <references count="1">
          <reference field="4294967294">
            <x v="13"/>
          </reference>
        </references>
      </pivotArea>
    </format>
    <format action="formatting" dxfId="206">
      <pivotArea type="normal" dataOnly="1" outline="0" fieldPosition="0">
        <references count="1">
          <reference field="4294967294">
            <x v="14"/>
          </reference>
        </references>
      </pivotArea>
    </format>
    <format action="formatting" dxfId="207">
      <pivotArea type="normal" dataOnly="0" labelOnly="1" outline="0" fieldPosition="0">
        <references count="1">
          <reference field="4294967294">
            <x v="14"/>
          </reference>
        </references>
      </pivotArea>
    </format>
    <format action="formatting" dxfId="208">
      <pivotArea type="normal" dataOnly="0" labelOnly="1" outline="0" fieldPosition="0">
        <references count="1">
          <reference field="4294967294">
            <x v="14"/>
          </reference>
        </references>
      </pivotArea>
    </format>
    <format action="formatting" dxfId="209">
      <pivotArea type="normal" dataOnly="1" outline="0" collapsedLevelsAreSubtotals="1" fieldPosition="0">
        <references count="3">
          <reference field="4294967294" selected="0">
            <x v="2"/>
            <x v="3"/>
            <x v="4"/>
          </reference>
          <reference field="0" selected="0">
            <x v="1"/>
          </reference>
          <reference field="1" selected="0">
            <x v="0"/>
          </reference>
        </references>
      </pivotArea>
    </format>
    <format action="formatting" dxfId="210">
      <pivotArea type="normal" dataOnly="1" outline="0" collapsedLevelsAreSubtotals="1" fieldPosition="0">
        <references count="3">
          <reference field="4294967294" selected="0">
            <x v="3"/>
            <x v="4"/>
            <x v="5"/>
          </reference>
          <reference field="0" selected="0">
            <x v="1"/>
          </reference>
          <reference field="1" selected="0">
            <x v="1"/>
            <x v="2"/>
            <x v="3"/>
            <x v="4"/>
            <x v="5"/>
          </reference>
        </references>
      </pivotArea>
    </format>
    <format action="formatting" dxfId="211">
      <pivotArea type="normal" dataOnly="1" outline="0" collapsedLevelsAreSubtotals="1" fieldPosition="0">
        <references count="3">
          <reference field="4294967294" selected="0">
            <x v="6"/>
            <x v="7"/>
            <x v="8"/>
          </reference>
          <reference field="0" selected="0">
            <x v="1"/>
          </reference>
          <reference field="1" selected="0">
            <x v="0"/>
            <x v="1"/>
            <x v="2"/>
            <x v="3"/>
            <x v="4"/>
          </reference>
        </references>
      </pivotArea>
    </format>
    <format action="formatting" dxfId="212">
      <pivotArea type="normal" dataOnly="1" outline="0" collapsedLevelsAreSubtotals="1" fieldPosition="0">
        <references count="3">
          <reference field="4294967294" selected="0">
            <x v="7"/>
          </reference>
          <reference field="0" selected="0">
            <x v="1"/>
          </reference>
          <reference field="1" selected="0">
            <x v="5"/>
          </reference>
        </references>
      </pivotArea>
    </format>
    <format action="formatting" dxfId="213">
      <pivotArea type="normal" dataOnly="1" outline="0" collapsedLevelsAreSubtotals="1" fieldPosition="0">
        <references count="3">
          <reference field="4294967294" selected="0">
            <x v="9"/>
            <x v="10"/>
            <x v="11"/>
            <x v="12"/>
            <x v="13"/>
            <x v="14"/>
          </reference>
          <reference field="0" selected="0">
            <x v="1"/>
          </reference>
          <reference field="1" selected="0">
            <x v="0"/>
            <x v="1"/>
            <x v="2"/>
            <x v="3"/>
          </reference>
        </references>
      </pivotArea>
    </format>
    <format action="formatting" dxfId="214">
      <pivotArea type="normal" dataOnly="1" outline="0" collapsedLevelsAreSubtotals="1" fieldPosition="0">
        <references count="3">
          <reference field="4294967294" selected="0">
            <x v="10"/>
            <x v="11"/>
            <x v="12"/>
            <x v="13"/>
            <x v="14"/>
          </reference>
          <reference field="0" selected="0">
            <x v="1"/>
          </reference>
          <reference field="1" selected="0">
            <x v="4"/>
            <x v="5"/>
            <x v="6"/>
            <x v="7"/>
          </reference>
        </references>
      </pivotArea>
    </format>
    <format action="formatting" dxfId="215">
      <pivotArea type="normal" dataOnly="1" outline="0" collapsedLevelsAreSubtotals="1" fieldPosition="0">
        <references count="3">
          <reference field="4294967294" selected="0">
            <x v="9"/>
          </reference>
          <reference field="0" selected="0">
            <x v="1"/>
          </reference>
          <reference field="1" selected="0">
            <x v="5"/>
          </reference>
        </references>
      </pivotArea>
    </format>
    <format action="formatting" dxfId="216">
      <pivotArea type="normal" dataOnly="1" outline="0" collapsedLevelsAreSubtotals="1" fieldPosition="0">
        <references count="3">
          <reference field="4294967294" selected="0">
            <x v="6"/>
            <x v="7"/>
            <x v="8"/>
            <x v="9"/>
          </reference>
          <reference field="0" selected="0">
            <x v="1"/>
          </reference>
          <reference field="1" selected="0">
            <x v="7"/>
          </reference>
        </references>
      </pivotArea>
    </format>
    <format action="formatting" dxfId="217">
      <pivotArea type="normal" dataOnly="1" outline="0" collapsedLevelsAreSubtotals="1" fieldPosition="0">
        <references count="3">
          <reference field="4294967294" selected="0">
            <x v="9"/>
          </reference>
          <reference field="0" selected="0">
            <x v="1"/>
          </reference>
          <reference field="1" selected="0">
            <x v="4"/>
          </reference>
        </references>
      </pivotArea>
    </format>
    <format action="formatting" dxfId="218">
      <pivotArea type="normal" dataOnly="1" outline="0" collapsedLevelsAreSubtotals="1" fieldPosition="0">
        <references count="3">
          <reference field="4294967294" selected="0">
            <x v="4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219">
      <pivotArea type="normal" dataOnly="1" outline="0" collapsedLevelsAreSubtotals="1" fieldPosition="0">
        <references count="3">
          <reference field="4294967294" selected="0">
            <x v="2"/>
          </reference>
          <reference field="0" selected="0">
            <x v="1"/>
          </reference>
          <reference field="1" selected="0">
            <x v="2"/>
            <x v="3"/>
            <x v="4"/>
          </reference>
        </references>
      </pivotArea>
    </format>
    <format action="formatting" dxfId="220">
      <pivotArea type="normal" dataOnly="1" outline="0" collapsedLevelsAreSubtotals="1" fieldPosition="0">
        <references count="3">
          <reference field="4294967294" selected="0">
            <x v="2"/>
          </reference>
          <reference field="0" selected="0">
            <x v="1"/>
          </reference>
          <reference field="1" selected="0">
            <x v="6"/>
            <x v="7"/>
            <x v="8"/>
            <x v="9"/>
            <x v="10"/>
            <x v="11"/>
          </reference>
        </references>
      </pivotArea>
    </format>
    <format action="formatting" dxfId="221">
      <pivotArea type="normal" dataOnly="1" outline="0" collapsedLevelsAreSubtotals="1" fieldPosition="0">
        <references count="3">
          <reference field="4294967294" selected="0">
            <x v="3"/>
          </reference>
          <reference field="0" selected="0">
            <x v="1"/>
          </reference>
          <reference field="1" selected="0">
            <x v="7"/>
            <x v="8"/>
            <x v="9"/>
            <x v="10"/>
            <x v="11"/>
          </reference>
        </references>
      </pivotArea>
    </format>
    <format action="formatting" dxfId="222">
      <pivotArea type="normal" dataOnly="1" outline="0" collapsedLevelsAreSubtotals="1" fieldPosition="0">
        <references count="3">
          <reference field="4294967294" selected="0">
            <x v="4"/>
            <x v="5"/>
          </reference>
          <reference field="0" selected="0">
            <x v="1"/>
          </reference>
          <reference field="1" selected="0">
            <x v="11"/>
          </reference>
        </references>
      </pivotArea>
    </format>
    <format action="formatting" dxfId="223">
      <pivotArea type="normal" dataOnly="1" outline="0" fieldPosition="0">
        <references count="1">
          <reference field="4294967294">
            <x v="15"/>
          </reference>
        </references>
      </pivotArea>
    </format>
    <format action="formatting" dxfId="224">
      <pivotArea type="normal" dataOnly="1" outline="0" collapsedLevelsAreSubtotals="1" fieldPosition="0">
        <references count="3">
          <reference field="4294967294" selected="0">
            <x v="15"/>
          </reference>
          <reference field="0" selected="0">
            <x v="1"/>
          </reference>
          <reference field="1" selected="0">
            <x v="14"/>
          </reference>
        </references>
      </pivotArea>
    </format>
    <format action="formatting" dxfId="225">
      <pivotArea type="normal" dataOnly="1" outline="0" collapsedLevelsAreSubtotals="1" fieldPosition="0">
        <references count="3">
          <reference field="4294967294" selected="0">
            <x v="15"/>
          </reference>
          <reference field="0" selected="0">
            <x v="1"/>
          </reference>
          <reference field="1" selected="0">
            <x v="14"/>
          </reference>
        </references>
      </pivotArea>
    </format>
    <format action="formatting" dxfId="226">
      <pivotArea type="normal" dataOnly="1" outline="0" fieldPosition="0">
        <references count="1">
          <reference field="4294967294">
            <x v="16"/>
          </reference>
        </references>
      </pivotArea>
    </format>
    <format action="formatting" dxfId="227">
      <pivotArea type="normal" dataOnly="0" labelOnly="1" outline="0" fieldPosition="0">
        <references count="1">
          <reference field="4294967294">
            <x v="16"/>
          </reference>
        </references>
      </pivotArea>
    </format>
    <format action="formatting" dxfId="228">
      <pivotArea type="normal" dataOnly="0" labelOnly="1" outline="0" fieldPosition="0">
        <references count="1">
          <reference field="4294967294">
            <x v="16"/>
          </reference>
        </references>
      </pivotArea>
    </format>
    <format action="formatting" dxfId="229">
      <pivotArea type="normal" dataOnly="0" labelOnly="1" outline="0" fieldPosition="0">
        <references count="1">
          <reference field="4294967294">
            <x v="16"/>
          </reference>
        </references>
      </pivotArea>
    </format>
    <format action="formatting" dxfId="230">
      <pivotArea type="normal" dataOnly="1" outline="0" collapsedLevelsAreSubtotals="1" fieldPosition="0">
        <references count="3">
          <reference field="4294967294" selected="0">
            <x v="16"/>
          </reference>
          <reference field="0" selected="0">
            <x v="0"/>
          </reference>
          <reference field="1" selected="0">
            <x v="29"/>
          </reference>
        </references>
      </pivotArea>
    </format>
    <format action="formatting" dxfId="231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1"/>
          </reference>
          <reference field="1" selected="0">
            <x v="11"/>
          </reference>
        </references>
      </pivotArea>
    </format>
    <format action="formatting" dxfId="232">
      <pivotArea type="normal" dataOnly="1" outline="0" collapsedLevelsAreSubtotals="1" fieldPosition="0">
        <references count="1">
          <reference field="4294967294" selected="0">
            <x v="17"/>
          </reference>
        </references>
      </pivotArea>
    </format>
    <format action="formatting" dxfId="233">
      <pivotArea type="normal" dataOnly="0" labelOnly="1" outline="0" fieldPosition="0">
        <references count="1">
          <reference field="4294967294">
            <x v="17"/>
          </reference>
        </references>
      </pivotArea>
    </format>
    <format action="formatting" dxfId="234">
      <pivotArea type="normal" dataOnly="0" labelOnly="1" outline="0" fieldPosition="0">
        <references count="1">
          <reference field="4294967294">
            <x v="17"/>
          </reference>
        </references>
      </pivotArea>
    </format>
    <format action="formatting" dxfId="235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29"/>
          </reference>
        </references>
      </pivotArea>
    </format>
    <format action="formatting" dxfId="236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29"/>
          </reference>
        </references>
      </pivotArea>
    </format>
    <format action="formatting" dxfId="237">
      <pivotArea type="normal" dataOnly="1" outline="0" collapsedLevelsAreSubtotals="1" fieldPosition="0">
        <references count="3">
          <reference field="4294967294" selected="0">
            <x v="17"/>
          </reference>
          <reference field="0" selected="0">
            <x v="0"/>
          </reference>
          <reference field="1" selected="0">
            <x v="14"/>
          </reference>
        </references>
      </pivotArea>
    </format>
    <format action="formatting" dxfId="238">
      <pivotArea type="normal" dataOnly="1" outline="0" collapsedLevelsAreSubtotals="1" fieldPosition="0">
        <references count="3">
          <reference field="4294967294" selected="0">
            <x v="16"/>
          </reference>
          <reference field="0" selected="0">
            <x v="0"/>
          </reference>
          <reference field="1" selected="0">
            <x v="9"/>
          </reference>
        </references>
      </pivotArea>
    </format>
    <format action="formatting" dxfId="239">
      <pivotArea type="normal" dataOnly="1" outline="0" fieldPosition="0">
        <references count="1">
          <reference field="4294967294">
            <x v="18"/>
          </reference>
        </references>
      </pivotArea>
    </format>
    <format action="formatting" dxfId="240">
      <pivotArea type="normal" dataOnly="1" outline="0" collapsedLevelsAreSubtotals="1" fieldPosition="0">
        <references count="3">
          <reference field="4294967294" selected="0">
            <x v="18"/>
          </reference>
          <reference field="0" selected="0">
            <x v="0"/>
          </reference>
          <reference field="1" selected="0">
            <x v="14"/>
          </reference>
        </references>
      </pivotArea>
    </format>
    <format action="formatting" dxfId="241">
      <pivotArea type="normal" dataOnly="1" outline="0" collapsedLevelsAreSubtotals="1" fieldPosition="0">
        <references count="3">
          <reference field="4294967294" selected="0">
            <x v="16"/>
          </reference>
          <reference field="0" selected="0">
            <x v="0"/>
          </reference>
          <reference field="1" selected="0">
            <x v="31"/>
          </reference>
        </references>
      </pivotArea>
    </format>
    <format action="formatting" dxfId="242">
      <pivotArea type="normal" dataOnly="1" outline="0" fieldPosition="0">
        <references count="1">
          <reference field="4294967294">
            <x v="19"/>
          </reference>
        </references>
      </pivotArea>
    </format>
    <format action="formatting" dxfId="243">
      <pivotArea type="normal" dataOnly="0" labelOnly="1" outline="0" fieldPosition="0">
        <references count="1">
          <reference field="4294967294">
            <x v="19"/>
          </reference>
        </references>
      </pivotArea>
    </format>
    <format action="formatting" dxfId="244">
      <pivotArea type="normal" dataOnly="0" labelOnly="1" outline="0" fieldPosition="0">
        <references count="1">
          <reference field="4294967294">
            <x v="19"/>
          </reference>
        </references>
      </pivotArea>
    </format>
    <format action="formatting" dxfId="245">
      <pivotArea type="normal" dataOnly="1" outline="0" collapsedLevelsAreSubtotals="1" fieldPosition="0">
        <references count="3">
          <reference field="4294967294" selected="0">
            <x v="16"/>
          </reference>
          <reference field="0" selected="0">
            <x v="0"/>
          </reference>
          <reference field="1" selected="0">
            <x v="15"/>
          </reference>
        </references>
      </pivotArea>
    </format>
    <format action="formatting" dxfId="246">
      <pivotArea type="normal" dataOnly="1" outline="0" collapsedLevelsAreSubtotals="1" fieldPosition="0">
        <references count="3">
          <reference field="4294967294" selected="0">
            <x v="19"/>
          </reference>
          <reference field="0" selected="0">
            <x v="0"/>
          </reference>
          <reference field="1" selected="0">
            <x v="14"/>
          </reference>
        </references>
      </pivotArea>
    </format>
    <format action="formatting" dxfId="247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14"/>
          </reference>
        </references>
      </pivotArea>
    </format>
    <format action="formatting" dxfId="248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15"/>
          </reference>
        </references>
      </pivotArea>
    </format>
    <format action="formatting" dxfId="249">
      <pivotArea type="normal" dataOnly="1" outline="0" fieldPosition="0">
        <references count="1">
          <reference field="4294967294">
            <x v="20"/>
          </reference>
        </references>
      </pivotArea>
    </format>
    <format action="formatting" dxfId="250">
      <pivotArea type="normal" dataOnly="0" labelOnly="1" outline="0" fieldPosition="0">
        <references count="1">
          <reference field="4294967294">
            <x v="20"/>
          </reference>
        </references>
      </pivotArea>
    </format>
    <format action="formatting" dxfId="251">
      <pivotArea type="normal" dataOnly="1" outline="0" collapsedLevelsAreSubtotals="1" fieldPosition="0">
        <references count="3">
          <reference field="4294967294" selected="0">
            <x v="20"/>
          </reference>
          <reference field="0" selected="0">
            <x v="0"/>
          </reference>
          <reference field="1" selected="0">
            <x v="9"/>
          </reference>
        </references>
      </pivotArea>
    </format>
    <format action="formatting" dxfId="252">
      <pivotArea type="normal" dataOnly="1" outline="0" collapsedLevelsAreSubtotals="1" fieldPosition="0">
        <references count="3">
          <reference field="4294967294" selected="0">
            <x v="17"/>
          </reference>
          <reference field="0" selected="0">
            <x v="0"/>
          </reference>
          <reference field="1" selected="0">
            <x v="10"/>
          </reference>
        </references>
      </pivotArea>
    </format>
    <format action="formatting" dxfId="253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9"/>
          </reference>
        </references>
      </pivotArea>
    </format>
    <format action="formatting" dxfId="254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10"/>
          </reference>
        </references>
      </pivotArea>
    </format>
    <format action="formatting" dxfId="255">
      <pivotArea type="normal" dataOnly="1" outline="0" collapsedLevelsAreSubtotals="1" fieldPosition="0">
        <references count="3">
          <reference field="4294967294" selected="0">
            <x v="18"/>
          </reference>
          <reference field="0" selected="0">
            <x v="0"/>
          </reference>
          <reference field="1" selected="0">
            <x v="10"/>
          </reference>
        </references>
      </pivotArea>
    </format>
    <format action="formatting" dxfId="256">
      <pivotArea type="normal" dataOnly="1" outline="0" collapsedLevelsAreSubtotals="1" fieldPosition="0">
        <references count="3">
          <reference field="4294967294" selected="0">
            <x v="20"/>
          </reference>
          <reference field="0" selected="0">
            <x v="0"/>
          </reference>
          <reference field="1" selected="0">
            <x v="31"/>
          </reference>
        </references>
      </pivotArea>
    </format>
    <format action="formatting" dxfId="257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31"/>
          </reference>
        </references>
      </pivotArea>
    </format>
    <format action="formatting" dxfId="258">
      <pivotArea type="normal" dataOnly="1" outline="0" collapsedLevelsAreSubtotals="1" fieldPosition="0">
        <references count="3">
          <reference field="4294967294" selected="0">
            <x v="15"/>
            <x v="16"/>
            <x v="17"/>
            <x v="18"/>
            <x v="19"/>
            <x v="20"/>
          </reference>
          <reference field="0" selected="0">
            <x v="1"/>
          </reference>
          <reference field="1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action="formatting" dxfId="259">
      <pivotArea type="normal" dataOnly="0" labelOnly="1" outline="0" fieldPosition="0">
        <references count="1">
          <reference field="4294967294">
            <x v="21"/>
          </reference>
        </references>
      </pivotArea>
    </format>
    <format action="formatting" dxfId="260">
      <pivotArea type="normal" dataOnly="0" labelOnly="1" outline="0" fieldPosition="0">
        <references count="1">
          <reference field="4294967294">
            <x v="21"/>
          </reference>
        </references>
      </pivotArea>
    </format>
    <format action="formatting" dxfId="261">
      <pivotArea type="normal" dataOnly="1" outline="0" fieldPosition="0">
        <references count="1">
          <reference field="4294967294">
            <x v="21"/>
          </reference>
        </references>
      </pivotArea>
    </format>
    <format action="formatting" dxfId="262">
      <pivotArea type="normal" dataOnly="1" outline="0" collapsedLevelsAreSubtotals="1" fieldPosition="0">
        <references count="3">
          <reference field="4294967294" selected="0">
            <x v="21"/>
          </reference>
          <reference field="0" selected="0">
            <x v="1"/>
          </reference>
          <reference field="1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action="formatting" dxfId="263">
      <pivotArea type="normal" dataOnly="0" labelOnly="1" outline="0" fieldPosition="0">
        <references count="1">
          <reference field="4294967294">
            <x v="18"/>
          </reference>
        </references>
      </pivotArea>
    </format>
    <format action="formatting" dxfId="264">
      <pivotArea type="normal" dataOnly="0" labelOnly="1" outline="0" fieldPosition="0">
        <references count="1">
          <reference field="4294967294">
            <x v="18"/>
          </reference>
        </references>
      </pivotArea>
    </format>
    <format action="formatting" dxfId="265">
      <pivotArea type="normal" dataOnly="0" labelOnly="1" outline="0" fieldPosition="0">
        <references count="2">
          <reference field="0" selected="0">
            <x v="1"/>
          </reference>
          <reference field="1">
            <x v="16"/>
          </reference>
        </references>
      </pivotArea>
    </format>
    <format action="formatting" dxfId="266">
      <pivotArea type="normal" dataOnly="1" outline="0" fieldPosition="0">
        <references count="1">
          <reference field="4294967294">
            <x v="1"/>
          </reference>
        </references>
      </pivotArea>
    </format>
    <format action="formatting" dxfId="267">
      <pivotArea type="normal" dataOnly="1" outline="0" collapsedLevelsAreSubtotals="1" fieldPosition="0">
        <references count="3">
          <reference field="4294967294" selected="0">
            <x v="1"/>
          </reference>
          <reference field="0" selected="0">
            <x v="1"/>
          </reference>
          <reference field="1" selected="0">
            <x v="25"/>
          </reference>
        </references>
      </pivotArea>
    </format>
  </formats>
  <pivotTableStyleInfo name="PivotStyleMedium13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Relationship Type="http://schemas.openxmlformats.org/officeDocument/2006/relationships/pivotTable" Target="/xl/pivotTables/pivotTable1.xml" Id="rId3" 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13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14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Relationship Type="http://schemas.openxmlformats.org/officeDocument/2006/relationships/pivotTable" Target="/xl/pivotTables/pivotTable2.xml" Id="rId3" 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BF89"/>
  <sheetViews>
    <sheetView zoomScale="110" zoomScaleNormal="110" workbookViewId="0">
      <pane xSplit="1" ySplit="7" topLeftCell="E34" activePane="bottomRight" state="frozen"/>
      <selection activeCell="A1" sqref="A1"/>
      <selection pane="topRight" activeCell="A1" sqref="A1"/>
      <selection pane="bottomLeft" activeCell="A1" sqref="A1"/>
      <selection pane="bottomRight" activeCell="A47" sqref="A47"/>
    </sheetView>
  </sheetViews>
  <sheetFormatPr baseColWidth="8" defaultColWidth="11" defaultRowHeight="15"/>
  <cols>
    <col width="33.7238095238095" customWidth="1" min="1" max="1"/>
    <col width="14.1809523809524" customWidth="1" min="2" max="2"/>
    <col width="12.8190476190476" customWidth="1" min="3" max="3"/>
    <col width="11.5428571428571" customWidth="1" min="4" max="4"/>
    <col width="13.7238095238095" customWidth="1" min="6" max="6"/>
    <col width="12.7238095238095" customWidth="1" min="7" max="7"/>
    <col width="15" customWidth="1" min="8" max="8"/>
    <col width="12.7238095238095" customWidth="1" min="9" max="10"/>
    <col width="14.8190476190476" customWidth="1" min="11" max="11"/>
    <col width="12.7238095238095" customWidth="1" min="12" max="15"/>
    <col hidden="1" width="12.7238095238095" customWidth="1" min="16" max="20"/>
    <col width="12.7238095238095" customWidth="1" min="21" max="28"/>
    <col width="15.4571428571429" customWidth="1" min="29" max="29"/>
    <col width="16.4571428571429" customWidth="1" min="33" max="33"/>
    <col width="15.2666666666667" customWidth="1" min="34" max="34"/>
    <col width="11.4571428571429" customWidth="1" min="35" max="40"/>
    <col width="11.5428571428571" customWidth="1" min="42" max="49"/>
    <col width="11.5428571428571" customWidth="1" min="55" max="56"/>
    <col width="15.1809523809524" customWidth="1" min="58" max="58"/>
  </cols>
  <sheetData>
    <row r="1" ht="6.75" customHeight="1"/>
    <row r="2">
      <c r="B2" s="333" t="inlineStr">
        <is>
          <t>Chile Films Matriz</t>
        </is>
      </c>
      <c r="C2" s="94" t="n"/>
      <c r="D2" s="95" t="n"/>
      <c r="E2" s="96" t="n"/>
      <c r="F2" s="97" t="inlineStr">
        <is>
          <t>Conate Consolidado</t>
        </is>
      </c>
      <c r="G2" s="63" t="n"/>
      <c r="H2" s="63" t="n"/>
      <c r="I2" s="63" t="n"/>
      <c r="J2" s="63" t="n"/>
      <c r="K2" s="63" t="n"/>
      <c r="L2" s="63" t="n"/>
      <c r="M2" s="63" t="n"/>
      <c r="N2" s="63" t="n"/>
      <c r="O2" s="63" t="n"/>
      <c r="P2" s="63" t="n"/>
      <c r="Q2" s="63" t="n"/>
      <c r="R2" s="63" t="n"/>
      <c r="S2" s="63" t="n"/>
      <c r="T2" s="94" t="n"/>
      <c r="U2" s="127" t="n"/>
      <c r="V2" s="127" t="n"/>
      <c r="W2" s="127" t="n"/>
      <c r="X2" s="127" t="n"/>
      <c r="Y2" s="127" t="n"/>
      <c r="Z2" s="127" t="n"/>
      <c r="AA2" s="127" t="n"/>
      <c r="AB2" s="127" t="n"/>
      <c r="AC2" s="141" t="n"/>
      <c r="AD2" s="141" t="n"/>
      <c r="AE2" s="141" t="n"/>
      <c r="AF2" s="142" t="n"/>
      <c r="AG2" s="143" t="inlineStr">
        <is>
          <t xml:space="preserve">Consolidado Chf Inversiones Spa </t>
        </is>
      </c>
      <c r="AH2" s="63" t="n"/>
      <c r="AI2" s="63" t="n"/>
      <c r="AJ2" s="63" t="n"/>
      <c r="AK2" s="63" t="n"/>
      <c r="AL2" s="63" t="n"/>
      <c r="AM2" s="63" t="n"/>
      <c r="AN2" s="63" t="n"/>
      <c r="AO2" s="63" t="n"/>
      <c r="AP2" s="63" t="n"/>
      <c r="AQ2" s="63" t="n"/>
      <c r="AR2" s="63" t="n"/>
      <c r="AS2" s="63" t="n"/>
      <c r="AT2" s="63" t="n"/>
      <c r="AU2" s="63" t="n"/>
      <c r="AV2" s="63" t="n"/>
      <c r="AW2" s="63" t="n"/>
      <c r="AX2" s="63" t="n"/>
      <c r="AY2" s="63" t="n"/>
      <c r="AZ2" s="63" t="n"/>
      <c r="BA2" s="63" t="n"/>
      <c r="BB2" s="63" t="n"/>
      <c r="BC2" s="63" t="n"/>
      <c r="BD2" s="63" t="n"/>
      <c r="BE2" s="63" t="n"/>
      <c r="BF2" s="94" t="n"/>
    </row>
    <row r="3">
      <c r="B3" s="64" t="n"/>
      <c r="C3" s="81" t="n"/>
      <c r="D3" s="98" t="n"/>
      <c r="E3" s="99" t="n"/>
      <c r="F3" s="83" t="n"/>
      <c r="G3" s="85" t="n"/>
      <c r="H3" s="85" t="n"/>
      <c r="I3" s="85" t="n"/>
      <c r="J3" s="85" t="n"/>
      <c r="K3" s="85" t="n"/>
      <c r="L3" s="85" t="n"/>
      <c r="M3" s="85" t="n"/>
      <c r="N3" s="85" t="n"/>
      <c r="O3" s="85" t="n"/>
      <c r="P3" s="85" t="n"/>
      <c r="Q3" s="85" t="n"/>
      <c r="R3" s="85" t="n"/>
      <c r="S3" s="85" t="n"/>
      <c r="T3" s="92" t="n"/>
      <c r="U3" s="129" t="n"/>
      <c r="V3" s="129" t="n"/>
      <c r="W3" s="129" t="n"/>
      <c r="X3" s="129" t="n"/>
      <c r="Y3" s="129" t="n"/>
      <c r="Z3" s="129" t="n"/>
      <c r="AA3" s="129" t="n"/>
      <c r="AB3" s="129" t="n"/>
      <c r="AC3" s="145" t="n"/>
      <c r="AD3" s="145" t="n"/>
      <c r="AE3" s="145" t="n"/>
      <c r="AF3" s="146" t="n"/>
      <c r="AG3" s="64" t="n"/>
      <c r="BF3" s="81" t="n"/>
    </row>
    <row r="4" ht="24" customHeight="1">
      <c r="B4" s="64" t="n"/>
      <c r="C4" s="81" t="n"/>
      <c r="D4" s="100" t="inlineStr">
        <is>
          <t>Cce</t>
        </is>
      </c>
      <c r="E4" s="81" t="n"/>
      <c r="F4" s="101" t="inlineStr">
        <is>
          <t>Conate II</t>
        </is>
      </c>
      <c r="G4" s="81" t="n"/>
      <c r="H4" s="102" t="inlineStr">
        <is>
          <t>Consolidado Global Gill  y sus afiliadas</t>
        </is>
      </c>
      <c r="T4" s="130" t="n"/>
      <c r="U4" s="134" t="inlineStr">
        <is>
          <t>Cine color Films Chile SpA</t>
        </is>
      </c>
      <c r="V4" s="94" t="n"/>
      <c r="W4" s="132" t="inlineStr">
        <is>
          <t>Sonus consolidado</t>
        </is>
      </c>
      <c r="X4" s="63" t="n"/>
      <c r="Y4" s="63" t="n"/>
      <c r="Z4" s="63" t="n"/>
      <c r="AA4" s="63" t="n"/>
      <c r="AB4" s="63" t="n"/>
      <c r="AC4" s="148" t="inlineStr">
        <is>
          <t>Servicios integrales</t>
        </is>
      </c>
      <c r="AD4" s="94" t="n"/>
      <c r="AE4" s="148" t="inlineStr">
        <is>
          <t>Serviart</t>
        </is>
      </c>
      <c r="AF4" s="94" t="n"/>
      <c r="AG4" s="149" t="inlineStr">
        <is>
          <t>Chf Inversiones SpA</t>
        </is>
      </c>
      <c r="AH4" s="94" t="n"/>
      <c r="AI4" s="158" t="inlineStr">
        <is>
          <t>Audiovisual  Consolidado</t>
        </is>
      </c>
      <c r="AJ4" s="122" t="n"/>
      <c r="AK4" s="122" t="n"/>
      <c r="AL4" s="122" t="n"/>
      <c r="AM4" s="122" t="n"/>
      <c r="AN4" s="121" t="n"/>
      <c r="AO4" s="159" t="inlineStr">
        <is>
          <t>C.F I F   Consolidado</t>
        </is>
      </c>
      <c r="AP4" s="63" t="n"/>
      <c r="AQ4" s="63" t="n"/>
      <c r="AR4" s="63" t="n"/>
      <c r="AS4" s="63" t="n"/>
      <c r="AT4" s="63" t="n"/>
      <c r="AU4" s="63" t="n"/>
      <c r="AV4" s="63" t="n"/>
      <c r="AW4" s="63" t="n"/>
      <c r="AX4" s="94" t="n"/>
      <c r="AY4" s="159" t="inlineStr">
        <is>
          <t>C.F. II</t>
        </is>
      </c>
      <c r="AZ4" s="94" t="n"/>
      <c r="BA4" s="159" t="inlineStr">
        <is>
          <t>IAASA</t>
        </is>
      </c>
      <c r="BB4" s="63" t="n"/>
      <c r="BC4" s="63" t="n"/>
      <c r="BD4" s="94" t="n"/>
      <c r="BE4" s="159" t="inlineStr">
        <is>
          <t>Cine Color (Colombia SAS)</t>
        </is>
      </c>
      <c r="BF4" s="94" t="n"/>
    </row>
    <row r="5">
      <c r="B5" s="83" t="n"/>
      <c r="C5" s="92" t="n"/>
      <c r="D5" s="103" t="inlineStr">
        <is>
          <t>Individual</t>
        </is>
      </c>
      <c r="E5" s="92" t="n"/>
      <c r="F5" s="104" t="n"/>
      <c r="G5" s="92" t="n"/>
      <c r="H5" s="105" t="inlineStr">
        <is>
          <t>Global Gill S.A</t>
        </is>
      </c>
      <c r="I5" s="94" t="n"/>
      <c r="J5" s="120" t="inlineStr">
        <is>
          <t>Gramado</t>
        </is>
      </c>
      <c r="K5" s="94" t="n"/>
      <c r="L5" s="120" t="inlineStr">
        <is>
          <t>Cindow</t>
        </is>
      </c>
      <c r="M5" s="94" t="n"/>
      <c r="N5" s="340" t="inlineStr">
        <is>
          <t>Jikal Consolidado</t>
        </is>
      </c>
      <c r="O5" s="63" t="n"/>
      <c r="P5" s="123" t="inlineStr">
        <is>
          <t>Abarcar</t>
        </is>
      </c>
      <c r="Q5" s="94" t="n"/>
      <c r="R5" s="124" t="inlineStr">
        <is>
          <t xml:space="preserve">I Vision </t>
        </is>
      </c>
      <c r="S5" s="94" t="n"/>
      <c r="T5" s="133" t="n"/>
      <c r="U5" s="64" t="n"/>
      <c r="V5" s="81" t="n"/>
      <c r="W5" s="134" t="inlineStr">
        <is>
          <t>Sonus Individual</t>
        </is>
      </c>
      <c r="X5" s="94" t="n"/>
      <c r="Y5" s="134" t="inlineStr">
        <is>
          <t>Cinecolor Licencias Peru</t>
        </is>
      </c>
      <c r="Z5" s="94" t="n"/>
      <c r="AA5" s="134" t="inlineStr">
        <is>
          <t>Cinecolor Films CA Peru</t>
        </is>
      </c>
      <c r="AB5" s="94" t="n"/>
      <c r="AC5" s="31" t="n"/>
      <c r="AD5" s="152" t="n"/>
      <c r="AE5" s="31" t="n"/>
      <c r="AF5" s="152" t="n"/>
      <c r="AG5" s="83" t="n"/>
      <c r="AH5" s="92" t="n"/>
      <c r="AI5" s="149" t="inlineStr">
        <is>
          <t>Audiovisual</t>
        </is>
      </c>
      <c r="AJ5" s="94" t="n"/>
      <c r="AK5" s="149" t="inlineStr">
        <is>
          <t>CC Do Brasil</t>
        </is>
      </c>
      <c r="AL5" s="94" t="n"/>
      <c r="AM5" s="149" t="inlineStr">
        <is>
          <t>Fashion Group</t>
        </is>
      </c>
      <c r="AN5" s="94" t="n"/>
      <c r="AO5" s="160" t="n"/>
      <c r="AP5" s="161" t="n"/>
      <c r="AQ5" s="162" t="inlineStr">
        <is>
          <t>IACSA Consolidado</t>
        </is>
      </c>
      <c r="AR5" s="122" t="n"/>
      <c r="AS5" s="122" t="n"/>
      <c r="AT5" s="121" t="n"/>
      <c r="AU5" s="161" t="n"/>
      <c r="AV5" s="161" t="n"/>
      <c r="AW5" s="161" t="n"/>
      <c r="AX5" s="163" t="n"/>
      <c r="AY5" s="156" t="inlineStr">
        <is>
          <t>Individual</t>
        </is>
      </c>
      <c r="AZ5" s="92" t="n"/>
      <c r="BA5" s="156" t="inlineStr">
        <is>
          <t>Consolidado</t>
        </is>
      </c>
      <c r="BB5" s="85" t="n"/>
      <c r="BC5" s="85" t="n"/>
      <c r="BD5" s="92" t="n"/>
      <c r="BE5" s="156" t="inlineStr">
        <is>
          <t>Filial</t>
        </is>
      </c>
      <c r="BF5" s="92" t="n"/>
    </row>
    <row r="6">
      <c r="B6" s="334" t="n"/>
      <c r="C6" s="335" t="n"/>
      <c r="D6" s="2" t="n"/>
      <c r="E6" s="107" t="n"/>
      <c r="F6" s="3" t="n"/>
      <c r="G6" s="108" t="n"/>
      <c r="H6" s="64" t="n"/>
      <c r="I6" s="81" t="n"/>
      <c r="J6" s="64" t="n"/>
      <c r="K6" s="81" t="n"/>
      <c r="L6" s="64" t="n"/>
      <c r="M6" s="81" t="n"/>
      <c r="N6" s="64" t="n"/>
      <c r="P6" s="83" t="n"/>
      <c r="Q6" s="92" t="n"/>
      <c r="R6" s="83" t="n"/>
      <c r="S6" s="92" t="n"/>
      <c r="T6" s="133" t="n"/>
      <c r="U6" s="83" t="n"/>
      <c r="V6" s="92" t="n"/>
      <c r="W6" s="83" t="n"/>
      <c r="X6" s="92" t="n"/>
      <c r="Y6" s="83" t="n"/>
      <c r="Z6" s="92" t="n"/>
      <c r="AA6" s="83" t="n"/>
      <c r="AB6" s="92" t="n"/>
      <c r="AC6" s="31" t="n"/>
      <c r="AD6" s="152" t="n"/>
      <c r="AE6" s="31" t="n"/>
      <c r="AF6" s="152" t="n"/>
      <c r="AG6" s="32" t="n"/>
      <c r="AH6" s="153" t="n"/>
      <c r="AI6" s="83" t="n"/>
      <c r="AJ6" s="92" t="n"/>
      <c r="AK6" s="83" t="n"/>
      <c r="AL6" s="92" t="n"/>
      <c r="AM6" s="83" t="n"/>
      <c r="AN6" s="92" t="n"/>
      <c r="AO6" s="162" t="inlineStr">
        <is>
          <t>CF IF</t>
        </is>
      </c>
      <c r="AP6" s="121" t="n"/>
      <c r="AQ6" s="162" t="inlineStr">
        <is>
          <t xml:space="preserve">IACSA </t>
        </is>
      </c>
      <c r="AR6" s="121" t="n"/>
      <c r="AS6" s="162" t="inlineStr">
        <is>
          <t>Digital SAS</t>
        </is>
      </c>
      <c r="AT6" s="121" t="n"/>
      <c r="AU6" s="162" t="inlineStr">
        <is>
          <t>IAMSA</t>
        </is>
      </c>
      <c r="AV6" s="121" t="n"/>
      <c r="AW6" s="162" t="inlineStr">
        <is>
          <t>METRIVISION</t>
        </is>
      </c>
      <c r="AX6" s="121" t="n"/>
      <c r="AY6" s="38" t="n"/>
      <c r="AZ6" s="165" t="n"/>
      <c r="BA6" s="162" t="inlineStr">
        <is>
          <t>IAASA</t>
        </is>
      </c>
      <c r="BB6" s="121" t="n"/>
      <c r="BC6" s="162" t="inlineStr">
        <is>
          <t>Curt y Alex</t>
        </is>
      </c>
      <c r="BD6" s="121" t="n"/>
      <c r="BE6" s="38" t="n"/>
      <c r="BF6" s="165" t="n"/>
    </row>
    <row r="7">
      <c r="A7" t="inlineStr">
        <is>
          <t>Cuenta Corrientes</t>
        </is>
      </c>
      <c r="B7" s="336" t="inlineStr">
        <is>
          <t>Por Cobrar</t>
        </is>
      </c>
      <c r="C7" s="336" t="inlineStr">
        <is>
          <t>Por Pagar</t>
        </is>
      </c>
      <c r="D7" s="103" t="inlineStr">
        <is>
          <t>Por Cobrar</t>
        </is>
      </c>
      <c r="E7" s="103" t="inlineStr">
        <is>
          <t>Por Pagar</t>
        </is>
      </c>
      <c r="F7" s="104" t="inlineStr">
        <is>
          <t>Por Cobrar</t>
        </is>
      </c>
      <c r="G7" s="104" t="inlineStr">
        <is>
          <t>Por Pagar</t>
        </is>
      </c>
      <c r="H7" s="110" t="inlineStr">
        <is>
          <t>Por Cobrar</t>
        </is>
      </c>
      <c r="I7" s="110" t="inlineStr">
        <is>
          <t>Por Pagar</t>
        </is>
      </c>
      <c r="J7" s="104" t="inlineStr">
        <is>
          <t>Por Cobrar</t>
        </is>
      </c>
      <c r="K7" s="104" t="inlineStr">
        <is>
          <t>Por Pagar</t>
        </is>
      </c>
      <c r="L7" s="104" t="inlineStr">
        <is>
          <t>Por Cobrar</t>
        </is>
      </c>
      <c r="M7" s="104" t="inlineStr">
        <is>
          <t>Por Pagar</t>
        </is>
      </c>
      <c r="N7" s="104" t="inlineStr">
        <is>
          <t>Por Cobrar</t>
        </is>
      </c>
      <c r="O7" s="104" t="inlineStr">
        <is>
          <t>Por Pagar</t>
        </is>
      </c>
      <c r="P7" s="109" t="inlineStr">
        <is>
          <t>Por Cobrar</t>
        </is>
      </c>
      <c r="Q7" s="109" t="inlineStr">
        <is>
          <t>Por Pagar</t>
        </is>
      </c>
      <c r="R7" s="109" t="n"/>
      <c r="S7" s="109" t="inlineStr">
        <is>
          <t>Por Cobrar</t>
        </is>
      </c>
      <c r="T7" s="109" t="inlineStr">
        <is>
          <t>Por Pagar</t>
        </is>
      </c>
      <c r="U7" s="136" t="inlineStr">
        <is>
          <t>Por Cobrar</t>
        </is>
      </c>
      <c r="V7" s="136" t="inlineStr">
        <is>
          <t>Por Pagar</t>
        </is>
      </c>
      <c r="W7" s="136" t="inlineStr">
        <is>
          <t>Por Cobrar</t>
        </is>
      </c>
      <c r="X7" s="136" t="inlineStr">
        <is>
          <t>Por Pagar</t>
        </is>
      </c>
      <c r="Y7" s="136" t="inlineStr">
        <is>
          <t>Por Cobrar</t>
        </is>
      </c>
      <c r="Z7" s="136" t="inlineStr">
        <is>
          <t>Por Pagar</t>
        </is>
      </c>
      <c r="AA7" s="136" t="inlineStr">
        <is>
          <t>Por Cobrar</t>
        </is>
      </c>
      <c r="AB7" s="136" t="inlineStr">
        <is>
          <t>Por Pagar</t>
        </is>
      </c>
      <c r="AC7" s="155" t="inlineStr">
        <is>
          <t>Por Cobrar</t>
        </is>
      </c>
      <c r="AD7" s="155" t="inlineStr">
        <is>
          <t>Por Pagar</t>
        </is>
      </c>
      <c r="AE7" s="155" t="inlineStr">
        <is>
          <t>Por Cobrar</t>
        </is>
      </c>
      <c r="AF7" s="155" t="inlineStr">
        <is>
          <t>Por Pagar</t>
        </is>
      </c>
      <c r="AG7" s="156" t="inlineStr">
        <is>
          <t>Por Cobrar</t>
        </is>
      </c>
      <c r="AH7" s="156" t="inlineStr">
        <is>
          <t>Por Pagar</t>
        </is>
      </c>
      <c r="AI7" s="156" t="inlineStr">
        <is>
          <t>Por Cobrar</t>
        </is>
      </c>
      <c r="AJ7" s="156" t="inlineStr">
        <is>
          <t>Por Pagar</t>
        </is>
      </c>
      <c r="AK7" s="156" t="inlineStr">
        <is>
          <t>Por Cobrar</t>
        </is>
      </c>
      <c r="AL7" s="156" t="inlineStr">
        <is>
          <t>Por Pagar</t>
        </is>
      </c>
      <c r="AM7" s="156" t="inlineStr">
        <is>
          <t>Por Cobrar</t>
        </is>
      </c>
      <c r="AN7" s="156" t="inlineStr">
        <is>
          <t>Por Pagar</t>
        </is>
      </c>
      <c r="AO7" s="156" t="inlineStr">
        <is>
          <t>Por Cobrar</t>
        </is>
      </c>
      <c r="AP7" s="156" t="inlineStr">
        <is>
          <t>Por Pagar</t>
        </is>
      </c>
      <c r="AQ7" s="156" t="inlineStr">
        <is>
          <t>Por Cobrar</t>
        </is>
      </c>
      <c r="AR7" s="156" t="inlineStr">
        <is>
          <t>Por Pagar</t>
        </is>
      </c>
      <c r="AS7" s="156" t="inlineStr">
        <is>
          <t>Por Cobrar</t>
        </is>
      </c>
      <c r="AT7" s="156" t="inlineStr">
        <is>
          <t>Por Pagar</t>
        </is>
      </c>
      <c r="AU7" s="156" t="inlineStr">
        <is>
          <t>Por Cobrar</t>
        </is>
      </c>
      <c r="AV7" s="156" t="inlineStr">
        <is>
          <t>Por Pagar</t>
        </is>
      </c>
      <c r="AW7" s="156" t="inlineStr">
        <is>
          <t>Por Cobrar</t>
        </is>
      </c>
      <c r="AX7" s="156" t="inlineStr">
        <is>
          <t>Por Pagar</t>
        </is>
      </c>
      <c r="AY7" s="156" t="inlineStr">
        <is>
          <t>Por Cobrar</t>
        </is>
      </c>
      <c r="AZ7" s="156" t="inlineStr">
        <is>
          <t>Por Pagar</t>
        </is>
      </c>
      <c r="BA7" s="156" t="inlineStr">
        <is>
          <t>Por Cobrar</t>
        </is>
      </c>
      <c r="BB7" s="156" t="inlineStr">
        <is>
          <t>Por Pagar</t>
        </is>
      </c>
      <c r="BC7" s="156" t="inlineStr">
        <is>
          <t>Por Cobrar</t>
        </is>
      </c>
      <c r="BD7" s="156" t="inlineStr">
        <is>
          <t>Por Pagar</t>
        </is>
      </c>
      <c r="BE7" s="156" t="inlineStr">
        <is>
          <t>Por Cobrar</t>
        </is>
      </c>
      <c r="BF7" s="156" t="inlineStr">
        <is>
          <t>Por Pagar</t>
        </is>
      </c>
    </row>
    <row r="8">
      <c r="A8" s="341" t="inlineStr">
        <is>
          <t>CTA.CTE. ACT JOSÉ P. DAIRE</t>
        </is>
      </c>
      <c r="B8" s="337" t="n">
        <v>484869385</v>
      </c>
      <c r="C8" s="338" t="n">
        <v>0</v>
      </c>
      <c r="D8" s="9" t="n">
        <v>0</v>
      </c>
      <c r="E8" s="19" t="n">
        <v>0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>
        <v>0</v>
      </c>
      <c r="N8" s="10" t="n">
        <v>0</v>
      </c>
      <c r="O8" s="10" t="n">
        <v>0</v>
      </c>
      <c r="P8" s="40" t="n"/>
      <c r="Q8" s="40" t="n"/>
      <c r="R8" s="40" t="n"/>
      <c r="S8" s="40" t="n"/>
      <c r="T8" s="40" t="n"/>
      <c r="U8" s="33" t="n">
        <v>0</v>
      </c>
      <c r="V8" s="33" t="n">
        <v>0</v>
      </c>
      <c r="W8" s="33" t="n">
        <v>0</v>
      </c>
      <c r="X8" s="33" t="n">
        <v>0</v>
      </c>
      <c r="Y8" s="33" t="n">
        <v>0</v>
      </c>
      <c r="Z8" s="33" t="n">
        <v>0</v>
      </c>
      <c r="AA8" s="33" t="n">
        <v>0</v>
      </c>
      <c r="AB8" s="33" t="n">
        <v>0</v>
      </c>
      <c r="AC8" s="33" t="n">
        <v>0</v>
      </c>
      <c r="AD8" s="33" t="n">
        <v>0</v>
      </c>
      <c r="AE8" s="33" t="n">
        <v>0</v>
      </c>
      <c r="AF8" s="33" t="n">
        <v>0</v>
      </c>
      <c r="AG8" s="34" t="n">
        <v>0</v>
      </c>
      <c r="AH8" s="34" t="n">
        <v>212510662.7778</v>
      </c>
      <c r="AI8" s="34" t="n">
        <v>0</v>
      </c>
      <c r="AJ8" s="34" t="n">
        <v>0</v>
      </c>
      <c r="AK8" s="34" t="n">
        <v>0</v>
      </c>
      <c r="AL8" s="34" t="n">
        <v>0</v>
      </c>
      <c r="AM8" s="34" t="n">
        <v>0</v>
      </c>
      <c r="AN8" s="34" t="n">
        <v>0</v>
      </c>
      <c r="AO8" s="34" t="n">
        <v>0</v>
      </c>
      <c r="AP8" s="34" t="n"/>
      <c r="AQ8" s="34" t="n"/>
      <c r="AR8" s="34" t="n"/>
      <c r="AS8" s="34" t="n"/>
      <c r="AT8" s="34" t="n"/>
      <c r="AU8" s="34" t="n"/>
      <c r="AV8" s="34" t="n"/>
      <c r="AW8" s="34" t="n"/>
      <c r="AX8" s="34" t="n">
        <v>0</v>
      </c>
      <c r="AY8" s="34" t="n">
        <v>0</v>
      </c>
      <c r="AZ8" s="34" t="n">
        <v>0</v>
      </c>
      <c r="BA8" s="34" t="n">
        <v>0</v>
      </c>
      <c r="BB8" s="34" t="n">
        <v>0</v>
      </c>
      <c r="BC8" s="34" t="n"/>
      <c r="BD8" s="34" t="n"/>
      <c r="BE8" s="34" t="n">
        <v>0</v>
      </c>
      <c r="BF8" s="34" t="n">
        <v>0</v>
      </c>
    </row>
    <row r="9">
      <c r="A9" s="11" t="inlineStr">
        <is>
          <t>CTA.CTE. ACT CRISTIÁN VARELA</t>
        </is>
      </c>
      <c r="B9" s="337" t="n">
        <v>48098842</v>
      </c>
      <c r="C9" s="338" t="n">
        <v>581664636</v>
      </c>
      <c r="D9" s="9" t="n">
        <v>0</v>
      </c>
      <c r="E9" s="19" t="n">
        <v>0</v>
      </c>
      <c r="F9" s="111" t="n">
        <v>135991696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40" t="n"/>
      <c r="Q9" s="40" t="n"/>
      <c r="R9" s="40" t="n"/>
      <c r="S9" s="40" t="n"/>
      <c r="T9" s="40" t="n"/>
      <c r="U9" s="33" t="n">
        <v>0</v>
      </c>
      <c r="V9" s="33" t="n">
        <v>0</v>
      </c>
      <c r="W9" s="33" t="n">
        <v>0</v>
      </c>
      <c r="X9" s="33" t="n">
        <v>0</v>
      </c>
      <c r="Y9" s="33" t="n">
        <v>0</v>
      </c>
      <c r="Z9" s="33" t="n">
        <v>0</v>
      </c>
      <c r="AA9" s="33" t="n">
        <v>0</v>
      </c>
      <c r="AB9" s="33" t="n">
        <v>0</v>
      </c>
      <c r="AC9" s="33" t="n">
        <v>0</v>
      </c>
      <c r="AD9" s="33" t="n">
        <v>0</v>
      </c>
      <c r="AE9" s="33" t="n">
        <v>0</v>
      </c>
      <c r="AF9" s="33" t="n">
        <v>0</v>
      </c>
      <c r="AG9" s="34" t="n">
        <v>0</v>
      </c>
      <c r="AH9" s="34" t="n">
        <v>0</v>
      </c>
      <c r="AI9" s="34" t="n">
        <v>0</v>
      </c>
      <c r="AJ9" s="34" t="n">
        <v>0</v>
      </c>
      <c r="AK9" s="34" t="n">
        <v>0</v>
      </c>
      <c r="AL9" s="34" t="n">
        <v>0</v>
      </c>
      <c r="AM9" s="34" t="n">
        <v>0</v>
      </c>
      <c r="AN9" s="34" t="n">
        <v>0</v>
      </c>
      <c r="AO9" s="34" t="n">
        <v>0</v>
      </c>
      <c r="AP9" s="34" t="n"/>
      <c r="AQ9" s="34" t="n"/>
      <c r="AR9" s="34" t="n"/>
      <c r="AS9" s="34" t="n"/>
      <c r="AT9" s="34" t="n"/>
      <c r="AU9" s="34" t="n"/>
      <c r="AV9" s="34" t="n"/>
      <c r="AW9" s="34" t="n"/>
      <c r="AX9" s="34" t="n">
        <v>0</v>
      </c>
      <c r="AY9" s="34" t="n">
        <v>0</v>
      </c>
      <c r="AZ9" s="34" t="n">
        <v>0</v>
      </c>
      <c r="BA9" s="34" t="n">
        <v>0</v>
      </c>
      <c r="BB9" s="34" t="n">
        <v>0</v>
      </c>
      <c r="BC9" s="34" t="n"/>
      <c r="BD9" s="34" t="n"/>
      <c r="BE9" s="34" t="n">
        <v>0</v>
      </c>
      <c r="BF9" s="34" t="n">
        <v>0</v>
      </c>
    </row>
    <row r="10">
      <c r="A10" s="11" t="inlineStr">
        <is>
          <t>HIJOS VARELA</t>
        </is>
      </c>
      <c r="B10" s="337" t="n">
        <v>0</v>
      </c>
      <c r="C10" s="338" t="n">
        <v>0</v>
      </c>
      <c r="D10" s="9" t="n">
        <v>0</v>
      </c>
      <c r="E10" s="9" t="n">
        <v>0</v>
      </c>
      <c r="F10" s="14" t="n">
        <v>0</v>
      </c>
      <c r="G10" s="14" t="n">
        <v>0</v>
      </c>
      <c r="H10" s="14" t="n">
        <v>0</v>
      </c>
      <c r="I10" s="14" t="n">
        <v>0</v>
      </c>
      <c r="J10" s="14" t="n">
        <v>0</v>
      </c>
      <c r="K10" s="14" t="n">
        <v>0</v>
      </c>
      <c r="L10" s="14" t="n">
        <v>0</v>
      </c>
      <c r="M10" s="14" t="n">
        <v>0</v>
      </c>
      <c r="N10" s="14" t="n">
        <v>0</v>
      </c>
      <c r="O10" s="14" t="n">
        <v>0</v>
      </c>
      <c r="P10" s="9" t="n">
        <v>0</v>
      </c>
      <c r="Q10" s="9" t="n">
        <v>0</v>
      </c>
      <c r="R10" s="9" t="n">
        <v>0</v>
      </c>
      <c r="S10" s="9" t="n">
        <v>0</v>
      </c>
      <c r="T10" s="9" t="n">
        <v>0</v>
      </c>
      <c r="U10" s="35" t="n">
        <v>0</v>
      </c>
      <c r="V10" s="35" t="n">
        <v>0</v>
      </c>
      <c r="W10" s="35" t="n">
        <v>0</v>
      </c>
      <c r="X10" s="35" t="n">
        <v>0</v>
      </c>
      <c r="Y10" s="35" t="n">
        <v>0</v>
      </c>
      <c r="Z10" s="35" t="n">
        <v>0</v>
      </c>
      <c r="AA10" s="35" t="n">
        <v>0</v>
      </c>
      <c r="AB10" s="35" t="n">
        <v>0</v>
      </c>
      <c r="AC10" s="35" t="n">
        <v>0</v>
      </c>
      <c r="AD10" s="35" t="n">
        <v>0</v>
      </c>
      <c r="AE10" s="35" t="n">
        <v>0</v>
      </c>
      <c r="AF10" s="35" t="n">
        <v>0</v>
      </c>
      <c r="AG10" s="34" t="n">
        <v>0</v>
      </c>
      <c r="AH10" s="34" t="n">
        <v>199138509</v>
      </c>
      <c r="AI10" s="34" t="n">
        <v>0</v>
      </c>
      <c r="AJ10" s="34" t="n">
        <v>0</v>
      </c>
      <c r="AK10" s="34" t="n">
        <v>0</v>
      </c>
      <c r="AL10" s="34" t="n">
        <v>0</v>
      </c>
      <c r="AM10" s="34" t="n">
        <v>0</v>
      </c>
      <c r="AN10" s="34" t="n">
        <v>0</v>
      </c>
      <c r="AO10" s="34" t="n">
        <v>0</v>
      </c>
      <c r="AP10" s="34" t="n"/>
      <c r="AQ10" s="34" t="n"/>
      <c r="AR10" s="34" t="n"/>
      <c r="AS10" s="34" t="n"/>
      <c r="AT10" s="34" t="n"/>
      <c r="AU10" s="34" t="n"/>
      <c r="AV10" s="34" t="n"/>
      <c r="AW10" s="34" t="n"/>
      <c r="AX10" s="34" t="n">
        <v>0</v>
      </c>
      <c r="AY10" s="34" t="n">
        <v>0</v>
      </c>
      <c r="AZ10" s="34" t="n">
        <v>0</v>
      </c>
      <c r="BA10" s="34" t="n">
        <v>0</v>
      </c>
      <c r="BB10" s="34" t="n">
        <v>0</v>
      </c>
      <c r="BC10" s="34" t="n"/>
      <c r="BD10" s="34" t="n"/>
      <c r="BE10" s="34" t="n">
        <v>0</v>
      </c>
      <c r="BF10" s="34" t="n">
        <v>0</v>
      </c>
    </row>
    <row r="11">
      <c r="A11" s="11" t="inlineStr">
        <is>
          <t>CTA. CTE. ACT. RIO GRANDE S.A.</t>
        </is>
      </c>
      <c r="B11" s="337" t="n">
        <v>4235471</v>
      </c>
      <c r="C11" s="338" t="n">
        <v>0</v>
      </c>
      <c r="D11" s="9" t="n">
        <v>0</v>
      </c>
      <c r="E11" s="19" t="n">
        <v>0</v>
      </c>
      <c r="F11" s="10" t="n">
        <v>0</v>
      </c>
      <c r="G11" s="10" t="n">
        <v>0</v>
      </c>
      <c r="H11" s="10" t="n">
        <v>0</v>
      </c>
      <c r="I11" s="10" t="n">
        <v>0</v>
      </c>
      <c r="J11" s="10" t="n">
        <v>0</v>
      </c>
      <c r="K11" s="10" t="n">
        <v>0</v>
      </c>
      <c r="L11" s="10" t="n">
        <v>0</v>
      </c>
      <c r="M11" s="10" t="n">
        <v>0</v>
      </c>
      <c r="N11" s="10" t="n">
        <v>0</v>
      </c>
      <c r="O11" s="10" t="n">
        <v>0</v>
      </c>
      <c r="P11" s="40" t="n"/>
      <c r="Q11" s="40" t="n"/>
      <c r="R11" s="40" t="n"/>
      <c r="S11" s="40" t="n"/>
      <c r="T11" s="40" t="n"/>
      <c r="U11" s="33" t="n">
        <v>0</v>
      </c>
      <c r="V11" s="33" t="n">
        <v>0</v>
      </c>
      <c r="W11" s="33" t="n">
        <v>0</v>
      </c>
      <c r="X11" s="33" t="n">
        <v>0</v>
      </c>
      <c r="Y11" s="33" t="n">
        <v>0</v>
      </c>
      <c r="Z11" s="33" t="n">
        <v>0</v>
      </c>
      <c r="AA11" s="33" t="n">
        <v>0</v>
      </c>
      <c r="AB11" s="33" t="n">
        <v>0</v>
      </c>
      <c r="AC11" s="33" t="n">
        <v>0</v>
      </c>
      <c r="AD11" s="33" t="n">
        <v>0</v>
      </c>
      <c r="AE11" s="33" t="n">
        <v>0</v>
      </c>
      <c r="AF11" s="33" t="n">
        <v>0</v>
      </c>
      <c r="AG11" s="34" t="n">
        <v>0</v>
      </c>
      <c r="AH11" s="34" t="n">
        <v>0</v>
      </c>
      <c r="AI11" s="34" t="n">
        <v>0</v>
      </c>
      <c r="AJ11" s="34" t="n">
        <v>0</v>
      </c>
      <c r="AK11" s="34" t="n">
        <v>0</v>
      </c>
      <c r="AL11" s="34" t="n">
        <v>0</v>
      </c>
      <c r="AM11" s="34" t="n">
        <v>0</v>
      </c>
      <c r="AN11" s="34" t="n">
        <v>0</v>
      </c>
      <c r="AO11" s="34" t="n">
        <v>0</v>
      </c>
      <c r="AP11" s="34" t="n"/>
      <c r="AQ11" s="34" t="n"/>
      <c r="AR11" s="34" t="n"/>
      <c r="AS11" s="34" t="n"/>
      <c r="AT11" s="34" t="n"/>
      <c r="AU11" s="34" t="n"/>
      <c r="AV11" s="34" t="n"/>
      <c r="AW11" s="34" t="n"/>
      <c r="AX11" s="34" t="n">
        <v>0</v>
      </c>
      <c r="AY11" s="34" t="n">
        <v>0</v>
      </c>
      <c r="AZ11" s="34" t="n">
        <v>0</v>
      </c>
      <c r="BA11" s="34" t="n">
        <v>0</v>
      </c>
      <c r="BB11" s="34" t="n">
        <v>0</v>
      </c>
      <c r="BC11" s="34" t="n"/>
      <c r="BD11" s="34" t="n"/>
      <c r="BE11" s="34" t="n">
        <v>0</v>
      </c>
      <c r="BF11" s="34" t="n">
        <v>0</v>
      </c>
    </row>
    <row r="12">
      <c r="A12" s="15" t="inlineStr">
        <is>
          <t>CTA.CTE.ACT. US$ CINECOLOR MEX</t>
        </is>
      </c>
      <c r="B12" s="337" t="n">
        <v>1163150940</v>
      </c>
      <c r="C12" s="338" t="n">
        <v>0</v>
      </c>
      <c r="D12" s="9" t="n">
        <v>0</v>
      </c>
      <c r="E12" s="19" t="n">
        <v>0</v>
      </c>
      <c r="F12" s="10" t="n">
        <v>0</v>
      </c>
      <c r="G12" s="10" t="n">
        <v>0</v>
      </c>
      <c r="H12" s="10" t="n">
        <v>0</v>
      </c>
      <c r="I12" s="10" t="n">
        <v>0</v>
      </c>
      <c r="J12" s="10" t="n">
        <v>0</v>
      </c>
      <c r="K12" s="10" t="n">
        <v>0</v>
      </c>
      <c r="L12" s="10" t="n">
        <v>0</v>
      </c>
      <c r="M12" s="10" t="n">
        <v>0</v>
      </c>
      <c r="N12" s="10" t="n">
        <v>0</v>
      </c>
      <c r="O12" s="10" t="n">
        <v>0</v>
      </c>
      <c r="P12" s="40" t="n"/>
      <c r="Q12" s="40" t="n"/>
      <c r="R12" s="40" t="n"/>
      <c r="S12" s="40" t="n"/>
      <c r="T12" s="40" t="n"/>
      <c r="U12" s="33" t="n">
        <v>0</v>
      </c>
      <c r="V12" s="33" t="n">
        <v>0</v>
      </c>
      <c r="W12" s="33" t="n">
        <v>0</v>
      </c>
      <c r="X12" s="33" t="n">
        <v>0</v>
      </c>
      <c r="Y12" s="33" t="n">
        <v>0</v>
      </c>
      <c r="Z12" s="33" t="n">
        <v>0</v>
      </c>
      <c r="AA12" s="33" t="n">
        <v>0</v>
      </c>
      <c r="AB12" s="33" t="n">
        <v>0</v>
      </c>
      <c r="AC12" s="33" t="n">
        <v>0</v>
      </c>
      <c r="AD12" s="33" t="n">
        <v>0</v>
      </c>
      <c r="AE12" s="33" t="n">
        <v>0</v>
      </c>
      <c r="AF12" s="33" t="n">
        <v>0</v>
      </c>
      <c r="AG12" s="34" t="n">
        <v>0</v>
      </c>
      <c r="AH12" s="34" t="n">
        <v>0</v>
      </c>
      <c r="AI12" s="34" t="n">
        <v>0</v>
      </c>
      <c r="AJ12" s="34" t="n">
        <v>0</v>
      </c>
      <c r="AK12" s="34" t="n">
        <v>0</v>
      </c>
      <c r="AL12" s="34" t="n">
        <v>0</v>
      </c>
      <c r="AM12" s="34" t="n">
        <v>0</v>
      </c>
      <c r="AN12" s="34" t="n">
        <v>0</v>
      </c>
      <c r="AO12" s="34" t="n">
        <v>0</v>
      </c>
      <c r="AP12" s="34" t="n"/>
      <c r="AQ12" s="34" t="n"/>
      <c r="AR12" s="34" t="n"/>
      <c r="AS12" s="34" t="n"/>
      <c r="AT12" s="34" t="n"/>
      <c r="AU12" s="34" t="n"/>
      <c r="AV12" s="34" t="n"/>
      <c r="AW12" s="34" t="n"/>
      <c r="AX12" s="34" t="n">
        <v>0</v>
      </c>
      <c r="AY12" s="34" t="n">
        <v>0</v>
      </c>
      <c r="AZ12" s="34" t="n">
        <v>0</v>
      </c>
      <c r="BA12" s="34" t="n">
        <v>0</v>
      </c>
      <c r="BB12" s="34" t="n">
        <v>0</v>
      </c>
      <c r="BC12" s="34" t="n"/>
      <c r="BD12" s="34" t="n"/>
      <c r="BE12" s="34" t="n">
        <v>0</v>
      </c>
      <c r="BF12" s="34" t="n">
        <v>0</v>
      </c>
    </row>
    <row r="13">
      <c r="A13" s="341" t="inlineStr">
        <is>
          <t>CTA.CTE. PRONEMSA S.A.</t>
        </is>
      </c>
      <c r="B13" s="337" t="n">
        <v>840859689</v>
      </c>
      <c r="C13" s="338" t="n">
        <v>0</v>
      </c>
      <c r="D13" s="9" t="n">
        <v>0</v>
      </c>
      <c r="E13" s="19" t="n">
        <v>0</v>
      </c>
      <c r="F13" s="10" t="n">
        <v>0</v>
      </c>
      <c r="G13" s="10" t="n">
        <v>0</v>
      </c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>
        <v>0</v>
      </c>
      <c r="N13" s="10" t="n">
        <v>0</v>
      </c>
      <c r="O13" s="10" t="n">
        <v>0</v>
      </c>
      <c r="P13" s="40" t="n"/>
      <c r="Q13" s="40" t="n"/>
      <c r="R13" s="40" t="n"/>
      <c r="S13" s="40" t="n"/>
      <c r="T13" s="40" t="n"/>
      <c r="U13" s="33" t="n">
        <v>0</v>
      </c>
      <c r="V13" s="33" t="n">
        <v>0</v>
      </c>
      <c r="W13" s="33" t="n">
        <v>0</v>
      </c>
      <c r="X13" s="33" t="n">
        <v>0</v>
      </c>
      <c r="Y13" s="33" t="n">
        <v>0</v>
      </c>
      <c r="Z13" s="33" t="n">
        <v>0</v>
      </c>
      <c r="AA13" s="33" t="n">
        <v>0</v>
      </c>
      <c r="AB13" s="33" t="n">
        <v>0</v>
      </c>
      <c r="AC13" s="33" t="n">
        <v>0</v>
      </c>
      <c r="AD13" s="33" t="n">
        <v>0</v>
      </c>
      <c r="AE13" s="33" t="n">
        <v>0</v>
      </c>
      <c r="AF13" s="33" t="n">
        <v>0</v>
      </c>
      <c r="AG13" s="34" t="n">
        <v>268000</v>
      </c>
      <c r="AH13" s="34" t="n">
        <v>0</v>
      </c>
      <c r="AI13" s="34" t="n">
        <v>0</v>
      </c>
      <c r="AJ13" s="34" t="n">
        <v>0</v>
      </c>
      <c r="AK13" s="34" t="n">
        <v>0</v>
      </c>
      <c r="AL13" s="34" t="n">
        <v>0</v>
      </c>
      <c r="AM13" s="34" t="n">
        <v>0</v>
      </c>
      <c r="AN13" s="34" t="n">
        <v>0</v>
      </c>
      <c r="AO13" s="34" t="n">
        <v>0</v>
      </c>
      <c r="AP13" s="34" t="n"/>
      <c r="AQ13" s="34" t="n"/>
      <c r="AR13" s="34" t="n"/>
      <c r="AS13" s="34" t="n"/>
      <c r="AT13" s="34" t="n"/>
      <c r="AU13" s="34" t="n"/>
      <c r="AV13" s="34" t="n"/>
      <c r="AW13" s="34" t="n"/>
      <c r="AX13" s="34" t="n">
        <v>0</v>
      </c>
      <c r="AY13" s="34" t="n">
        <v>0</v>
      </c>
      <c r="AZ13" s="34" t="n">
        <v>0</v>
      </c>
      <c r="BA13" s="34" t="n">
        <v>0</v>
      </c>
      <c r="BB13" s="34" t="n">
        <v>0</v>
      </c>
      <c r="BC13" s="34" t="n"/>
      <c r="BD13" s="34" t="n"/>
      <c r="BE13" s="34" t="n">
        <v>0</v>
      </c>
      <c r="BF13" s="34" t="n">
        <v>0</v>
      </c>
    </row>
    <row r="14">
      <c r="A14" s="341" t="inlineStr">
        <is>
          <t>CTA.CTE.INM. PLAZA EL ALBA</t>
        </is>
      </c>
      <c r="B14" s="337" t="n">
        <v>53649577</v>
      </c>
      <c r="C14" s="338" t="n">
        <v>0</v>
      </c>
      <c r="D14" s="9" t="n">
        <v>0</v>
      </c>
      <c r="E14" s="19" t="n">
        <v>0</v>
      </c>
      <c r="F14" s="10" t="n">
        <v>0</v>
      </c>
      <c r="G14" s="10" t="n">
        <v>0</v>
      </c>
      <c r="H14" s="10" t="n">
        <v>0</v>
      </c>
      <c r="I14" s="10" t="n">
        <v>0</v>
      </c>
      <c r="J14" s="10" t="n">
        <v>0</v>
      </c>
      <c r="K14" s="10" t="n">
        <v>0</v>
      </c>
      <c r="L14" s="10" t="n">
        <v>0</v>
      </c>
      <c r="M14" s="10" t="n">
        <v>0</v>
      </c>
      <c r="N14" s="10" t="n">
        <v>0</v>
      </c>
      <c r="O14" s="10" t="n">
        <v>0</v>
      </c>
      <c r="P14" s="40" t="n"/>
      <c r="Q14" s="40" t="n"/>
      <c r="R14" s="40" t="n"/>
      <c r="S14" s="40" t="n"/>
      <c r="T14" s="40" t="n"/>
      <c r="U14" s="33" t="n">
        <v>0</v>
      </c>
      <c r="V14" s="33" t="n">
        <v>0</v>
      </c>
      <c r="W14" s="33" t="n">
        <v>0</v>
      </c>
      <c r="X14" s="33" t="n">
        <v>0</v>
      </c>
      <c r="Y14" s="33" t="n">
        <v>0</v>
      </c>
      <c r="Z14" s="33" t="n">
        <v>0</v>
      </c>
      <c r="AA14" s="33" t="n">
        <v>0</v>
      </c>
      <c r="AB14" s="33" t="n">
        <v>0</v>
      </c>
      <c r="AC14" s="33" t="n">
        <v>0</v>
      </c>
      <c r="AD14" s="33" t="n">
        <v>0</v>
      </c>
      <c r="AE14" s="33" t="n">
        <v>0</v>
      </c>
      <c r="AF14" s="33" t="n">
        <v>0</v>
      </c>
      <c r="AG14" s="34" t="n">
        <v>0</v>
      </c>
      <c r="AH14" s="34" t="n">
        <v>0</v>
      </c>
      <c r="AI14" s="34" t="n">
        <v>0</v>
      </c>
      <c r="AJ14" s="34" t="n">
        <v>0</v>
      </c>
      <c r="AK14" s="34" t="n">
        <v>0</v>
      </c>
      <c r="AL14" s="34" t="n">
        <v>0</v>
      </c>
      <c r="AM14" s="34" t="n">
        <v>0</v>
      </c>
      <c r="AN14" s="34" t="n">
        <v>0</v>
      </c>
      <c r="AO14" s="34" t="n">
        <v>0</v>
      </c>
      <c r="AP14" s="34" t="n"/>
      <c r="AQ14" s="34" t="n"/>
      <c r="AR14" s="34" t="n"/>
      <c r="AS14" s="34" t="n"/>
      <c r="AT14" s="34" t="n"/>
      <c r="AU14" s="34" t="n"/>
      <c r="AV14" s="34" t="n"/>
      <c r="AW14" s="34" t="n"/>
      <c r="AX14" s="34" t="n">
        <v>0</v>
      </c>
      <c r="AY14" s="34" t="n">
        <v>0</v>
      </c>
      <c r="AZ14" s="34" t="n">
        <v>0</v>
      </c>
      <c r="BA14" s="34" t="n">
        <v>0</v>
      </c>
      <c r="BB14" s="34" t="n">
        <v>0</v>
      </c>
      <c r="BC14" s="34" t="n"/>
      <c r="BD14" s="34" t="n"/>
      <c r="BE14" s="34" t="n">
        <v>0</v>
      </c>
      <c r="BF14" s="34" t="n">
        <v>0</v>
      </c>
    </row>
    <row r="15">
      <c r="A15" s="341" t="inlineStr">
        <is>
          <t>Cta.Cte.Act.Iacsa US$</t>
        </is>
      </c>
      <c r="B15" s="337" t="n">
        <v>21702298</v>
      </c>
      <c r="C15" s="338" t="n">
        <v>0</v>
      </c>
      <c r="D15" s="9" t="n">
        <v>0</v>
      </c>
      <c r="E15" s="19" t="n">
        <v>0</v>
      </c>
      <c r="F15" s="10" t="n">
        <v>0</v>
      </c>
      <c r="G15" s="10" t="n">
        <v>0</v>
      </c>
      <c r="H15" s="10" t="n">
        <v>0</v>
      </c>
      <c r="I15" s="10" t="n">
        <v>0</v>
      </c>
      <c r="J15" s="10" t="n">
        <v>0</v>
      </c>
      <c r="K15" s="10" t="n">
        <v>0</v>
      </c>
      <c r="L15" s="10" t="n">
        <v>0</v>
      </c>
      <c r="M15" s="10" t="n">
        <v>0</v>
      </c>
      <c r="N15" s="10" t="n">
        <v>0</v>
      </c>
      <c r="O15" s="10" t="n">
        <v>0</v>
      </c>
      <c r="P15" s="125" t="n"/>
      <c r="Q15" s="125" t="n"/>
      <c r="R15" s="125" t="n"/>
      <c r="S15" s="40" t="n"/>
      <c r="T15" s="139" t="n"/>
      <c r="U15" s="33" t="n">
        <v>3359810.61780105</v>
      </c>
      <c r="V15" s="33" t="n">
        <v>0</v>
      </c>
      <c r="W15" s="33" t="n">
        <v>0</v>
      </c>
      <c r="X15" s="33" t="n">
        <v>0</v>
      </c>
      <c r="Y15" s="33" t="n">
        <v>0</v>
      </c>
      <c r="Z15" s="33" t="n">
        <v>0</v>
      </c>
      <c r="AA15" s="33" t="n">
        <v>0</v>
      </c>
      <c r="AB15" s="33" t="n">
        <v>0</v>
      </c>
      <c r="AC15" s="33" t="n">
        <v>0</v>
      </c>
      <c r="AD15" s="33" t="n">
        <v>0</v>
      </c>
      <c r="AE15" s="33" t="n">
        <v>0</v>
      </c>
      <c r="AF15" s="33" t="n">
        <v>0</v>
      </c>
      <c r="AG15" s="34" t="n">
        <v>10535959.7758793</v>
      </c>
      <c r="AH15" s="34" t="n">
        <v>0</v>
      </c>
      <c r="AI15" s="34" t="n">
        <v>0</v>
      </c>
      <c r="AJ15" s="34" t="n">
        <v>0</v>
      </c>
      <c r="AK15" s="34" t="n">
        <v>0</v>
      </c>
      <c r="AL15" s="34" t="n">
        <v>0</v>
      </c>
      <c r="AM15" s="34" t="n">
        <v>0</v>
      </c>
      <c r="AN15" s="34" t="n">
        <v>0</v>
      </c>
      <c r="AO15" s="34" t="n">
        <v>0</v>
      </c>
      <c r="AP15" s="34" t="n"/>
      <c r="AQ15" s="34" t="n"/>
      <c r="AR15" s="34" t="n"/>
      <c r="AS15" s="34" t="n"/>
      <c r="AT15" s="34" t="n"/>
      <c r="AU15" s="34" t="n"/>
      <c r="AV15" s="34" t="n"/>
      <c r="AW15" s="34" t="n"/>
      <c r="AX15" s="34" t="n">
        <v>0</v>
      </c>
      <c r="AY15" s="34" t="n">
        <v>0</v>
      </c>
      <c r="AZ15" s="34" t="n">
        <v>0</v>
      </c>
      <c r="BA15" s="34" t="n">
        <v>0</v>
      </c>
      <c r="BB15" s="34" t="n">
        <v>0</v>
      </c>
      <c r="BC15" s="34" t="n"/>
      <c r="BD15" s="34" t="n"/>
      <c r="BE15" s="34" t="n">
        <v>0</v>
      </c>
      <c r="BF15" s="34" t="n">
        <v>0</v>
      </c>
    </row>
    <row r="16">
      <c r="A16" s="15" t="inlineStr">
        <is>
          <t>CTA.CTE.ACT.CINECOLOR DO BRASI</t>
        </is>
      </c>
      <c r="B16" s="337" t="n">
        <v>47782013</v>
      </c>
      <c r="C16" s="338" t="n">
        <v>33231332</v>
      </c>
      <c r="D16" s="9" t="n">
        <v>0</v>
      </c>
      <c r="E16" s="19" t="n">
        <v>0</v>
      </c>
      <c r="F16" s="10" t="n">
        <v>0</v>
      </c>
      <c r="G16" s="10" t="n">
        <v>0</v>
      </c>
      <c r="H16" s="10" t="n">
        <v>2368351114</v>
      </c>
      <c r="I16" s="10" t="n">
        <v>0</v>
      </c>
      <c r="J16" s="10" t="n">
        <v>919629207</v>
      </c>
      <c r="K16" s="21" t="n">
        <v>59766836.0276367</v>
      </c>
      <c r="L16" s="10" t="n">
        <v>0</v>
      </c>
      <c r="M16" s="10" t="n">
        <v>0</v>
      </c>
      <c r="N16" s="10" t="n">
        <v>2562259974.24</v>
      </c>
      <c r="O16" s="10" t="n">
        <v>1082598846</v>
      </c>
      <c r="P16" s="40" t="n"/>
      <c r="Q16" s="40" t="n"/>
      <c r="R16" s="40" t="n"/>
      <c r="S16" s="40" t="n"/>
      <c r="T16" s="40" t="n"/>
      <c r="U16" s="33" t="n">
        <v>0</v>
      </c>
      <c r="V16" s="33" t="n">
        <v>0</v>
      </c>
      <c r="W16" s="33" t="n">
        <v>0</v>
      </c>
      <c r="X16" s="33" t="n">
        <v>0</v>
      </c>
      <c r="Y16" s="33" t="n">
        <v>0</v>
      </c>
      <c r="Z16" s="33" t="n">
        <v>0</v>
      </c>
      <c r="AA16" s="33" t="n">
        <v>0</v>
      </c>
      <c r="AB16" s="33" t="n">
        <v>0</v>
      </c>
      <c r="AC16" s="33" t="n">
        <v>0</v>
      </c>
      <c r="AD16" s="33" t="n">
        <v>0</v>
      </c>
      <c r="AE16" s="33" t="n">
        <v>0</v>
      </c>
      <c r="AF16" s="33" t="n">
        <v>0</v>
      </c>
      <c r="AG16" s="34" t="n">
        <v>0</v>
      </c>
      <c r="AH16" s="34" t="n">
        <v>0</v>
      </c>
      <c r="AI16" s="34" t="n">
        <v>0</v>
      </c>
      <c r="AJ16" s="34" t="n">
        <v>0</v>
      </c>
      <c r="AK16" s="34" t="n">
        <v>0</v>
      </c>
      <c r="AL16" s="34" t="n">
        <v>957277321.7016</v>
      </c>
      <c r="AM16" s="34" t="n">
        <v>0</v>
      </c>
      <c r="AN16" s="34" t="n">
        <v>0</v>
      </c>
      <c r="AO16" s="34" t="n">
        <v>0</v>
      </c>
      <c r="AP16" s="34" t="n"/>
      <c r="AQ16" s="34" t="n"/>
      <c r="AR16" s="34" t="n"/>
      <c r="AS16" s="34" t="n"/>
      <c r="AT16" s="34" t="n"/>
      <c r="AU16" s="34" t="n"/>
      <c r="AV16" s="34" t="n"/>
      <c r="AW16" s="34" t="n"/>
      <c r="AX16" s="34" t="n">
        <v>0</v>
      </c>
      <c r="AY16" s="34" t="n">
        <v>0</v>
      </c>
      <c r="AZ16" s="34" t="n">
        <v>0</v>
      </c>
      <c r="BA16" s="34" t="n">
        <v>0</v>
      </c>
      <c r="BB16" s="34" t="n">
        <v>0</v>
      </c>
      <c r="BC16" s="34" t="n"/>
      <c r="BD16" s="34" t="n"/>
      <c r="BE16" s="34" t="n">
        <v>0</v>
      </c>
      <c r="BF16" s="34" t="n">
        <v>0</v>
      </c>
    </row>
    <row r="17">
      <c r="A17" s="15" t="inlineStr">
        <is>
          <t>ACT CHF INTERNACIONAL SPA</t>
        </is>
      </c>
      <c r="B17" s="337" t="n">
        <v>399616490</v>
      </c>
      <c r="C17" s="338" t="n">
        <v>0</v>
      </c>
      <c r="D17" s="9" t="n">
        <v>0</v>
      </c>
      <c r="E17" s="19" t="n">
        <v>0</v>
      </c>
      <c r="F17" s="10" t="n">
        <v>0</v>
      </c>
      <c r="G17" s="10" t="n">
        <v>0</v>
      </c>
      <c r="H17" s="10" t="n">
        <v>0</v>
      </c>
      <c r="I17" s="10" t="n">
        <v>0</v>
      </c>
      <c r="J17" s="10" t="n">
        <v>0</v>
      </c>
      <c r="K17" s="10" t="n">
        <v>0</v>
      </c>
      <c r="L17" s="10" t="n">
        <v>0</v>
      </c>
      <c r="M17" s="10" t="n">
        <v>0</v>
      </c>
      <c r="N17" s="10" t="n">
        <v>0</v>
      </c>
      <c r="O17" s="10" t="n">
        <v>0</v>
      </c>
      <c r="P17" s="40" t="n"/>
      <c r="Q17" s="40" t="n"/>
      <c r="R17" s="40" t="n"/>
      <c r="S17" s="40" t="n"/>
      <c r="T17" s="40" t="n"/>
      <c r="U17" s="33" t="n">
        <v>0</v>
      </c>
      <c r="V17" s="33" t="n">
        <v>0</v>
      </c>
      <c r="W17" s="33" t="n">
        <v>0</v>
      </c>
      <c r="X17" s="33" t="n">
        <v>0</v>
      </c>
      <c r="Y17" s="33" t="n">
        <v>0</v>
      </c>
      <c r="Z17" s="33" t="n">
        <v>0</v>
      </c>
      <c r="AA17" s="33" t="n">
        <v>0</v>
      </c>
      <c r="AB17" s="33" t="n">
        <v>0</v>
      </c>
      <c r="AC17" s="33" t="n">
        <v>0</v>
      </c>
      <c r="AD17" s="33" t="n">
        <v>0</v>
      </c>
      <c r="AE17" s="33" t="n">
        <v>0</v>
      </c>
      <c r="AF17" s="33" t="n">
        <v>0</v>
      </c>
      <c r="AG17" s="34" t="n">
        <v>6682515.49</v>
      </c>
      <c r="AH17" s="34" t="n">
        <v>0</v>
      </c>
      <c r="AI17" s="34" t="n">
        <v>0</v>
      </c>
      <c r="AJ17" s="34" t="n">
        <v>0</v>
      </c>
      <c r="AK17" s="34" t="n">
        <v>0</v>
      </c>
      <c r="AL17" s="34" t="n">
        <v>0</v>
      </c>
      <c r="AM17" s="34" t="n">
        <v>0</v>
      </c>
      <c r="AN17" s="34" t="n">
        <v>0</v>
      </c>
      <c r="AO17" s="34" t="n">
        <v>0</v>
      </c>
      <c r="AP17" s="34" t="n"/>
      <c r="AQ17" s="34" t="n"/>
      <c r="AR17" s="34" t="n"/>
      <c r="AS17" s="34" t="n"/>
      <c r="AT17" s="34" t="n"/>
      <c r="AU17" s="34" t="n"/>
      <c r="AV17" s="34" t="n"/>
      <c r="AW17" s="34" t="n"/>
      <c r="AX17" s="34" t="n">
        <v>0</v>
      </c>
      <c r="AY17" s="34" t="n">
        <v>0</v>
      </c>
      <c r="AZ17" s="34" t="n">
        <v>0</v>
      </c>
      <c r="BA17" s="34" t="n">
        <v>0</v>
      </c>
      <c r="BB17" s="34" t="n">
        <v>0</v>
      </c>
      <c r="BC17" s="34" t="n"/>
      <c r="BD17" s="34" t="n"/>
      <c r="BE17" s="34" t="n">
        <v>0</v>
      </c>
      <c r="BF17" s="34" t="n">
        <v>0</v>
      </c>
    </row>
    <row r="18">
      <c r="A18" s="341" t="inlineStr">
        <is>
          <t>CTA.CTE. ACT VIDEO CHILE</t>
        </is>
      </c>
      <c r="B18" s="339" t="n">
        <v>487682</v>
      </c>
      <c r="C18" s="338" t="n">
        <v>0</v>
      </c>
      <c r="D18" s="9" t="n">
        <v>0</v>
      </c>
      <c r="E18" s="19" t="n">
        <v>0</v>
      </c>
      <c r="F18" s="10" t="n">
        <v>0</v>
      </c>
      <c r="G18" s="10" t="n">
        <v>0</v>
      </c>
      <c r="H18" s="10" t="n">
        <v>0</v>
      </c>
      <c r="I18" s="10" t="n">
        <v>0</v>
      </c>
      <c r="J18" s="10" t="n">
        <v>0</v>
      </c>
      <c r="K18" s="10" t="n">
        <v>0</v>
      </c>
      <c r="L18" s="10" t="n">
        <v>0</v>
      </c>
      <c r="M18" s="10" t="n">
        <v>0</v>
      </c>
      <c r="N18" s="10" t="n">
        <v>0</v>
      </c>
      <c r="O18" s="10" t="n">
        <v>0</v>
      </c>
      <c r="P18" s="40" t="n"/>
      <c r="Q18" s="40" t="n"/>
      <c r="R18" s="40" t="n"/>
      <c r="S18" s="40" t="n"/>
      <c r="T18" s="40" t="n"/>
      <c r="U18" s="33" t="n">
        <v>0</v>
      </c>
      <c r="V18" s="33" t="n">
        <v>0</v>
      </c>
      <c r="W18" s="33" t="n">
        <v>0</v>
      </c>
      <c r="X18" s="33" t="n">
        <v>0</v>
      </c>
      <c r="Y18" s="33" t="n">
        <v>0</v>
      </c>
      <c r="Z18" s="33" t="n">
        <v>0</v>
      </c>
      <c r="AA18" s="33" t="n">
        <v>0</v>
      </c>
      <c r="AB18" s="33" t="n">
        <v>0</v>
      </c>
      <c r="AC18" s="33" t="n">
        <v>20140524</v>
      </c>
      <c r="AD18" s="33" t="n">
        <v>0</v>
      </c>
      <c r="AE18" s="33" t="n">
        <v>0</v>
      </c>
      <c r="AF18" s="33" t="n">
        <v>0</v>
      </c>
      <c r="AG18" s="34" t="n">
        <v>0</v>
      </c>
      <c r="AH18" s="34" t="n">
        <v>0</v>
      </c>
      <c r="AI18" s="34" t="n">
        <v>0</v>
      </c>
      <c r="AJ18" s="34" t="n">
        <v>0</v>
      </c>
      <c r="AK18" s="34" t="n">
        <v>0</v>
      </c>
      <c r="AL18" s="34" t="n">
        <v>0</v>
      </c>
      <c r="AM18" s="34" t="n">
        <v>0</v>
      </c>
      <c r="AN18" s="34" t="n">
        <v>0</v>
      </c>
      <c r="AO18" s="34" t="n">
        <v>0</v>
      </c>
      <c r="AP18" s="34" t="n"/>
      <c r="AQ18" s="34" t="n"/>
      <c r="AR18" s="34" t="n"/>
      <c r="AS18" s="34" t="n"/>
      <c r="AT18" s="34" t="n"/>
      <c r="AU18" s="34" t="n"/>
      <c r="AV18" s="34" t="n"/>
      <c r="AW18" s="34" t="n"/>
      <c r="AX18" s="34" t="n">
        <v>0</v>
      </c>
      <c r="AY18" s="34" t="n">
        <v>0</v>
      </c>
      <c r="AZ18" s="34" t="n">
        <v>0</v>
      </c>
      <c r="BA18" s="34" t="n">
        <v>0</v>
      </c>
      <c r="BB18" s="34" t="n">
        <v>0</v>
      </c>
      <c r="BC18" s="34" t="n"/>
      <c r="BD18" s="34" t="n"/>
      <c r="BE18" s="34" t="n">
        <v>0</v>
      </c>
      <c r="BF18" s="34" t="n">
        <v>0</v>
      </c>
    </row>
    <row r="19">
      <c r="A19" s="341" t="inlineStr">
        <is>
          <t>CTA.CTE.ACT.COSTA SUR INVERS.</t>
        </is>
      </c>
      <c r="B19" s="339" t="n">
        <v>3158536</v>
      </c>
      <c r="C19" s="338" t="n">
        <v>0</v>
      </c>
      <c r="D19" s="9" t="n">
        <v>0</v>
      </c>
      <c r="E19" s="19" t="n">
        <v>0</v>
      </c>
      <c r="F19" s="10" t="n">
        <v>0</v>
      </c>
      <c r="G19" s="10" t="n">
        <v>0</v>
      </c>
      <c r="H19" s="10" t="n">
        <v>0</v>
      </c>
      <c r="I19" s="10" t="n">
        <v>0</v>
      </c>
      <c r="J19" s="10" t="n">
        <v>0</v>
      </c>
      <c r="K19" s="10" t="n">
        <v>0</v>
      </c>
      <c r="L19" s="10" t="n">
        <v>0</v>
      </c>
      <c r="M19" s="10" t="n">
        <v>0</v>
      </c>
      <c r="N19" s="10" t="n">
        <v>0</v>
      </c>
      <c r="O19" s="10" t="n">
        <v>0</v>
      </c>
      <c r="P19" s="40" t="n"/>
      <c r="Q19" s="40" t="n"/>
      <c r="R19" s="40" t="n"/>
      <c r="S19" s="40" t="n"/>
      <c r="T19" s="40" t="n"/>
      <c r="U19" s="33" t="n">
        <v>0</v>
      </c>
      <c r="V19" s="33" t="n">
        <v>0</v>
      </c>
      <c r="W19" s="33" t="n">
        <v>0</v>
      </c>
      <c r="X19" s="33" t="n">
        <v>0</v>
      </c>
      <c r="Y19" s="33" t="n">
        <v>0</v>
      </c>
      <c r="Z19" s="33" t="n">
        <v>0</v>
      </c>
      <c r="AA19" s="33" t="n">
        <v>0</v>
      </c>
      <c r="AB19" s="33" t="n">
        <v>0</v>
      </c>
      <c r="AC19" s="33" t="n">
        <v>0</v>
      </c>
      <c r="AD19" s="33" t="n">
        <v>0</v>
      </c>
      <c r="AE19" s="33" t="n">
        <v>0</v>
      </c>
      <c r="AF19" s="33" t="n">
        <v>0</v>
      </c>
      <c r="AG19" s="34" t="n">
        <v>0</v>
      </c>
      <c r="AH19" s="34" t="n">
        <v>0</v>
      </c>
      <c r="AI19" s="34" t="n">
        <v>0</v>
      </c>
      <c r="AJ19" s="34" t="n">
        <v>0</v>
      </c>
      <c r="AK19" s="34" t="n">
        <v>0</v>
      </c>
      <c r="AL19" s="34" t="n">
        <v>0</v>
      </c>
      <c r="AM19" s="34" t="n">
        <v>0</v>
      </c>
      <c r="AN19" s="34" t="n">
        <v>0</v>
      </c>
      <c r="AO19" s="34" t="n">
        <v>0</v>
      </c>
      <c r="AP19" s="34" t="n"/>
      <c r="AQ19" s="34" t="n"/>
      <c r="AR19" s="34" t="n"/>
      <c r="AS19" s="34" t="n"/>
      <c r="AT19" s="34" t="n"/>
      <c r="AU19" s="34" t="n"/>
      <c r="AV19" s="34" t="n"/>
      <c r="AW19" s="34" t="n"/>
      <c r="AX19" s="34" t="n">
        <v>0</v>
      </c>
      <c r="AY19" s="34" t="n">
        <v>0</v>
      </c>
      <c r="AZ19" s="34" t="n">
        <v>0</v>
      </c>
      <c r="BA19" s="34" t="n">
        <v>0</v>
      </c>
      <c r="BB19" s="34" t="n">
        <v>0</v>
      </c>
      <c r="BC19" s="34" t="n"/>
      <c r="BD19" s="34" t="n"/>
      <c r="BE19" s="34" t="n">
        <v>0</v>
      </c>
      <c r="BF19" s="34" t="n">
        <v>0</v>
      </c>
    </row>
    <row r="20">
      <c r="A20" s="341" t="inlineStr">
        <is>
          <t>Cta.Cte. CN Inv. Financ.</t>
        </is>
      </c>
      <c r="B20" s="339" t="n">
        <v>18171971</v>
      </c>
      <c r="C20" s="338" t="n">
        <v>0</v>
      </c>
      <c r="D20" s="9" t="n">
        <v>0</v>
      </c>
      <c r="E20" s="19" t="n">
        <v>0</v>
      </c>
      <c r="F20" s="10" t="n">
        <v>0</v>
      </c>
      <c r="G20" s="10" t="n">
        <v>0</v>
      </c>
      <c r="H20" s="10" t="n">
        <v>0</v>
      </c>
      <c r="I20" s="10" t="n">
        <v>0</v>
      </c>
      <c r="J20" s="10" t="n">
        <v>0</v>
      </c>
      <c r="K20" s="10" t="n">
        <v>0</v>
      </c>
      <c r="L20" s="10" t="n">
        <v>0</v>
      </c>
      <c r="M20" s="10" t="n">
        <v>0</v>
      </c>
      <c r="N20" s="10" t="n">
        <v>0</v>
      </c>
      <c r="O20" s="10" t="n">
        <v>0</v>
      </c>
      <c r="P20" s="40" t="n"/>
      <c r="Q20" s="40" t="n"/>
      <c r="R20" s="40" t="n"/>
      <c r="S20" s="40" t="n"/>
      <c r="T20" s="40" t="n"/>
      <c r="U20" s="33" t="n">
        <v>0</v>
      </c>
      <c r="V20" s="33" t="n">
        <v>0</v>
      </c>
      <c r="W20" s="33" t="n">
        <v>0</v>
      </c>
      <c r="X20" s="33" t="n">
        <v>0</v>
      </c>
      <c r="Y20" s="33" t="n">
        <v>0</v>
      </c>
      <c r="Z20" s="33" t="n">
        <v>0</v>
      </c>
      <c r="AA20" s="33" t="n">
        <v>0</v>
      </c>
      <c r="AB20" s="33" t="n">
        <v>0</v>
      </c>
      <c r="AC20" s="33" t="n">
        <v>0</v>
      </c>
      <c r="AD20" s="33" t="n">
        <v>0</v>
      </c>
      <c r="AE20" s="33" t="n">
        <v>0</v>
      </c>
      <c r="AF20" s="33" t="n">
        <v>0</v>
      </c>
      <c r="AG20" s="34" t="n">
        <v>0</v>
      </c>
      <c r="AH20" s="34" t="n">
        <v>195193337.034</v>
      </c>
      <c r="AI20" s="34" t="n">
        <v>0</v>
      </c>
      <c r="AJ20" s="34" t="n">
        <v>0</v>
      </c>
      <c r="AK20" s="34" t="n">
        <v>0</v>
      </c>
      <c r="AL20" s="34" t="n">
        <v>0</v>
      </c>
      <c r="AM20" s="34" t="n">
        <v>0</v>
      </c>
      <c r="AN20" s="34" t="n">
        <v>0</v>
      </c>
      <c r="AO20" s="34" t="n">
        <v>0</v>
      </c>
      <c r="AP20" s="34" t="n"/>
      <c r="AQ20" s="34" t="n"/>
      <c r="AR20" s="34" t="n"/>
      <c r="AS20" s="34" t="n"/>
      <c r="AT20" s="34" t="n"/>
      <c r="AU20" s="34" t="n"/>
      <c r="AV20" s="34" t="n"/>
      <c r="AW20" s="34" t="n"/>
      <c r="AX20" s="34" t="n">
        <v>0</v>
      </c>
      <c r="AY20" s="34" t="n">
        <v>0</v>
      </c>
      <c r="AZ20" s="34" t="n">
        <v>0</v>
      </c>
      <c r="BA20" s="34" t="n">
        <v>0</v>
      </c>
      <c r="BB20" s="34" t="n">
        <v>0</v>
      </c>
      <c r="BC20" s="34" t="n"/>
      <c r="BD20" s="34" t="n"/>
      <c r="BE20" s="34" t="n">
        <v>0</v>
      </c>
      <c r="BF20" s="34" t="n">
        <v>0</v>
      </c>
    </row>
    <row r="21">
      <c r="A21" s="341" t="inlineStr">
        <is>
          <t>CTA CTE MAGIC LICENSING S.A.S.</t>
        </is>
      </c>
      <c r="B21" s="339" t="n">
        <v>563407502</v>
      </c>
      <c r="C21" s="338" t="n">
        <v>0</v>
      </c>
      <c r="D21" s="9" t="n">
        <v>0</v>
      </c>
      <c r="E21" s="19" t="n">
        <v>0</v>
      </c>
      <c r="F21" s="10" t="n">
        <v>0</v>
      </c>
      <c r="G21" s="10" t="n">
        <v>0</v>
      </c>
      <c r="H21" s="10" t="n">
        <v>0</v>
      </c>
      <c r="I21" s="10" t="n">
        <v>0</v>
      </c>
      <c r="J21" s="10" t="n">
        <v>0</v>
      </c>
      <c r="K21" s="10" t="n">
        <v>0</v>
      </c>
      <c r="L21" s="10" t="n">
        <v>0</v>
      </c>
      <c r="M21" s="10" t="n">
        <v>0</v>
      </c>
      <c r="N21" s="10" t="n">
        <v>0</v>
      </c>
      <c r="O21" s="10" t="n">
        <v>0</v>
      </c>
      <c r="P21" s="40" t="n"/>
      <c r="Q21" s="40" t="n"/>
      <c r="R21" s="40" t="n"/>
      <c r="S21" s="40" t="n"/>
      <c r="T21" s="40" t="n"/>
      <c r="U21" s="33" t="n">
        <v>0</v>
      </c>
      <c r="V21" s="33" t="n">
        <v>0</v>
      </c>
      <c r="W21" s="33" t="n">
        <v>0</v>
      </c>
      <c r="X21" s="33" t="n">
        <v>0</v>
      </c>
      <c r="Y21" s="33" t="n">
        <v>0</v>
      </c>
      <c r="Z21" s="33" t="n">
        <v>0</v>
      </c>
      <c r="AA21" s="33" t="n">
        <v>0</v>
      </c>
      <c r="AB21" s="33" t="n">
        <v>0</v>
      </c>
      <c r="AC21" s="33" t="n">
        <v>0</v>
      </c>
      <c r="AD21" s="33" t="n">
        <v>0</v>
      </c>
      <c r="AE21" s="33" t="n">
        <v>0</v>
      </c>
      <c r="AF21" s="33" t="n">
        <v>0</v>
      </c>
      <c r="AG21" s="34" t="n">
        <v>0</v>
      </c>
      <c r="AH21" s="34" t="n">
        <v>0</v>
      </c>
      <c r="AI21" s="34" t="n">
        <v>0</v>
      </c>
      <c r="AJ21" s="34" t="n">
        <v>0</v>
      </c>
      <c r="AK21" s="34" t="n">
        <v>0</v>
      </c>
      <c r="AL21" s="34" t="n">
        <v>0</v>
      </c>
      <c r="AM21" s="34" t="n">
        <v>0</v>
      </c>
      <c r="AN21" s="34" t="n">
        <v>0</v>
      </c>
      <c r="AO21" s="34" t="n">
        <v>0</v>
      </c>
      <c r="AP21" s="34" t="n"/>
      <c r="AQ21" s="34" t="n"/>
      <c r="AR21" s="34" t="n"/>
      <c r="AS21" s="34" t="n"/>
      <c r="AT21" s="34" t="n"/>
      <c r="AU21" s="34" t="n"/>
      <c r="AV21" s="34" t="n"/>
      <c r="AW21" s="34" t="n"/>
      <c r="AX21" s="34" t="n">
        <v>0</v>
      </c>
      <c r="AY21" s="34" t="n">
        <v>0</v>
      </c>
      <c r="AZ21" s="34" t="n">
        <v>0</v>
      </c>
      <c r="BA21" s="34" t="n">
        <v>0</v>
      </c>
      <c r="BB21" s="34" t="n">
        <v>0</v>
      </c>
      <c r="BC21" s="34" t="n"/>
      <c r="BD21" s="34" t="n"/>
      <c r="BE21" s="34" t="n">
        <v>0</v>
      </c>
      <c r="BF21" s="34" t="n">
        <v>0</v>
      </c>
    </row>
    <row r="22">
      <c r="A22" s="15" t="inlineStr">
        <is>
          <t>CTA.CTE.ACT. FUNDACION CARE</t>
        </is>
      </c>
      <c r="B22" s="339" t="n">
        <v>18000</v>
      </c>
      <c r="C22" s="338" t="n">
        <v>0</v>
      </c>
      <c r="D22" s="9" t="n">
        <v>0</v>
      </c>
      <c r="E22" s="19" t="n">
        <v>0</v>
      </c>
      <c r="F22" s="10" t="n">
        <v>0</v>
      </c>
      <c r="G22" s="10" t="n">
        <v>0</v>
      </c>
      <c r="H22" s="10" t="n">
        <v>0</v>
      </c>
      <c r="I22" s="10" t="n">
        <v>0</v>
      </c>
      <c r="J22" s="10" t="n">
        <v>0</v>
      </c>
      <c r="K22" s="10" t="n">
        <v>0</v>
      </c>
      <c r="L22" s="10" t="n">
        <v>0</v>
      </c>
      <c r="M22" s="10" t="n">
        <v>0</v>
      </c>
      <c r="N22" s="10" t="n">
        <v>0</v>
      </c>
      <c r="O22" s="10" t="n">
        <v>0</v>
      </c>
      <c r="P22" s="40" t="n"/>
      <c r="Q22" s="40" t="n"/>
      <c r="R22" s="40" t="n"/>
      <c r="S22" s="40" t="n"/>
      <c r="T22" s="40" t="n"/>
      <c r="U22" s="33" t="n">
        <v>0</v>
      </c>
      <c r="V22" s="33" t="n">
        <v>0</v>
      </c>
      <c r="W22" s="33" t="n">
        <v>0</v>
      </c>
      <c r="X22" s="33" t="n">
        <v>0</v>
      </c>
      <c r="Y22" s="33" t="n">
        <v>0</v>
      </c>
      <c r="Z22" s="33" t="n">
        <v>0</v>
      </c>
      <c r="AA22" s="33" t="n">
        <v>0</v>
      </c>
      <c r="AB22" s="33" t="n">
        <v>0</v>
      </c>
      <c r="AC22" s="33" t="n">
        <v>0</v>
      </c>
      <c r="AD22" s="33" t="n">
        <v>0</v>
      </c>
      <c r="AE22" s="33" t="n">
        <v>0</v>
      </c>
      <c r="AF22" s="33" t="n">
        <v>0</v>
      </c>
      <c r="AG22" s="34" t="n">
        <v>0</v>
      </c>
      <c r="AH22" s="34" t="n">
        <v>0</v>
      </c>
      <c r="AI22" s="34" t="n">
        <v>0</v>
      </c>
      <c r="AJ22" s="34" t="n">
        <v>0</v>
      </c>
      <c r="AK22" s="34" t="n">
        <v>0</v>
      </c>
      <c r="AL22" s="34" t="n">
        <v>0</v>
      </c>
      <c r="AM22" s="34" t="n">
        <v>0</v>
      </c>
      <c r="AN22" s="34" t="n">
        <v>0</v>
      </c>
      <c r="AO22" s="34" t="n">
        <v>0</v>
      </c>
      <c r="AP22" s="34" t="n"/>
      <c r="AQ22" s="34" t="n"/>
      <c r="AR22" s="34" t="n"/>
      <c r="AS22" s="34" t="n"/>
      <c r="AT22" s="34" t="n"/>
      <c r="AU22" s="34" t="n"/>
      <c r="AV22" s="34" t="n"/>
      <c r="AW22" s="34" t="n"/>
      <c r="AX22" s="34" t="n">
        <v>0</v>
      </c>
      <c r="AY22" s="34" t="n">
        <v>0</v>
      </c>
      <c r="AZ22" s="34" t="n">
        <v>0</v>
      </c>
      <c r="BA22" s="34" t="n">
        <v>0</v>
      </c>
      <c r="BB22" s="34" t="n">
        <v>0</v>
      </c>
      <c r="BC22" s="34" t="n"/>
      <c r="BD22" s="34" t="n"/>
      <c r="BE22" s="34" t="n">
        <v>0</v>
      </c>
      <c r="BF22" s="34" t="n">
        <v>0</v>
      </c>
    </row>
    <row r="23">
      <c r="A23" s="17" t="inlineStr">
        <is>
          <t>Labo Cine Do Brasil</t>
        </is>
      </c>
      <c r="B23" s="339" t="n">
        <v>0</v>
      </c>
      <c r="C23" s="338" t="n">
        <v>0</v>
      </c>
      <c r="D23" s="9" t="n">
        <v>0</v>
      </c>
      <c r="E23" s="19" t="n">
        <v>0</v>
      </c>
      <c r="F23" s="10" t="n">
        <v>0</v>
      </c>
      <c r="G23" s="10" t="n">
        <v>0</v>
      </c>
      <c r="H23" s="10" t="n">
        <v>2196143319</v>
      </c>
      <c r="I23" s="10" t="n">
        <v>0</v>
      </c>
      <c r="J23" s="10" t="n">
        <v>1187288361.56</v>
      </c>
      <c r="K23" s="10" t="n">
        <v>0</v>
      </c>
      <c r="L23" s="10" t="n">
        <v>0</v>
      </c>
      <c r="M23" s="10" t="n">
        <v>0</v>
      </c>
      <c r="N23" s="10" t="n">
        <v>0</v>
      </c>
      <c r="O23" s="10" t="n">
        <v>0</v>
      </c>
      <c r="P23" s="40" t="n"/>
      <c r="Q23" s="40" t="n"/>
      <c r="R23" s="40" t="n"/>
      <c r="S23" s="40" t="n"/>
      <c r="T23" s="40" t="n"/>
      <c r="U23" s="33" t="n">
        <v>0</v>
      </c>
      <c r="V23" s="33" t="n">
        <v>0</v>
      </c>
      <c r="W23" s="33" t="n">
        <v>0</v>
      </c>
      <c r="X23" s="33" t="n">
        <v>0</v>
      </c>
      <c r="Y23" s="33" t="n">
        <v>0</v>
      </c>
      <c r="Z23" s="33" t="n">
        <v>0</v>
      </c>
      <c r="AA23" s="33" t="n">
        <v>0</v>
      </c>
      <c r="AB23" s="33" t="n">
        <v>0</v>
      </c>
      <c r="AC23" s="33" t="n">
        <v>0</v>
      </c>
      <c r="AD23" s="33" t="n">
        <v>0</v>
      </c>
      <c r="AE23" s="33" t="n">
        <v>0</v>
      </c>
      <c r="AF23" s="33" t="n">
        <v>0</v>
      </c>
      <c r="AG23" s="34" t="n">
        <v>0</v>
      </c>
      <c r="AH23" s="34" t="n">
        <v>0</v>
      </c>
      <c r="AI23" s="34" t="n">
        <v>0</v>
      </c>
      <c r="AJ23" s="34" t="n">
        <v>0</v>
      </c>
      <c r="AK23" s="34" t="n">
        <v>0</v>
      </c>
      <c r="AL23" s="34" t="n">
        <v>0</v>
      </c>
      <c r="AM23" s="34" t="n">
        <v>0</v>
      </c>
      <c r="AN23" s="34" t="n">
        <v>0</v>
      </c>
      <c r="AO23" s="34" t="n">
        <v>0</v>
      </c>
      <c r="AP23" s="34" t="n"/>
      <c r="AQ23" s="34" t="n"/>
      <c r="AR23" s="34" t="n"/>
      <c r="AS23" s="34" t="n"/>
      <c r="AT23" s="34" t="n"/>
      <c r="AU23" s="34" t="n"/>
      <c r="AV23" s="34" t="n"/>
      <c r="AW23" s="34" t="n"/>
      <c r="AX23" s="34" t="n">
        <v>0</v>
      </c>
      <c r="AY23" s="34" t="n">
        <v>0</v>
      </c>
      <c r="AZ23" s="34" t="n">
        <v>0</v>
      </c>
      <c r="BA23" s="34" t="n">
        <v>0</v>
      </c>
      <c r="BB23" s="34" t="n">
        <v>0</v>
      </c>
      <c r="BC23" s="34" t="n"/>
      <c r="BD23" s="34" t="n"/>
      <c r="BE23" s="34" t="n">
        <v>0</v>
      </c>
      <c r="BF23" s="34" t="n">
        <v>0</v>
      </c>
    </row>
    <row r="24">
      <c r="A24" s="341" t="inlineStr">
        <is>
          <t>CUENTA CTE. PAS. C.C.E. S.A.</t>
        </is>
      </c>
      <c r="B24" s="339" t="n">
        <v>0</v>
      </c>
      <c r="C24" s="338" t="n">
        <v>212649967</v>
      </c>
      <c r="D24" s="19" t="n">
        <v>212649967</v>
      </c>
      <c r="E24" s="19" t="n">
        <v>0</v>
      </c>
      <c r="F24" s="10" t="n">
        <v>0</v>
      </c>
      <c r="G24" s="10" t="n">
        <v>0</v>
      </c>
      <c r="H24" s="10" t="n">
        <v>0</v>
      </c>
      <c r="I24" s="10" t="n">
        <v>0</v>
      </c>
      <c r="J24" s="10" t="n">
        <v>0</v>
      </c>
      <c r="K24" s="10" t="n">
        <v>0</v>
      </c>
      <c r="L24" s="10" t="n">
        <v>0</v>
      </c>
      <c r="M24" s="10" t="n">
        <v>0</v>
      </c>
      <c r="N24" s="10" t="n">
        <v>0</v>
      </c>
      <c r="O24" s="10" t="n">
        <v>0</v>
      </c>
      <c r="P24" s="40" t="n"/>
      <c r="Q24" s="40" t="n"/>
      <c r="R24" s="40" t="n"/>
      <c r="S24" s="40" t="n"/>
      <c r="T24" s="40" t="n"/>
      <c r="U24" s="33" t="n">
        <v>0</v>
      </c>
      <c r="V24" s="33" t="n">
        <v>0</v>
      </c>
      <c r="W24" s="33" t="n">
        <v>0</v>
      </c>
      <c r="X24" s="33" t="n">
        <v>0</v>
      </c>
      <c r="Y24" s="33" t="n">
        <v>0</v>
      </c>
      <c r="Z24" s="33" t="n">
        <v>0</v>
      </c>
      <c r="AA24" s="33" t="n">
        <v>0</v>
      </c>
      <c r="AB24" s="33" t="n">
        <v>0</v>
      </c>
      <c r="AC24" s="33" t="n">
        <v>0</v>
      </c>
      <c r="AD24" s="33" t="n">
        <v>0</v>
      </c>
      <c r="AE24" s="33" t="n">
        <v>0</v>
      </c>
      <c r="AF24" s="33" t="n">
        <v>0</v>
      </c>
      <c r="AG24" s="34" t="n">
        <v>0</v>
      </c>
      <c r="AH24" s="34" t="n">
        <v>0</v>
      </c>
      <c r="AI24" s="34" t="n">
        <v>0</v>
      </c>
      <c r="AJ24" s="34" t="n">
        <v>0</v>
      </c>
      <c r="AK24" s="34" t="n">
        <v>0</v>
      </c>
      <c r="AL24" s="34" t="n">
        <v>0</v>
      </c>
      <c r="AM24" s="34" t="n">
        <v>0</v>
      </c>
      <c r="AN24" s="34" t="n">
        <v>0</v>
      </c>
      <c r="AO24" s="34" t="n">
        <v>0</v>
      </c>
      <c r="AP24" s="34" t="n"/>
      <c r="AQ24" s="34" t="n"/>
      <c r="AR24" s="34" t="n"/>
      <c r="AS24" s="34" t="n"/>
      <c r="AT24" s="34" t="n"/>
      <c r="AU24" s="34" t="n"/>
      <c r="AV24" s="34" t="n"/>
      <c r="AW24" s="34" t="n"/>
      <c r="AX24" s="34" t="n">
        <v>0</v>
      </c>
      <c r="AY24" s="34" t="n">
        <v>0</v>
      </c>
      <c r="AZ24" s="34" t="n">
        <v>0</v>
      </c>
      <c r="BA24" s="34" t="n">
        <v>0</v>
      </c>
      <c r="BB24" s="34" t="n">
        <v>0</v>
      </c>
      <c r="BC24" s="34" t="n"/>
      <c r="BD24" s="34" t="n"/>
      <c r="BE24" s="34" t="n">
        <v>0</v>
      </c>
      <c r="BF24" s="34" t="n">
        <v>0</v>
      </c>
    </row>
    <row r="25">
      <c r="A25" s="341" t="inlineStr">
        <is>
          <t>CUENTA CTE.PAS CONATE II S.A.</t>
        </is>
      </c>
      <c r="B25" s="339" t="n">
        <v>0</v>
      </c>
      <c r="C25" s="338" t="n">
        <v>1064166784</v>
      </c>
      <c r="D25" s="19" t="n">
        <v>0</v>
      </c>
      <c r="E25" s="19" t="n">
        <v>0</v>
      </c>
      <c r="F25" s="10" t="n">
        <v>0</v>
      </c>
      <c r="G25" s="10" t="n">
        <v>0</v>
      </c>
      <c r="H25" s="10" t="n">
        <v>0</v>
      </c>
      <c r="I25" s="10" t="n">
        <v>0</v>
      </c>
      <c r="J25" s="10" t="n">
        <v>0</v>
      </c>
      <c r="K25" s="10" t="n">
        <v>0</v>
      </c>
      <c r="L25" s="10" t="n">
        <v>0</v>
      </c>
      <c r="M25" s="10" t="n">
        <v>0</v>
      </c>
      <c r="N25" s="10" t="n">
        <v>0</v>
      </c>
      <c r="O25" s="10" t="n">
        <v>0</v>
      </c>
      <c r="P25" s="40" t="n"/>
      <c r="Q25" s="40" t="n"/>
      <c r="R25" s="40" t="n"/>
      <c r="S25" s="40" t="n"/>
      <c r="T25" s="40" t="n"/>
      <c r="U25" s="33" t="n">
        <v>0</v>
      </c>
      <c r="V25" s="33" t="n">
        <v>0</v>
      </c>
      <c r="W25" s="33" t="n">
        <v>0</v>
      </c>
      <c r="X25" s="33" t="n">
        <v>0</v>
      </c>
      <c r="Y25" s="33" t="n">
        <v>0</v>
      </c>
      <c r="Z25" s="33" t="n">
        <v>0</v>
      </c>
      <c r="AA25" s="33" t="n">
        <v>0</v>
      </c>
      <c r="AB25" s="33" t="n">
        <v>0</v>
      </c>
      <c r="AC25" s="33" t="n">
        <v>0</v>
      </c>
      <c r="AD25" s="33" t="n">
        <v>0</v>
      </c>
      <c r="AE25" s="33" t="n">
        <v>0</v>
      </c>
      <c r="AF25" s="33" t="n">
        <v>0</v>
      </c>
      <c r="AG25" s="34" t="n">
        <v>0</v>
      </c>
      <c r="AH25" s="34" t="n">
        <v>0</v>
      </c>
      <c r="AI25" s="34" t="n">
        <v>0</v>
      </c>
      <c r="AJ25" s="34" t="n">
        <v>0</v>
      </c>
      <c r="AK25" s="34" t="n">
        <v>0</v>
      </c>
      <c r="AL25" s="34" t="n">
        <v>0</v>
      </c>
      <c r="AM25" s="34" t="n">
        <v>0</v>
      </c>
      <c r="AN25" s="34" t="n">
        <v>0</v>
      </c>
      <c r="AO25" s="34" t="n">
        <v>0</v>
      </c>
      <c r="AP25" s="34" t="n"/>
      <c r="AQ25" s="34" t="n"/>
      <c r="AR25" s="34" t="n"/>
      <c r="AS25" s="34" t="n"/>
      <c r="AT25" s="34" t="n"/>
      <c r="AU25" s="34" t="n"/>
      <c r="AV25" s="34" t="n"/>
      <c r="AW25" s="34" t="n"/>
      <c r="AX25" s="34" t="n">
        <v>0</v>
      </c>
      <c r="AY25" s="34" t="n">
        <v>0</v>
      </c>
      <c r="AZ25" s="34" t="n">
        <v>0</v>
      </c>
      <c r="BA25" s="34" t="n">
        <v>0</v>
      </c>
      <c r="BB25" s="34" t="n">
        <v>0</v>
      </c>
      <c r="BC25" s="34" t="n"/>
      <c r="BD25" s="34" t="n"/>
      <c r="BE25" s="34" t="n">
        <v>0</v>
      </c>
      <c r="BF25" s="34" t="n">
        <v>0</v>
      </c>
    </row>
    <row r="26">
      <c r="A26" s="341" t="inlineStr">
        <is>
          <t>CUENTA PAS. IAA S.A US$</t>
        </is>
      </c>
      <c r="B26" s="339" t="n">
        <v>0</v>
      </c>
      <c r="C26" s="338" t="n">
        <v>291605863</v>
      </c>
      <c r="D26" s="19" t="n">
        <v>0</v>
      </c>
      <c r="E26" s="19" t="n">
        <v>0</v>
      </c>
      <c r="F26" s="10" t="n">
        <v>0</v>
      </c>
      <c r="G26" s="10" t="n">
        <v>0</v>
      </c>
      <c r="H26" s="10" t="n">
        <v>0</v>
      </c>
      <c r="I26" s="10" t="n">
        <v>0</v>
      </c>
      <c r="J26" s="10" t="n">
        <v>0</v>
      </c>
      <c r="K26" s="10" t="n">
        <v>0</v>
      </c>
      <c r="L26" s="10" t="n">
        <v>0</v>
      </c>
      <c r="M26" s="10" t="n">
        <v>0</v>
      </c>
      <c r="N26" s="10" t="n">
        <v>0</v>
      </c>
      <c r="O26" s="10" t="n">
        <v>0</v>
      </c>
      <c r="P26" s="40" t="n"/>
      <c r="Q26" s="40" t="n"/>
      <c r="R26" s="40" t="n"/>
      <c r="S26" s="40" t="n"/>
      <c r="T26" s="40" t="n"/>
      <c r="U26" s="33" t="n">
        <v>271744</v>
      </c>
      <c r="V26" s="33" t="n">
        <v>0</v>
      </c>
      <c r="W26" s="33" t="n">
        <v>0</v>
      </c>
      <c r="X26" s="33" t="n">
        <v>0</v>
      </c>
      <c r="Y26" s="33" t="n">
        <v>0</v>
      </c>
      <c r="Z26" s="33" t="n">
        <v>0</v>
      </c>
      <c r="AA26" s="33" t="n">
        <v>0</v>
      </c>
      <c r="AB26" s="33" t="n">
        <v>0</v>
      </c>
      <c r="AC26" s="33" t="n">
        <v>0</v>
      </c>
      <c r="AD26" s="33" t="n">
        <v>0</v>
      </c>
      <c r="AE26" s="33" t="n">
        <v>0</v>
      </c>
      <c r="AF26" s="33" t="n">
        <v>0</v>
      </c>
      <c r="AG26" s="34" t="n">
        <v>0</v>
      </c>
      <c r="AH26" s="34" t="n">
        <v>0</v>
      </c>
      <c r="AI26" s="34" t="n">
        <v>0</v>
      </c>
      <c r="AJ26" s="34" t="n">
        <v>0</v>
      </c>
      <c r="AK26" s="34" t="n">
        <v>0</v>
      </c>
      <c r="AL26" s="34" t="n">
        <v>0</v>
      </c>
      <c r="AM26" s="34" t="n">
        <v>0</v>
      </c>
      <c r="AN26" s="34" t="n">
        <v>0</v>
      </c>
      <c r="AO26" s="34" t="n">
        <v>0</v>
      </c>
      <c r="AP26" s="34" t="n"/>
      <c r="AQ26" s="34" t="n"/>
      <c r="AR26" s="34" t="n"/>
      <c r="AS26" s="34" t="n"/>
      <c r="AT26" s="34" t="n"/>
      <c r="AU26" s="34" t="n"/>
      <c r="AV26" s="34" t="n"/>
      <c r="AW26" s="34" t="n"/>
      <c r="AX26" s="34" t="n">
        <v>0</v>
      </c>
      <c r="AY26" s="34" t="n">
        <v>0</v>
      </c>
      <c r="AZ26" s="34" t="n">
        <v>0</v>
      </c>
      <c r="BA26" s="34" t="n">
        <v>0</v>
      </c>
      <c r="BB26" s="34" t="n">
        <v>0</v>
      </c>
      <c r="BC26" s="34" t="n"/>
      <c r="BD26" s="34" t="n"/>
      <c r="BE26" s="34" t="n">
        <v>0</v>
      </c>
      <c r="BF26" s="34" t="n">
        <v>0</v>
      </c>
    </row>
    <row r="27">
      <c r="A27" s="341" t="inlineStr">
        <is>
          <t>CUENTA CTE.PAS SONUS S.A.</t>
        </is>
      </c>
      <c r="B27" s="339" t="n">
        <v>0</v>
      </c>
      <c r="C27" s="338" t="n">
        <v>0</v>
      </c>
      <c r="D27" s="19" t="n">
        <v>0</v>
      </c>
      <c r="E27" s="19" t="n">
        <v>0</v>
      </c>
      <c r="F27" s="10" t="n">
        <v>0</v>
      </c>
      <c r="G27" s="10" t="n">
        <v>0</v>
      </c>
      <c r="H27" s="10" t="n">
        <v>0</v>
      </c>
      <c r="I27" s="10" t="n">
        <v>0</v>
      </c>
      <c r="J27" s="10" t="n">
        <v>0</v>
      </c>
      <c r="K27" s="10" t="n">
        <v>0</v>
      </c>
      <c r="L27" s="10" t="n">
        <v>0</v>
      </c>
      <c r="M27" s="10" t="n">
        <v>0</v>
      </c>
      <c r="N27" s="10" t="n">
        <v>0</v>
      </c>
      <c r="O27" s="10" t="n">
        <v>0</v>
      </c>
      <c r="P27" s="40" t="n"/>
      <c r="Q27" s="40" t="n"/>
      <c r="R27" s="40" t="n"/>
      <c r="S27" s="40" t="n"/>
      <c r="T27" s="40" t="n"/>
      <c r="U27" s="33" t="n">
        <v>0</v>
      </c>
      <c r="V27" s="33" t="n">
        <v>0</v>
      </c>
      <c r="W27" s="33" t="n">
        <v>0</v>
      </c>
      <c r="X27" s="33" t="n">
        <v>0</v>
      </c>
      <c r="Y27" s="33" t="n">
        <v>0</v>
      </c>
      <c r="Z27" s="33" t="n">
        <v>0</v>
      </c>
      <c r="AA27" s="33" t="n">
        <v>0</v>
      </c>
      <c r="AB27" s="33" t="n">
        <v>0</v>
      </c>
      <c r="AC27" s="33" t="n">
        <v>0</v>
      </c>
      <c r="AD27" s="33" t="n">
        <v>0</v>
      </c>
      <c r="AE27" s="33" t="n">
        <v>0</v>
      </c>
      <c r="AF27" s="33" t="n">
        <v>0</v>
      </c>
      <c r="AG27" s="34" t="n">
        <v>0</v>
      </c>
      <c r="AH27" s="34" t="n">
        <v>0</v>
      </c>
      <c r="AI27" s="34" t="n">
        <v>0</v>
      </c>
      <c r="AJ27" s="34" t="n">
        <v>0</v>
      </c>
      <c r="AK27" s="34" t="n">
        <v>0</v>
      </c>
      <c r="AL27" s="34" t="n">
        <v>0</v>
      </c>
      <c r="AM27" s="34" t="n">
        <v>0</v>
      </c>
      <c r="AN27" s="34" t="n">
        <v>0</v>
      </c>
      <c r="AO27" s="34" t="n">
        <v>0</v>
      </c>
      <c r="AP27" s="34" t="n"/>
      <c r="AQ27" s="34" t="n"/>
      <c r="AR27" s="34" t="n"/>
      <c r="AS27" s="34" t="n"/>
      <c r="AT27" s="34" t="n"/>
      <c r="AU27" s="34" t="n"/>
      <c r="AV27" s="34" t="n"/>
      <c r="AW27" s="34" t="n"/>
      <c r="AX27" s="34" t="n">
        <v>0</v>
      </c>
      <c r="AY27" s="34" t="n">
        <v>0</v>
      </c>
      <c r="AZ27" s="34" t="n">
        <v>0</v>
      </c>
      <c r="BA27" s="34" t="n">
        <v>0</v>
      </c>
      <c r="BB27" s="34" t="n">
        <v>0</v>
      </c>
      <c r="BC27" s="34" t="n"/>
      <c r="BD27" s="34" t="n"/>
      <c r="BE27" s="34" t="n">
        <v>0</v>
      </c>
      <c r="BF27" s="34" t="n">
        <v>0</v>
      </c>
    </row>
    <row r="28">
      <c r="A28" s="11" t="inlineStr">
        <is>
          <t>CTA CTE PAS JOSE PATRICIO DAIR</t>
        </is>
      </c>
      <c r="B28" s="339" t="n">
        <v>0</v>
      </c>
      <c r="C28" s="338" t="n">
        <v>0</v>
      </c>
      <c r="D28" s="19" t="n">
        <v>0</v>
      </c>
      <c r="E28" s="19" t="n">
        <v>0</v>
      </c>
      <c r="F28" s="10" t="n">
        <v>0</v>
      </c>
      <c r="G28" s="10" t="n">
        <v>0</v>
      </c>
      <c r="H28" s="10" t="n">
        <v>0</v>
      </c>
      <c r="I28" s="10" t="n">
        <v>0</v>
      </c>
      <c r="J28" s="10" t="n">
        <v>0</v>
      </c>
      <c r="K28" s="10" t="n">
        <v>0</v>
      </c>
      <c r="L28" s="10" t="n">
        <v>0</v>
      </c>
      <c r="M28" s="10" t="n">
        <v>0</v>
      </c>
      <c r="N28" s="10" t="n">
        <v>0</v>
      </c>
      <c r="O28" s="10" t="n">
        <v>0</v>
      </c>
      <c r="P28" s="40" t="n"/>
      <c r="Q28" s="40" t="n"/>
      <c r="R28" s="40" t="n"/>
      <c r="S28" s="40" t="n"/>
      <c r="T28" s="40" t="n"/>
      <c r="U28" s="33" t="n">
        <v>0</v>
      </c>
      <c r="V28" s="33" t="n">
        <v>0</v>
      </c>
      <c r="W28" s="33" t="n">
        <v>0</v>
      </c>
      <c r="X28" s="33" t="n">
        <v>0</v>
      </c>
      <c r="Y28" s="33" t="n">
        <v>0</v>
      </c>
      <c r="Z28" s="33" t="n">
        <v>0</v>
      </c>
      <c r="AA28" s="33" t="n">
        <v>0</v>
      </c>
      <c r="AB28" s="33" t="n">
        <v>0</v>
      </c>
      <c r="AC28" s="33" t="n">
        <v>0</v>
      </c>
      <c r="AD28" s="33" t="n">
        <v>0</v>
      </c>
      <c r="AE28" s="33" t="n">
        <v>0</v>
      </c>
      <c r="AF28" s="33" t="n">
        <v>0</v>
      </c>
      <c r="AG28" s="34" t="n">
        <v>0</v>
      </c>
      <c r="AH28" s="34" t="n">
        <v>0</v>
      </c>
      <c r="AI28" s="34" t="n">
        <v>0</v>
      </c>
      <c r="AJ28" s="34" t="n">
        <v>0</v>
      </c>
      <c r="AK28" s="34" t="n">
        <v>0</v>
      </c>
      <c r="AL28" s="34" t="n">
        <v>0</v>
      </c>
      <c r="AM28" s="34" t="n">
        <v>0</v>
      </c>
      <c r="AN28" s="34" t="n">
        <v>0</v>
      </c>
      <c r="AO28" s="34" t="n">
        <v>0</v>
      </c>
      <c r="AP28" s="34" t="n"/>
      <c r="AQ28" s="34" t="n"/>
      <c r="AR28" s="34" t="n"/>
      <c r="AS28" s="34" t="n"/>
      <c r="AT28" s="34" t="n"/>
      <c r="AU28" s="34" t="n"/>
      <c r="AV28" s="34" t="n"/>
      <c r="AW28" s="34" t="n"/>
      <c r="AX28" s="34" t="n">
        <v>0</v>
      </c>
      <c r="AY28" s="34" t="n">
        <v>0</v>
      </c>
      <c r="AZ28" s="34" t="n">
        <v>0</v>
      </c>
      <c r="BA28" s="34" t="n">
        <v>0</v>
      </c>
      <c r="BB28" s="34" t="n">
        <v>0</v>
      </c>
      <c r="BC28" s="34" t="n"/>
      <c r="BD28" s="34" t="n"/>
      <c r="BE28" s="34" t="n">
        <v>0</v>
      </c>
      <c r="BF28" s="34" t="n">
        <v>0</v>
      </c>
    </row>
    <row r="29">
      <c r="A29" s="11" t="inlineStr">
        <is>
          <t>CUENTA CTE.PAS SERVICIOS INTEGRALES SPA</t>
        </is>
      </c>
      <c r="B29" s="339" t="n">
        <v>0</v>
      </c>
      <c r="C29" s="338" t="n">
        <v>280220330</v>
      </c>
      <c r="D29" s="19" t="n">
        <v>0</v>
      </c>
      <c r="E29" s="19" t="n">
        <v>0</v>
      </c>
      <c r="F29" s="10" t="n">
        <v>0</v>
      </c>
      <c r="G29" s="10" t="n">
        <v>0</v>
      </c>
      <c r="H29" s="10" t="n">
        <v>0</v>
      </c>
      <c r="I29" s="10" t="n">
        <v>0</v>
      </c>
      <c r="J29" s="10" t="n">
        <v>0</v>
      </c>
      <c r="K29" s="10" t="n">
        <v>0</v>
      </c>
      <c r="L29" s="10" t="n">
        <v>0</v>
      </c>
      <c r="M29" s="10" t="n">
        <v>0</v>
      </c>
      <c r="N29" s="10" t="n">
        <v>0</v>
      </c>
      <c r="O29" s="10" t="n">
        <v>0</v>
      </c>
      <c r="P29" s="40" t="n"/>
      <c r="Q29" s="40" t="n"/>
      <c r="R29" s="40" t="n"/>
      <c r="S29" s="40" t="n"/>
      <c r="T29" s="40" t="n"/>
      <c r="U29" s="33" t="n">
        <v>0</v>
      </c>
      <c r="V29" s="33" t="n">
        <v>20140524</v>
      </c>
      <c r="W29" s="33" t="n">
        <v>0</v>
      </c>
      <c r="X29" s="33" t="n">
        <v>0</v>
      </c>
      <c r="Y29" s="33" t="n">
        <v>0</v>
      </c>
      <c r="Z29" s="33" t="n">
        <v>0</v>
      </c>
      <c r="AA29" s="33" t="n">
        <v>0</v>
      </c>
      <c r="AB29" s="33" t="n">
        <v>0</v>
      </c>
      <c r="AC29" s="33" t="n">
        <v>0</v>
      </c>
      <c r="AD29" s="33" t="n">
        <v>0</v>
      </c>
      <c r="AE29" s="33" t="n">
        <v>0</v>
      </c>
      <c r="AF29" s="33" t="n">
        <v>0</v>
      </c>
      <c r="AG29" s="34" t="n">
        <v>0</v>
      </c>
      <c r="AH29" s="34" t="n">
        <v>0</v>
      </c>
      <c r="AI29" s="34" t="n">
        <v>0</v>
      </c>
      <c r="AJ29" s="34" t="n">
        <v>0</v>
      </c>
      <c r="AK29" s="34" t="n">
        <v>0</v>
      </c>
      <c r="AL29" s="34" t="n">
        <v>0</v>
      </c>
      <c r="AM29" s="34" t="n">
        <v>0</v>
      </c>
      <c r="AN29" s="34" t="n">
        <v>0</v>
      </c>
      <c r="AO29" s="34" t="n">
        <v>0</v>
      </c>
      <c r="AP29" s="34" t="n"/>
      <c r="AQ29" s="34" t="n"/>
      <c r="AR29" s="34" t="n"/>
      <c r="AS29" s="34" t="n"/>
      <c r="AT29" s="34" t="n"/>
      <c r="AU29" s="34" t="n"/>
      <c r="AV29" s="34" t="n"/>
      <c r="AW29" s="34" t="n"/>
      <c r="AX29" s="34" t="n">
        <v>0</v>
      </c>
      <c r="AY29" s="34" t="n">
        <v>0</v>
      </c>
      <c r="AZ29" s="34" t="n">
        <v>0</v>
      </c>
      <c r="BA29" s="34" t="n">
        <v>0</v>
      </c>
      <c r="BB29" s="34" t="n">
        <v>0</v>
      </c>
      <c r="BC29" s="34" t="n"/>
      <c r="BD29" s="34" t="n"/>
      <c r="BE29" s="34" t="n">
        <v>0</v>
      </c>
      <c r="BF29" s="34" t="n">
        <v>0</v>
      </c>
    </row>
    <row r="30">
      <c r="A30" s="11" t="inlineStr">
        <is>
          <t>CTA.CTE.PAS. GLOBALGILL</t>
        </is>
      </c>
      <c r="B30" s="339" t="n">
        <v>0</v>
      </c>
      <c r="C30" s="338" t="n">
        <v>3636741957</v>
      </c>
      <c r="D30" s="19" t="n">
        <v>0</v>
      </c>
      <c r="E30" s="19" t="n">
        <v>0</v>
      </c>
      <c r="F30" s="10" t="n">
        <v>0</v>
      </c>
      <c r="G30" s="10" t="n">
        <v>0</v>
      </c>
      <c r="H30" s="10" t="n">
        <v>0</v>
      </c>
      <c r="I30" s="10" t="n">
        <v>0</v>
      </c>
      <c r="J30" s="10" t="n">
        <v>0</v>
      </c>
      <c r="K30" s="10" t="n">
        <v>0</v>
      </c>
      <c r="L30" s="10" t="n">
        <v>0</v>
      </c>
      <c r="M30" s="10" t="n">
        <v>0</v>
      </c>
      <c r="N30" s="10" t="n">
        <v>0</v>
      </c>
      <c r="O30" s="10" t="n">
        <v>0</v>
      </c>
      <c r="P30" s="40" t="n"/>
      <c r="Q30" s="40" t="n"/>
      <c r="R30" s="40" t="n"/>
      <c r="S30" s="40" t="n"/>
      <c r="T30" s="40" t="n"/>
      <c r="U30" s="33" t="n">
        <v>0</v>
      </c>
      <c r="V30" s="33" t="n">
        <v>0</v>
      </c>
      <c r="W30" s="33" t="n">
        <v>0</v>
      </c>
      <c r="X30" s="33" t="n">
        <v>0</v>
      </c>
      <c r="Y30" s="33" t="n">
        <v>0</v>
      </c>
      <c r="Z30" s="33" t="n">
        <v>0</v>
      </c>
      <c r="AA30" s="33" t="n">
        <v>0</v>
      </c>
      <c r="AB30" s="33" t="n">
        <v>0</v>
      </c>
      <c r="AC30" s="33" t="n">
        <v>0</v>
      </c>
      <c r="AD30" s="33" t="n">
        <v>0</v>
      </c>
      <c r="AE30" s="33" t="n">
        <v>0</v>
      </c>
      <c r="AF30" s="33" t="n">
        <v>0</v>
      </c>
      <c r="AG30" s="34" t="n">
        <v>0</v>
      </c>
      <c r="AH30" s="34" t="n">
        <v>110712774</v>
      </c>
      <c r="AI30" s="34" t="n">
        <v>0</v>
      </c>
      <c r="AJ30" s="34" t="n">
        <v>0</v>
      </c>
      <c r="AK30" s="34" t="n">
        <v>0</v>
      </c>
      <c r="AL30" s="34" t="n">
        <v>0</v>
      </c>
      <c r="AM30" s="34" t="n">
        <v>0</v>
      </c>
      <c r="AN30" s="34" t="n">
        <v>0</v>
      </c>
      <c r="AO30" s="34" t="n">
        <v>0</v>
      </c>
      <c r="AP30" s="34" t="n"/>
      <c r="AQ30" s="34" t="n"/>
      <c r="AR30" s="34" t="n"/>
      <c r="AS30" s="34" t="n"/>
      <c r="AT30" s="34" t="n"/>
      <c r="AU30" s="34" t="n"/>
      <c r="AV30" s="34" t="n"/>
      <c r="AW30" s="34" t="n"/>
      <c r="AX30" s="34" t="n">
        <v>0</v>
      </c>
      <c r="AY30" s="34" t="n">
        <v>0</v>
      </c>
      <c r="AZ30" s="34" t="n">
        <v>0</v>
      </c>
      <c r="BA30" s="34" t="n">
        <v>0</v>
      </c>
      <c r="BB30" s="34" t="n">
        <v>0</v>
      </c>
      <c r="BC30" s="34" t="n"/>
      <c r="BD30" s="34" t="n"/>
      <c r="BE30" s="34" t="n">
        <v>0</v>
      </c>
      <c r="BF30" s="34" t="n">
        <v>0</v>
      </c>
    </row>
    <row r="31">
      <c r="A31" s="341" t="inlineStr">
        <is>
          <t>CTA. CTE. PAS. LK-TEL VIDEO SA</t>
        </is>
      </c>
      <c r="B31" s="339" t="n">
        <v>0</v>
      </c>
      <c r="C31" s="338" t="n">
        <v>0</v>
      </c>
      <c r="D31" s="19" t="n">
        <v>0</v>
      </c>
      <c r="E31" s="19" t="n">
        <v>0</v>
      </c>
      <c r="F31" s="10" t="n">
        <v>0</v>
      </c>
      <c r="G31" s="10" t="n">
        <v>0</v>
      </c>
      <c r="H31" s="10" t="n">
        <v>0</v>
      </c>
      <c r="I31" s="10" t="n">
        <v>0</v>
      </c>
      <c r="J31" s="10" t="n">
        <v>0</v>
      </c>
      <c r="K31" s="10" t="n">
        <v>0</v>
      </c>
      <c r="L31" s="10" t="n">
        <v>0</v>
      </c>
      <c r="M31" s="10" t="n">
        <v>0</v>
      </c>
      <c r="N31" s="10" t="n">
        <v>0</v>
      </c>
      <c r="O31" s="10" t="n">
        <v>0</v>
      </c>
      <c r="P31" s="40" t="n"/>
      <c r="Q31" s="40" t="n"/>
      <c r="R31" s="40" t="n"/>
      <c r="S31" s="40" t="n"/>
      <c r="T31" s="40" t="n"/>
      <c r="U31" s="33" t="n">
        <v>0</v>
      </c>
      <c r="V31" s="33" t="n">
        <v>0</v>
      </c>
      <c r="W31" s="33" t="n">
        <v>0</v>
      </c>
      <c r="X31" s="33" t="n">
        <v>0</v>
      </c>
      <c r="Y31" s="33" t="n">
        <v>0</v>
      </c>
      <c r="Z31" s="33" t="n">
        <v>0</v>
      </c>
      <c r="AA31" s="33" t="n">
        <v>0</v>
      </c>
      <c r="AB31" s="33" t="n">
        <v>0</v>
      </c>
      <c r="AC31" s="33" t="n">
        <v>0</v>
      </c>
      <c r="AD31" s="33" t="n">
        <v>0</v>
      </c>
      <c r="AE31" s="33" t="n">
        <v>0</v>
      </c>
      <c r="AF31" s="33" t="n">
        <v>0</v>
      </c>
      <c r="AG31" s="34" t="n">
        <v>0</v>
      </c>
      <c r="AH31" s="34" t="n">
        <v>0</v>
      </c>
      <c r="AI31" s="34" t="n">
        <v>0</v>
      </c>
      <c r="AJ31" s="34" t="n">
        <v>0</v>
      </c>
      <c r="AK31" s="34" t="n">
        <v>0</v>
      </c>
      <c r="AL31" s="34" t="n">
        <v>0</v>
      </c>
      <c r="AM31" s="34" t="n">
        <v>0</v>
      </c>
      <c r="AN31" s="34" t="n">
        <v>0</v>
      </c>
      <c r="AO31" s="34" t="n">
        <v>0</v>
      </c>
      <c r="AP31" s="34" t="n"/>
      <c r="AQ31" s="34" t="n"/>
      <c r="AR31" s="34" t="n"/>
      <c r="AS31" s="34" t="n"/>
      <c r="AT31" s="34" t="n"/>
      <c r="AU31" s="34" t="n"/>
      <c r="AV31" s="34" t="n"/>
      <c r="AW31" s="34" t="n"/>
      <c r="AX31" s="34" t="n">
        <v>0</v>
      </c>
      <c r="AY31" s="34" t="n">
        <v>0</v>
      </c>
      <c r="AZ31" s="34" t="n">
        <v>0</v>
      </c>
      <c r="BA31" s="34" t="n">
        <v>0</v>
      </c>
      <c r="BB31" s="34" t="n">
        <v>0</v>
      </c>
      <c r="BC31" s="34" t="n"/>
      <c r="BD31" s="34" t="n"/>
      <c r="BE31" s="34" t="n">
        <v>0</v>
      </c>
      <c r="BF31" s="34" t="n">
        <v>0</v>
      </c>
    </row>
    <row r="32">
      <c r="A32" s="341" t="inlineStr">
        <is>
          <t>CTA.CTE.PAS. SERVIART S.A.</t>
        </is>
      </c>
      <c r="B32" s="339" t="n">
        <v>0</v>
      </c>
      <c r="C32" s="338" t="n">
        <v>175105128</v>
      </c>
      <c r="D32" s="19" t="n">
        <v>0</v>
      </c>
      <c r="E32" s="19" t="n">
        <v>91754</v>
      </c>
      <c r="F32" s="10" t="n">
        <v>0</v>
      </c>
      <c r="G32" s="10" t="n">
        <v>0</v>
      </c>
      <c r="H32" s="10" t="n">
        <v>0</v>
      </c>
      <c r="I32" s="10" t="n">
        <v>0</v>
      </c>
      <c r="J32" s="10" t="n">
        <v>0</v>
      </c>
      <c r="K32" s="10" t="n">
        <v>0</v>
      </c>
      <c r="L32" s="10" t="n">
        <v>0</v>
      </c>
      <c r="M32" s="10" t="n">
        <v>0</v>
      </c>
      <c r="N32" s="10" t="n">
        <v>0</v>
      </c>
      <c r="O32" s="10" t="n">
        <v>0</v>
      </c>
      <c r="P32" s="40" t="n"/>
      <c r="Q32" s="40" t="n"/>
      <c r="R32" s="40" t="n"/>
      <c r="S32" s="40" t="n"/>
      <c r="T32" s="40" t="n"/>
      <c r="U32" s="33" t="n">
        <v>0</v>
      </c>
      <c r="V32" s="33" t="n">
        <v>0</v>
      </c>
      <c r="W32" s="33" t="n">
        <v>0</v>
      </c>
      <c r="X32" s="33" t="n">
        <v>0</v>
      </c>
      <c r="Y32" s="33" t="n">
        <v>0</v>
      </c>
      <c r="Z32" s="33" t="n">
        <v>0</v>
      </c>
      <c r="AA32" s="33" t="n">
        <v>0</v>
      </c>
      <c r="AB32" s="33" t="n">
        <v>0</v>
      </c>
      <c r="AC32" s="33" t="n">
        <v>0</v>
      </c>
      <c r="AD32" s="33" t="n">
        <v>100000</v>
      </c>
      <c r="AE32" s="33" t="n">
        <v>0</v>
      </c>
      <c r="AF32" s="33" t="n">
        <v>0</v>
      </c>
      <c r="AG32" s="34" t="n">
        <v>0</v>
      </c>
      <c r="AH32" s="34" t="n">
        <v>0</v>
      </c>
      <c r="AI32" s="34" t="n">
        <v>0</v>
      </c>
      <c r="AJ32" s="34" t="n">
        <v>0</v>
      </c>
      <c r="AK32" s="34" t="n">
        <v>0</v>
      </c>
      <c r="AL32" s="34" t="n">
        <v>0</v>
      </c>
      <c r="AM32" s="34" t="n">
        <v>0</v>
      </c>
      <c r="AN32" s="34" t="n">
        <v>0</v>
      </c>
      <c r="AO32" s="34" t="n">
        <v>0</v>
      </c>
      <c r="AP32" s="34" t="n"/>
      <c r="AQ32" s="34" t="n"/>
      <c r="AR32" s="34" t="n"/>
      <c r="AS32" s="34" t="n"/>
      <c r="AT32" s="34" t="n"/>
      <c r="AU32" s="34" t="n"/>
      <c r="AV32" s="34" t="n"/>
      <c r="AW32" s="34" t="n"/>
      <c r="AX32" s="34" t="n">
        <v>0</v>
      </c>
      <c r="AY32" s="34" t="n">
        <v>0</v>
      </c>
      <c r="AZ32" s="34" t="n">
        <v>0</v>
      </c>
      <c r="BA32" s="34" t="n">
        <v>0</v>
      </c>
      <c r="BB32" s="34" t="n">
        <v>0</v>
      </c>
      <c r="BC32" s="34" t="n"/>
      <c r="BD32" s="34" t="n"/>
      <c r="BE32" s="34" t="n">
        <v>0</v>
      </c>
      <c r="BF32" s="34" t="n">
        <v>0</v>
      </c>
    </row>
    <row r="33">
      <c r="A33" s="341" t="inlineStr">
        <is>
          <t>CTA CTE PAS IAMSA S.A.</t>
        </is>
      </c>
      <c r="B33" s="339" t="n">
        <v>0</v>
      </c>
      <c r="C33" s="338" t="n">
        <v>37007386</v>
      </c>
      <c r="D33" s="19" t="n">
        <v>0</v>
      </c>
      <c r="E33" s="19" t="n">
        <v>0</v>
      </c>
      <c r="F33" s="10" t="n">
        <v>0</v>
      </c>
      <c r="G33" s="10" t="n">
        <v>0</v>
      </c>
      <c r="H33" s="10" t="n">
        <v>0</v>
      </c>
      <c r="I33" s="10" t="n">
        <v>0</v>
      </c>
      <c r="J33" s="10" t="n">
        <v>0</v>
      </c>
      <c r="K33" s="10" t="n">
        <v>0</v>
      </c>
      <c r="L33" s="10" t="n">
        <v>0</v>
      </c>
      <c r="M33" s="10" t="n">
        <v>0</v>
      </c>
      <c r="N33" s="10" t="n">
        <v>0</v>
      </c>
      <c r="O33" s="10" t="n">
        <v>0</v>
      </c>
      <c r="P33" s="40" t="n"/>
      <c r="Q33" s="40" t="n"/>
      <c r="R33" s="40" t="n"/>
      <c r="S33" s="40" t="n"/>
      <c r="T33" s="40" t="n"/>
      <c r="U33" s="33" t="n">
        <v>0</v>
      </c>
      <c r="V33" s="33" t="n">
        <v>0</v>
      </c>
      <c r="W33" s="33" t="n">
        <v>0</v>
      </c>
      <c r="X33" s="33" t="n">
        <v>0</v>
      </c>
      <c r="Y33" s="33" t="n">
        <v>0</v>
      </c>
      <c r="Z33" s="33" t="n">
        <v>0</v>
      </c>
      <c r="AA33" s="33" t="n">
        <v>0</v>
      </c>
      <c r="AB33" s="33" t="n">
        <v>0</v>
      </c>
      <c r="AC33" s="33" t="n">
        <v>0</v>
      </c>
      <c r="AD33" s="33" t="n">
        <v>0</v>
      </c>
      <c r="AE33" s="33" t="n">
        <v>0</v>
      </c>
      <c r="AF33" s="33" t="n">
        <v>0</v>
      </c>
      <c r="AG33" s="34" t="n">
        <v>0</v>
      </c>
      <c r="AH33" s="34" t="n">
        <v>0</v>
      </c>
      <c r="AI33" s="34" t="n">
        <v>0</v>
      </c>
      <c r="AJ33" s="34" t="n">
        <v>0</v>
      </c>
      <c r="AK33" s="34" t="n">
        <v>0</v>
      </c>
      <c r="AL33" s="34" t="n">
        <v>0</v>
      </c>
      <c r="AM33" s="34" t="n">
        <v>0</v>
      </c>
      <c r="AN33" s="34" t="n">
        <v>0</v>
      </c>
      <c r="AO33" s="34" t="n">
        <v>0</v>
      </c>
      <c r="AP33" s="34" t="n"/>
      <c r="AQ33" s="34" t="n"/>
      <c r="AR33" s="34" t="n"/>
      <c r="AS33" s="34" t="n"/>
      <c r="AT33" s="34" t="n"/>
      <c r="AU33" s="34" t="n"/>
      <c r="AV33" s="34" t="n"/>
      <c r="AW33" s="34" t="n"/>
      <c r="AX33" s="34" t="n">
        <v>0</v>
      </c>
      <c r="AY33" s="34" t="n">
        <v>0</v>
      </c>
      <c r="AZ33" s="34" t="n">
        <v>0</v>
      </c>
      <c r="BA33" s="34" t="n">
        <v>0</v>
      </c>
      <c r="BB33" s="34" t="n">
        <v>0</v>
      </c>
      <c r="BC33" s="34" t="n"/>
      <c r="BD33" s="34" t="n"/>
      <c r="BE33" s="34" t="n">
        <v>0</v>
      </c>
      <c r="BF33" s="34" t="n">
        <v>0</v>
      </c>
    </row>
    <row r="34">
      <c r="A34" s="341" t="inlineStr">
        <is>
          <t>AUDIOVISUAL</t>
        </is>
      </c>
      <c r="B34" s="339" t="n">
        <v>0</v>
      </c>
      <c r="C34" s="338" t="n">
        <v>0</v>
      </c>
      <c r="D34" s="19" t="n">
        <v>0</v>
      </c>
      <c r="E34" s="19" t="n">
        <v>0</v>
      </c>
      <c r="F34" s="10" t="n">
        <v>0</v>
      </c>
      <c r="G34" s="10" t="n">
        <v>0</v>
      </c>
      <c r="H34" s="10" t="n">
        <v>0</v>
      </c>
      <c r="I34" s="10" t="n">
        <v>0</v>
      </c>
      <c r="J34" s="10" t="n">
        <v>0</v>
      </c>
      <c r="K34" s="21" t="n">
        <v>229683187.036434</v>
      </c>
      <c r="L34" s="10" t="n">
        <v>0</v>
      </c>
      <c r="M34" s="10" t="n">
        <v>0</v>
      </c>
      <c r="N34" s="10" t="n">
        <v>0</v>
      </c>
      <c r="O34" s="10" t="n">
        <v>93712463</v>
      </c>
      <c r="P34" s="40" t="n"/>
      <c r="Q34" s="40" t="n"/>
      <c r="R34" s="40" t="n"/>
      <c r="S34" s="40" t="n"/>
      <c r="T34" s="40" t="n"/>
      <c r="U34" s="33" t="n">
        <v>0</v>
      </c>
      <c r="V34" s="33" t="n">
        <v>0</v>
      </c>
      <c r="W34" s="33" t="n">
        <v>0</v>
      </c>
      <c r="X34" s="33" t="n">
        <v>0</v>
      </c>
      <c r="Y34" s="33" t="n">
        <v>0</v>
      </c>
      <c r="Z34" s="33" t="n">
        <v>0</v>
      </c>
      <c r="AA34" s="33" t="n">
        <v>0</v>
      </c>
      <c r="AB34" s="33" t="n">
        <v>0</v>
      </c>
      <c r="AC34" s="33" t="n">
        <v>0</v>
      </c>
      <c r="AD34" s="33" t="n">
        <v>0</v>
      </c>
      <c r="AE34" s="33" t="n">
        <v>0</v>
      </c>
      <c r="AF34" s="33" t="n">
        <v>0</v>
      </c>
      <c r="AG34" s="34" t="n">
        <v>0</v>
      </c>
      <c r="AH34" s="34" t="n">
        <v>0</v>
      </c>
      <c r="AI34" s="34" t="n">
        <v>0</v>
      </c>
      <c r="AJ34" s="34" t="n">
        <v>0</v>
      </c>
      <c r="AK34" s="34" t="n">
        <v>0</v>
      </c>
      <c r="AL34" s="34" t="n">
        <v>0</v>
      </c>
      <c r="AM34" s="34" t="n">
        <v>0</v>
      </c>
      <c r="AN34" s="34" t="n">
        <v>0</v>
      </c>
      <c r="AO34" s="34" t="n">
        <v>0</v>
      </c>
      <c r="AP34" s="34" t="n"/>
      <c r="AQ34" s="34" t="n"/>
      <c r="AR34" s="34" t="n"/>
      <c r="AS34" s="34" t="n"/>
      <c r="AT34" s="34" t="n"/>
      <c r="AU34" s="34" t="n"/>
      <c r="AV34" s="34" t="n"/>
      <c r="AW34" s="34" t="n"/>
      <c r="AX34" s="34" t="n">
        <v>0</v>
      </c>
      <c r="AY34" s="34" t="n">
        <v>0</v>
      </c>
      <c r="AZ34" s="34" t="n">
        <v>0</v>
      </c>
      <c r="BA34" s="34" t="n">
        <v>0</v>
      </c>
      <c r="BB34" s="34" t="n">
        <v>0</v>
      </c>
      <c r="BC34" s="34" t="n"/>
      <c r="BD34" s="34" t="n"/>
      <c r="BE34" s="34" t="n">
        <v>0</v>
      </c>
      <c r="BF34" s="34" t="n">
        <v>0</v>
      </c>
    </row>
    <row r="35">
      <c r="A35" s="341" t="inlineStr">
        <is>
          <t xml:space="preserve">COSTA SUR </t>
        </is>
      </c>
      <c r="B35" s="339" t="n">
        <v>0</v>
      </c>
      <c r="C35" s="338" t="n">
        <v>0</v>
      </c>
      <c r="D35" s="19" t="n">
        <v>0</v>
      </c>
      <c r="E35" s="19" t="n">
        <v>0</v>
      </c>
      <c r="F35" s="10" t="n">
        <v>0</v>
      </c>
      <c r="G35" s="10" t="n">
        <v>0</v>
      </c>
      <c r="H35" s="10" t="n">
        <v>0</v>
      </c>
      <c r="I35" s="10" t="n">
        <v>0</v>
      </c>
      <c r="J35" s="10" t="n">
        <v>0</v>
      </c>
      <c r="K35" s="10" t="n">
        <v>0</v>
      </c>
      <c r="L35" s="10" t="n">
        <v>0</v>
      </c>
      <c r="M35" s="10" t="n">
        <v>0</v>
      </c>
      <c r="N35" s="10" t="n">
        <v>0</v>
      </c>
      <c r="O35" s="10" t="n">
        <v>0</v>
      </c>
      <c r="P35" s="40" t="n"/>
      <c r="Q35" s="40" t="n"/>
      <c r="R35" s="40" t="n"/>
      <c r="S35" s="40" t="n"/>
      <c r="T35" s="40" t="n"/>
      <c r="U35" s="33" t="n">
        <v>0</v>
      </c>
      <c r="V35" s="33" t="n">
        <v>0</v>
      </c>
      <c r="W35" s="33" t="n">
        <v>5220283407</v>
      </c>
      <c r="X35" s="33" t="n">
        <v>0</v>
      </c>
      <c r="Y35" s="33" t="n">
        <v>0</v>
      </c>
      <c r="Z35" s="33" t="n">
        <v>0</v>
      </c>
      <c r="AA35" s="33" t="n">
        <v>0</v>
      </c>
      <c r="AB35" s="33" t="n">
        <v>0</v>
      </c>
      <c r="AC35" s="33" t="n">
        <v>0</v>
      </c>
      <c r="AD35" s="33" t="n">
        <v>0</v>
      </c>
      <c r="AE35" s="33" t="n">
        <v>0</v>
      </c>
      <c r="AF35" s="33" t="n">
        <v>0</v>
      </c>
      <c r="AG35" s="34" t="n">
        <v>0</v>
      </c>
      <c r="AH35" s="34" t="n">
        <v>0</v>
      </c>
      <c r="AI35" s="34" t="n">
        <v>0</v>
      </c>
      <c r="AJ35" s="34" t="n">
        <v>0</v>
      </c>
      <c r="AK35" s="34" t="n">
        <v>0</v>
      </c>
      <c r="AL35" s="34" t="n">
        <v>0</v>
      </c>
      <c r="AM35" s="34" t="n">
        <v>0</v>
      </c>
      <c r="AN35" s="34" t="n">
        <v>0</v>
      </c>
      <c r="AO35" s="34" t="n">
        <v>0</v>
      </c>
      <c r="AP35" s="34" t="n"/>
      <c r="AQ35" s="34" t="n"/>
      <c r="AR35" s="34" t="n"/>
      <c r="AS35" s="34" t="n"/>
      <c r="AT35" s="34" t="n"/>
      <c r="AU35" s="34" t="n"/>
      <c r="AV35" s="34" t="n"/>
      <c r="AW35" s="34" t="n"/>
      <c r="AX35" s="34" t="n">
        <v>0</v>
      </c>
      <c r="AY35" s="34" t="n">
        <v>0</v>
      </c>
      <c r="AZ35" s="34" t="n">
        <v>0</v>
      </c>
      <c r="BA35" s="34" t="n">
        <v>0</v>
      </c>
      <c r="BB35" s="34" t="n">
        <v>0</v>
      </c>
      <c r="BC35" s="34" t="n"/>
      <c r="BD35" s="34" t="n"/>
      <c r="BE35" s="34" t="n">
        <v>0</v>
      </c>
      <c r="BF35" s="34" t="n">
        <v>0</v>
      </c>
    </row>
    <row r="36">
      <c r="A36" s="341" t="inlineStr">
        <is>
          <t>CTA.CTE.PAS. CHF INTERNAC.SPA</t>
        </is>
      </c>
      <c r="B36" s="339" t="n">
        <v>0</v>
      </c>
      <c r="C36" s="338" t="n">
        <v>0</v>
      </c>
      <c r="D36" s="19" t="n">
        <v>0</v>
      </c>
      <c r="E36" s="19" t="n">
        <v>0</v>
      </c>
      <c r="F36" s="10" t="n">
        <v>0</v>
      </c>
      <c r="G36" s="10" t="n">
        <v>0</v>
      </c>
      <c r="H36" s="10" t="n">
        <v>1891068321</v>
      </c>
      <c r="I36" s="10" t="n">
        <v>0</v>
      </c>
      <c r="J36" s="10" t="n">
        <v>0</v>
      </c>
      <c r="K36" s="10" t="n">
        <v>0</v>
      </c>
      <c r="L36" s="10" t="n">
        <v>0</v>
      </c>
      <c r="M36" s="10" t="n">
        <v>0</v>
      </c>
      <c r="N36" s="10" t="n">
        <v>0</v>
      </c>
      <c r="O36" s="10" t="n">
        <v>0</v>
      </c>
      <c r="P36" s="40" t="n"/>
      <c r="Q36" s="40" t="n"/>
      <c r="R36" s="40" t="n"/>
      <c r="S36" s="40" t="n"/>
      <c r="T36" s="40" t="n"/>
      <c r="U36" s="33" t="n">
        <v>0</v>
      </c>
      <c r="V36" s="33" t="n">
        <v>0</v>
      </c>
      <c r="W36" s="33" t="n">
        <v>0</v>
      </c>
      <c r="X36" s="33" t="n">
        <v>0</v>
      </c>
      <c r="Y36" s="33" t="n">
        <v>0</v>
      </c>
      <c r="Z36" s="33" t="n">
        <v>0</v>
      </c>
      <c r="AA36" s="33" t="n">
        <v>0</v>
      </c>
      <c r="AB36" s="33" t="n">
        <v>0</v>
      </c>
      <c r="AC36" s="33" t="n">
        <v>0</v>
      </c>
      <c r="AD36" s="33" t="n">
        <v>0</v>
      </c>
      <c r="AE36" s="33" t="n">
        <v>0</v>
      </c>
      <c r="AF36" s="33" t="n">
        <v>0</v>
      </c>
      <c r="AG36" s="34" t="n">
        <v>0</v>
      </c>
      <c r="AH36" s="34" t="n">
        <v>0</v>
      </c>
      <c r="AI36" s="34" t="n">
        <v>0</v>
      </c>
      <c r="AJ36" s="34" t="n">
        <v>0</v>
      </c>
      <c r="AK36" s="34" t="n">
        <v>0</v>
      </c>
      <c r="AL36" s="34" t="n">
        <v>0</v>
      </c>
      <c r="AM36" s="34" t="n">
        <v>0</v>
      </c>
      <c r="AN36" s="34" t="n">
        <v>0</v>
      </c>
      <c r="AO36" s="34" t="n">
        <v>0</v>
      </c>
      <c r="AP36" s="34" t="n"/>
      <c r="AQ36" s="34" t="n"/>
      <c r="AR36" s="34" t="n"/>
      <c r="AS36" s="34" t="n"/>
      <c r="AT36" s="34" t="n"/>
      <c r="AU36" s="34" t="n"/>
      <c r="AV36" s="34" t="n"/>
      <c r="AW36" s="34" t="n"/>
      <c r="AX36" s="34" t="n">
        <v>0</v>
      </c>
      <c r="AY36" s="34" t="n">
        <v>0</v>
      </c>
      <c r="AZ36" s="34" t="n">
        <v>0</v>
      </c>
      <c r="BA36" s="34" t="n">
        <v>0</v>
      </c>
      <c r="BB36" s="34" t="n">
        <v>0</v>
      </c>
      <c r="BC36" s="34" t="n"/>
      <c r="BD36" s="34" t="n"/>
      <c r="BE36" s="34" t="n">
        <v>0</v>
      </c>
      <c r="BF36" s="34" t="n">
        <v>0</v>
      </c>
    </row>
    <row r="37">
      <c r="A37" s="341" t="inlineStr">
        <is>
          <t>CHILE FILMS SPA</t>
        </is>
      </c>
      <c r="B37" s="339" t="n">
        <v>0</v>
      </c>
      <c r="C37" s="338" t="n">
        <v>0</v>
      </c>
      <c r="D37" s="19" t="n">
        <v>0</v>
      </c>
      <c r="E37" s="19" t="n">
        <v>0</v>
      </c>
      <c r="F37" s="10" t="n">
        <v>1064166784</v>
      </c>
      <c r="G37" s="10" t="n">
        <v>0</v>
      </c>
      <c r="H37" s="10" t="n">
        <v>1907886943</v>
      </c>
      <c r="I37" s="10" t="n">
        <v>0</v>
      </c>
      <c r="J37" s="10" t="n">
        <v>0</v>
      </c>
      <c r="K37" s="10" t="n">
        <v>0</v>
      </c>
      <c r="L37" s="10" t="n">
        <v>0</v>
      </c>
      <c r="M37" s="10" t="n">
        <v>0</v>
      </c>
      <c r="N37" s="10" t="n">
        <v>0</v>
      </c>
      <c r="O37" s="10" t="n">
        <v>0</v>
      </c>
      <c r="P37" s="40" t="n"/>
      <c r="Q37" s="40" t="n"/>
      <c r="R37" s="40" t="n"/>
      <c r="S37" s="40" t="n"/>
      <c r="T37" s="40" t="n"/>
      <c r="U37" s="33" t="n">
        <v>0</v>
      </c>
      <c r="V37" s="33" t="n">
        <v>58171686</v>
      </c>
      <c r="W37" s="33" t="n">
        <v>0</v>
      </c>
      <c r="X37" s="33" t="n">
        <v>0</v>
      </c>
      <c r="Y37" s="33" t="n">
        <v>0</v>
      </c>
      <c r="Z37" s="33" t="n">
        <v>0</v>
      </c>
      <c r="AA37" s="33" t="n">
        <v>0</v>
      </c>
      <c r="AB37" s="33" t="n">
        <v>0</v>
      </c>
      <c r="AC37" s="33" t="n">
        <v>280220330</v>
      </c>
      <c r="AD37" s="33" t="n">
        <v>0</v>
      </c>
      <c r="AE37" s="33" t="n">
        <v>175105128</v>
      </c>
      <c r="AF37" s="33" t="n">
        <v>0</v>
      </c>
      <c r="AG37" s="34" t="n">
        <v>0</v>
      </c>
      <c r="AH37" s="34" t="n">
        <v>1127652037</v>
      </c>
      <c r="AI37" s="34" t="n">
        <v>0</v>
      </c>
      <c r="AJ37" s="34" t="n">
        <v>0</v>
      </c>
      <c r="AK37" s="34" t="n">
        <v>0</v>
      </c>
      <c r="AL37" s="34" t="n">
        <v>0</v>
      </c>
      <c r="AM37" s="34" t="n">
        <v>0</v>
      </c>
      <c r="AN37" s="34" t="n">
        <v>0</v>
      </c>
      <c r="AO37" s="34" t="n">
        <v>0</v>
      </c>
      <c r="AP37" s="34" t="n"/>
      <c r="AQ37" s="34" t="n"/>
      <c r="AR37" s="34" t="n"/>
      <c r="AS37" s="34" t="n"/>
      <c r="AT37" s="34" t="n"/>
      <c r="AU37" s="34" t="n"/>
      <c r="AV37" s="34" t="n"/>
      <c r="AW37" s="34" t="n"/>
      <c r="AX37" s="34" t="n">
        <v>0</v>
      </c>
      <c r="AY37" s="34" t="n">
        <v>0</v>
      </c>
      <c r="AZ37" s="34" t="n">
        <v>0</v>
      </c>
      <c r="BA37" s="34" t="n">
        <v>21702298.8064682</v>
      </c>
      <c r="BB37" s="34" t="n">
        <v>0</v>
      </c>
      <c r="BC37" s="34" t="n"/>
      <c r="BD37" s="34" t="n"/>
      <c r="BE37" s="34" t="n">
        <v>0</v>
      </c>
      <c r="BF37" s="34" t="n">
        <v>782844016</v>
      </c>
    </row>
    <row r="38">
      <c r="A38" s="341" t="inlineStr">
        <is>
          <t>CINECOLOR CHILE SPA</t>
        </is>
      </c>
      <c r="B38" s="339" t="n">
        <v>0</v>
      </c>
      <c r="C38" s="338" t="n">
        <v>0</v>
      </c>
      <c r="D38" s="19" t="n">
        <v>0</v>
      </c>
      <c r="E38" s="19" t="n">
        <v>0</v>
      </c>
      <c r="F38" s="10" t="n">
        <v>0</v>
      </c>
      <c r="G38" s="10" t="n">
        <v>0</v>
      </c>
      <c r="H38" s="10" t="n">
        <v>0</v>
      </c>
      <c r="I38" s="10" t="n">
        <v>0</v>
      </c>
      <c r="J38" s="10" t="n">
        <v>0</v>
      </c>
      <c r="K38" s="10" t="n">
        <v>0</v>
      </c>
      <c r="L38" s="10" t="n">
        <v>0</v>
      </c>
      <c r="M38" s="10" t="n">
        <v>0</v>
      </c>
      <c r="N38" s="10" t="n">
        <v>0</v>
      </c>
      <c r="O38" s="10" t="n">
        <v>0</v>
      </c>
      <c r="P38" s="40" t="n"/>
      <c r="Q38" s="40" t="n"/>
      <c r="R38" s="40" t="n"/>
      <c r="S38" s="40" t="n"/>
      <c r="T38" s="40" t="n"/>
      <c r="U38" s="33" t="n">
        <v>12164190.3089005</v>
      </c>
      <c r="V38" s="33" t="n">
        <v>0</v>
      </c>
      <c r="W38" s="33" t="n">
        <v>3166009.85863874</v>
      </c>
      <c r="X38" s="33" t="n">
        <v>0</v>
      </c>
      <c r="Y38" s="33" t="n">
        <v>0</v>
      </c>
      <c r="Z38" s="33" t="n">
        <v>0</v>
      </c>
      <c r="AA38" s="33" t="n">
        <v>0</v>
      </c>
      <c r="AB38" s="33" t="n">
        <v>0</v>
      </c>
      <c r="AC38" s="33" t="n">
        <v>0</v>
      </c>
      <c r="AD38" s="33" t="n">
        <v>0</v>
      </c>
      <c r="AE38" s="33" t="n">
        <v>0</v>
      </c>
      <c r="AF38" s="33" t="n">
        <v>0</v>
      </c>
      <c r="AG38" s="34" t="n">
        <v>0</v>
      </c>
      <c r="AH38" s="34" t="n">
        <v>0</v>
      </c>
      <c r="AI38" s="34" t="n">
        <v>0</v>
      </c>
      <c r="AJ38" s="34" t="n">
        <v>0</v>
      </c>
      <c r="AK38" s="34" t="n">
        <v>0</v>
      </c>
      <c r="AL38" s="34" t="n">
        <v>0</v>
      </c>
      <c r="AM38" s="34" t="n">
        <v>0</v>
      </c>
      <c r="AN38" s="34" t="n">
        <v>0</v>
      </c>
      <c r="AO38" s="34" t="n">
        <v>0</v>
      </c>
      <c r="AP38" s="34" t="n"/>
      <c r="AQ38" s="34" t="n"/>
      <c r="AR38" s="34" t="n"/>
      <c r="AS38" s="34" t="n"/>
      <c r="AT38" s="34" t="n"/>
      <c r="AU38" s="34" t="n"/>
      <c r="AV38" s="34" t="n"/>
      <c r="AW38" s="34" t="n"/>
      <c r="AX38" s="34" t="n">
        <v>0</v>
      </c>
      <c r="AY38" s="34" t="n">
        <v>0</v>
      </c>
      <c r="AZ38" s="34" t="n">
        <v>0</v>
      </c>
      <c r="BA38" s="34" t="n">
        <v>0</v>
      </c>
      <c r="BB38" s="34" t="n">
        <v>0</v>
      </c>
      <c r="BC38" s="34" t="n"/>
      <c r="BD38" s="34" t="n"/>
      <c r="BE38" s="34" t="n">
        <v>0</v>
      </c>
      <c r="BF38" s="34" t="n">
        <v>0</v>
      </c>
    </row>
    <row r="39">
      <c r="A39" s="341" t="inlineStr">
        <is>
          <t>CTA.CTE.PAS. CHF CINEMAS SPA.</t>
        </is>
      </c>
      <c r="B39" s="339" t="n">
        <v>0</v>
      </c>
      <c r="C39" s="338" t="n">
        <v>0</v>
      </c>
      <c r="D39" s="19" t="n">
        <v>0</v>
      </c>
      <c r="E39" s="19" t="n">
        <v>0</v>
      </c>
      <c r="F39" s="10" t="n">
        <v>0</v>
      </c>
      <c r="G39" s="10" t="n">
        <v>0</v>
      </c>
      <c r="H39" s="10" t="n">
        <v>0</v>
      </c>
      <c r="I39" s="10" t="n">
        <v>0</v>
      </c>
      <c r="J39" s="10" t="n">
        <v>0</v>
      </c>
      <c r="K39" s="10" t="n">
        <v>0</v>
      </c>
      <c r="L39" s="10" t="n">
        <v>0</v>
      </c>
      <c r="M39" s="10" t="n">
        <v>0</v>
      </c>
      <c r="N39" s="10" t="n">
        <v>0</v>
      </c>
      <c r="O39" s="10" t="n">
        <v>0</v>
      </c>
      <c r="P39" s="40" t="n"/>
      <c r="Q39" s="40" t="n"/>
      <c r="R39" s="40" t="n"/>
      <c r="S39" s="40" t="n"/>
      <c r="T39" s="40" t="n"/>
      <c r="U39" s="33" t="n">
        <v>0</v>
      </c>
      <c r="V39" s="33" t="n">
        <v>0</v>
      </c>
      <c r="W39" s="33" t="n">
        <v>0</v>
      </c>
      <c r="X39" s="33" t="n">
        <v>0</v>
      </c>
      <c r="Y39" s="33" t="n">
        <v>0</v>
      </c>
      <c r="Z39" s="33" t="n">
        <v>0</v>
      </c>
      <c r="AA39" s="33" t="n">
        <v>0</v>
      </c>
      <c r="AB39" s="33" t="n">
        <v>0</v>
      </c>
      <c r="AC39" s="33" t="n">
        <v>0</v>
      </c>
      <c r="AD39" s="33" t="n">
        <v>0</v>
      </c>
      <c r="AE39" s="33" t="n">
        <v>0</v>
      </c>
      <c r="AF39" s="33" t="n">
        <v>0</v>
      </c>
      <c r="AG39" s="34" t="n">
        <v>0</v>
      </c>
      <c r="AH39" s="34" t="n">
        <v>0</v>
      </c>
      <c r="AI39" s="34" t="n">
        <v>0</v>
      </c>
      <c r="AJ39" s="34" t="n">
        <v>0</v>
      </c>
      <c r="AK39" s="34" t="n">
        <v>0</v>
      </c>
      <c r="AL39" s="34" t="n">
        <v>0</v>
      </c>
      <c r="AM39" s="34" t="n">
        <v>0</v>
      </c>
      <c r="AN39" s="34" t="n">
        <v>0</v>
      </c>
      <c r="AO39" s="34" t="n">
        <v>0</v>
      </c>
      <c r="AP39" s="34" t="n"/>
      <c r="AQ39" s="34" t="n"/>
      <c r="AR39" s="34" t="n"/>
      <c r="AS39" s="34" t="n"/>
      <c r="AT39" s="34" t="n"/>
      <c r="AU39" s="34" t="n"/>
      <c r="AV39" s="34" t="n"/>
      <c r="AW39" s="34" t="n"/>
      <c r="AX39" s="34" t="n">
        <v>0</v>
      </c>
      <c r="AY39" s="34" t="n">
        <v>0</v>
      </c>
      <c r="AZ39" s="34" t="n">
        <v>0</v>
      </c>
      <c r="BA39" s="34" t="n">
        <v>0</v>
      </c>
      <c r="BB39" s="34" t="n">
        <v>0</v>
      </c>
      <c r="BC39" s="34" t="n"/>
      <c r="BD39" s="34" t="n"/>
      <c r="BE39" s="34" t="n">
        <v>0</v>
      </c>
      <c r="BF39" s="34" t="n">
        <v>0</v>
      </c>
    </row>
    <row r="40">
      <c r="A40" s="341" t="inlineStr">
        <is>
          <t>CTA CTE CHF INVERSIONES SPA</t>
        </is>
      </c>
      <c r="B40" s="339" t="n">
        <v>0</v>
      </c>
      <c r="C40" s="338" t="n">
        <v>161078937</v>
      </c>
      <c r="D40" s="19" t="n">
        <v>0</v>
      </c>
      <c r="E40" s="19" t="n">
        <v>0</v>
      </c>
      <c r="F40" s="10" t="n">
        <v>0</v>
      </c>
      <c r="G40" s="10" t="n">
        <v>0</v>
      </c>
      <c r="H40" s="10" t="n">
        <v>0</v>
      </c>
      <c r="I40" s="10" t="n">
        <v>0</v>
      </c>
      <c r="J40" s="10" t="n">
        <v>0</v>
      </c>
      <c r="K40" s="10" t="n">
        <v>0</v>
      </c>
      <c r="L40" s="10" t="n">
        <v>0</v>
      </c>
      <c r="M40" s="10" t="n">
        <v>0</v>
      </c>
      <c r="N40" s="10" t="n">
        <v>0</v>
      </c>
      <c r="O40" s="10" t="n">
        <v>0</v>
      </c>
      <c r="P40" s="40" t="n"/>
      <c r="Q40" s="40" t="n"/>
      <c r="R40" s="40" t="n"/>
      <c r="S40" s="40" t="n"/>
      <c r="T40" s="40" t="n"/>
      <c r="U40" s="33" t="n">
        <v>0</v>
      </c>
      <c r="V40" s="33" t="n">
        <v>0</v>
      </c>
      <c r="W40" s="33" t="n">
        <v>786972684.46</v>
      </c>
      <c r="X40" s="33" t="n">
        <v>0</v>
      </c>
      <c r="Y40" s="33" t="n">
        <v>0</v>
      </c>
      <c r="Z40" s="33" t="n">
        <v>0</v>
      </c>
      <c r="AA40" s="33" t="n">
        <v>0</v>
      </c>
      <c r="AB40" s="33" t="n">
        <v>0</v>
      </c>
      <c r="AC40" s="33" t="n">
        <v>0</v>
      </c>
      <c r="AD40" s="33" t="n">
        <v>0</v>
      </c>
      <c r="AE40" s="33" t="n">
        <v>0</v>
      </c>
      <c r="AF40" s="33" t="n">
        <v>0</v>
      </c>
      <c r="AG40" s="34" t="n">
        <v>0</v>
      </c>
      <c r="AH40" s="34" t="n">
        <v>0</v>
      </c>
      <c r="AI40" s="34" t="n">
        <v>0</v>
      </c>
      <c r="AJ40" s="34" t="n">
        <v>0</v>
      </c>
      <c r="AK40" s="34" t="n">
        <v>0</v>
      </c>
      <c r="AL40" s="34" t="n">
        <v>0</v>
      </c>
      <c r="AM40" s="34" t="n">
        <v>0</v>
      </c>
      <c r="AN40" s="34" t="n">
        <v>0</v>
      </c>
      <c r="AO40" s="34" t="n">
        <v>0</v>
      </c>
      <c r="AP40" s="34" t="n"/>
      <c r="AQ40" s="34" t="n"/>
      <c r="AR40" s="34" t="n"/>
      <c r="AS40" s="34" t="n"/>
      <c r="AT40" s="34" t="n"/>
      <c r="AU40" s="34" t="n"/>
      <c r="AV40" s="34" t="n"/>
      <c r="AW40" s="34" t="n"/>
      <c r="AX40" s="34" t="n">
        <v>0</v>
      </c>
      <c r="AY40" s="34" t="n">
        <v>0</v>
      </c>
      <c r="AZ40" s="34" t="n">
        <v>0</v>
      </c>
      <c r="BA40" s="34" t="n">
        <v>0</v>
      </c>
      <c r="BB40" s="34" t="n">
        <v>0</v>
      </c>
      <c r="BC40" s="34" t="n"/>
      <c r="BD40" s="34" t="n"/>
      <c r="BE40" s="34" t="n">
        <v>0</v>
      </c>
      <c r="BF40" s="34" t="n">
        <v>0</v>
      </c>
    </row>
    <row r="41">
      <c r="A41" s="341" t="inlineStr">
        <is>
          <t>Amazon</t>
        </is>
      </c>
      <c r="B41" s="339" t="n">
        <v>0</v>
      </c>
      <c r="C41" s="338" t="n">
        <v>0</v>
      </c>
      <c r="D41" s="19" t="n">
        <v>0</v>
      </c>
      <c r="E41" s="19" t="n">
        <v>0</v>
      </c>
      <c r="F41" s="10" t="n">
        <v>0</v>
      </c>
      <c r="G41" s="10" t="n">
        <v>0</v>
      </c>
      <c r="H41" s="10" t="n">
        <v>0</v>
      </c>
      <c r="I41" s="10" t="n">
        <v>0</v>
      </c>
      <c r="J41" s="10" t="n">
        <v>993405693</v>
      </c>
      <c r="K41" s="10" t="n">
        <v>119746</v>
      </c>
      <c r="L41" s="10" t="n">
        <v>0</v>
      </c>
      <c r="M41" s="10" t="n">
        <v>0</v>
      </c>
      <c r="N41" s="10" t="n">
        <v>0</v>
      </c>
      <c r="O41" s="10" t="n">
        <v>4072048</v>
      </c>
      <c r="P41" s="40" t="n"/>
      <c r="Q41" s="40" t="n"/>
      <c r="R41" s="40" t="n"/>
      <c r="S41" s="40" t="n"/>
      <c r="T41" s="40" t="n"/>
      <c r="U41" s="33" t="n">
        <v>0</v>
      </c>
      <c r="V41" s="33" t="n">
        <v>0</v>
      </c>
      <c r="W41" s="33" t="n">
        <v>0</v>
      </c>
      <c r="X41" s="33" t="n">
        <v>0</v>
      </c>
      <c r="Y41" s="33" t="n">
        <v>0</v>
      </c>
      <c r="Z41" s="33" t="n">
        <v>0</v>
      </c>
      <c r="AA41" s="33" t="n">
        <v>0</v>
      </c>
      <c r="AB41" s="33" t="n">
        <v>0</v>
      </c>
      <c r="AC41" s="33" t="n">
        <v>0</v>
      </c>
      <c r="AD41" s="33" t="n">
        <v>0</v>
      </c>
      <c r="AE41" s="33" t="n">
        <v>0</v>
      </c>
      <c r="AF41" s="33" t="n">
        <v>0</v>
      </c>
      <c r="AG41" s="34" t="n">
        <v>0</v>
      </c>
      <c r="AH41" s="34" t="n">
        <v>0</v>
      </c>
      <c r="AI41" s="34" t="n">
        <v>0</v>
      </c>
      <c r="AJ41" s="34" t="n">
        <v>0</v>
      </c>
      <c r="AK41" s="34" t="n">
        <v>0</v>
      </c>
      <c r="AL41" s="34" t="n">
        <v>0</v>
      </c>
      <c r="AM41" s="34" t="n">
        <v>0</v>
      </c>
      <c r="AN41" s="34" t="n">
        <v>0</v>
      </c>
      <c r="AO41" s="34" t="n">
        <v>0</v>
      </c>
      <c r="AP41" s="34" t="n"/>
      <c r="AQ41" s="34" t="n"/>
      <c r="AR41" s="34" t="n"/>
      <c r="AS41" s="34" t="n"/>
      <c r="AT41" s="34" t="n"/>
      <c r="AU41" s="34" t="n"/>
      <c r="AV41" s="34" t="n"/>
      <c r="AW41" s="34" t="n"/>
      <c r="AX41" s="34" t="n">
        <v>0</v>
      </c>
      <c r="AY41" s="34" t="n">
        <v>0</v>
      </c>
      <c r="AZ41" s="34" t="n">
        <v>0</v>
      </c>
      <c r="BA41" s="34" t="n">
        <v>0</v>
      </c>
      <c r="BB41" s="34" t="n">
        <v>0</v>
      </c>
      <c r="BC41" s="34" t="n"/>
      <c r="BD41" s="34" t="n"/>
      <c r="BE41" s="34" t="n">
        <v>0</v>
      </c>
      <c r="BF41" s="34" t="n">
        <v>0</v>
      </c>
    </row>
    <row r="42">
      <c r="A42" s="341" t="inlineStr">
        <is>
          <t>Otros</t>
        </is>
      </c>
      <c r="B42" s="339" t="n">
        <v>0</v>
      </c>
      <c r="C42" s="338" t="n">
        <v>0</v>
      </c>
      <c r="D42" s="19" t="n">
        <v>0</v>
      </c>
      <c r="E42" s="19" t="n">
        <v>0</v>
      </c>
      <c r="F42" s="10" t="n">
        <v>0</v>
      </c>
      <c r="G42" s="10" t="n">
        <v>0</v>
      </c>
      <c r="H42" s="10" t="n">
        <v>0</v>
      </c>
      <c r="I42" s="10" t="n">
        <v>0</v>
      </c>
      <c r="J42" s="10" t="n">
        <v>29417009</v>
      </c>
      <c r="K42" s="10" t="n">
        <v>0</v>
      </c>
      <c r="L42" s="10" t="n">
        <v>0</v>
      </c>
      <c r="M42" s="10" t="n">
        <v>0</v>
      </c>
      <c r="N42" s="10" t="n">
        <v>0</v>
      </c>
      <c r="O42" s="10" t="n">
        <v>0</v>
      </c>
      <c r="P42" s="40" t="n"/>
      <c r="Q42" s="40" t="n"/>
      <c r="R42" s="40" t="n"/>
      <c r="S42" s="40" t="n"/>
      <c r="T42" s="40" t="n"/>
      <c r="U42" s="33" t="n">
        <v>0</v>
      </c>
      <c r="V42" s="33" t="n">
        <v>0</v>
      </c>
      <c r="W42" s="33" t="n">
        <v>0</v>
      </c>
      <c r="X42" s="33" t="n">
        <v>0</v>
      </c>
      <c r="Y42" s="33" t="n">
        <v>0</v>
      </c>
      <c r="Z42" s="33" t="n">
        <v>0</v>
      </c>
      <c r="AA42" s="33" t="n">
        <v>0</v>
      </c>
      <c r="AB42" s="33" t="n">
        <v>0</v>
      </c>
      <c r="AC42" s="33" t="n">
        <v>0</v>
      </c>
      <c r="AD42" s="33" t="n">
        <v>0</v>
      </c>
      <c r="AE42" s="33" t="n">
        <v>0</v>
      </c>
      <c r="AF42" s="33" t="n">
        <v>0</v>
      </c>
      <c r="AG42" s="34" t="n">
        <v>0</v>
      </c>
      <c r="AH42" s="34" t="n">
        <v>14979258.28</v>
      </c>
      <c r="AI42" s="34" t="n">
        <v>0</v>
      </c>
      <c r="AJ42" s="34" t="n">
        <v>0</v>
      </c>
      <c r="AK42" s="34" t="n">
        <v>0</v>
      </c>
      <c r="AL42" s="34" t="n">
        <v>0</v>
      </c>
      <c r="AM42" s="34" t="n">
        <v>0</v>
      </c>
      <c r="AN42" s="34" t="n">
        <v>0</v>
      </c>
      <c r="AO42" s="34" t="n">
        <v>0</v>
      </c>
      <c r="AP42" s="34" t="n"/>
      <c r="AQ42" s="34" t="n"/>
      <c r="AR42" s="34" t="n"/>
      <c r="AS42" s="34" t="n"/>
      <c r="AT42" s="34" t="n"/>
      <c r="AU42" s="34" t="n"/>
      <c r="AV42" s="34" t="n"/>
      <c r="AW42" s="34" t="n"/>
      <c r="AX42" s="34" t="n">
        <v>0</v>
      </c>
      <c r="AY42" s="34" t="n">
        <v>0</v>
      </c>
      <c r="AZ42" s="34" t="n">
        <v>0</v>
      </c>
      <c r="BA42" s="34" t="n">
        <v>0</v>
      </c>
      <c r="BB42" s="34" t="n">
        <v>0</v>
      </c>
      <c r="BC42" s="34" t="n"/>
      <c r="BD42" s="34" t="n"/>
      <c r="BE42" s="34" t="n">
        <v>0</v>
      </c>
      <c r="BF42" s="34" t="n">
        <v>0</v>
      </c>
    </row>
    <row r="43" ht="15.75" customHeight="1">
      <c r="A43" s="341" t="inlineStr">
        <is>
          <t>Otros</t>
        </is>
      </c>
      <c r="B43" s="339" t="n">
        <v>0</v>
      </c>
      <c r="C43" s="338" t="n">
        <v>0</v>
      </c>
      <c r="D43" s="19" t="n">
        <v>0</v>
      </c>
      <c r="E43" s="19" t="n">
        <v>0</v>
      </c>
      <c r="F43" s="10" t="n">
        <v>0</v>
      </c>
      <c r="G43" s="10" t="n">
        <v>0</v>
      </c>
      <c r="H43" s="10" t="n">
        <v>0</v>
      </c>
      <c r="I43" s="10" t="n">
        <v>0</v>
      </c>
      <c r="J43" s="10" t="n">
        <v>92780750</v>
      </c>
      <c r="K43" s="10" t="n">
        <v>0</v>
      </c>
      <c r="L43" s="10" t="n">
        <v>0</v>
      </c>
      <c r="M43" s="10" t="n">
        <v>0</v>
      </c>
      <c r="N43" s="10" t="n">
        <v>4067044</v>
      </c>
      <c r="O43" s="10" t="n">
        <v>0</v>
      </c>
      <c r="P43" s="40" t="n"/>
      <c r="Q43" s="40" t="n"/>
      <c r="R43" s="40" t="n"/>
      <c r="S43" s="40" t="n"/>
      <c r="T43" s="40" t="n"/>
      <c r="U43" s="33" t="n">
        <v>0</v>
      </c>
      <c r="V43" s="33" t="n">
        <v>0</v>
      </c>
      <c r="W43" s="33" t="n">
        <v>0</v>
      </c>
      <c r="X43" s="33" t="n">
        <v>0</v>
      </c>
      <c r="Y43" s="33" t="n">
        <v>0</v>
      </c>
      <c r="Z43" s="33" t="n">
        <v>0</v>
      </c>
      <c r="AA43" s="33" t="n">
        <v>0</v>
      </c>
      <c r="AB43" s="33" t="n">
        <v>0</v>
      </c>
      <c r="AC43" s="33" t="n">
        <v>0</v>
      </c>
      <c r="AD43" s="33" t="n">
        <v>0</v>
      </c>
      <c r="AE43" s="33" t="n">
        <v>0</v>
      </c>
      <c r="AF43" s="33" t="n">
        <v>0</v>
      </c>
      <c r="AG43" s="34" t="n">
        <v>0</v>
      </c>
      <c r="AH43" s="34" t="n">
        <v>29928183.203</v>
      </c>
      <c r="AI43" s="34" t="n">
        <v>0</v>
      </c>
      <c r="AJ43" s="34" t="n">
        <v>0</v>
      </c>
      <c r="AK43" s="34" t="n">
        <v>0</v>
      </c>
      <c r="AL43" s="34" t="n">
        <v>0</v>
      </c>
      <c r="AM43" s="34" t="n">
        <v>0</v>
      </c>
      <c r="AN43" s="34" t="n">
        <v>0</v>
      </c>
      <c r="AO43" s="34" t="n">
        <v>0</v>
      </c>
      <c r="AP43" s="34" t="n"/>
      <c r="AQ43" s="34" t="n"/>
      <c r="AR43" s="34" t="n"/>
      <c r="AS43" s="34" t="n"/>
      <c r="AT43" s="34" t="n"/>
      <c r="AU43" s="34" t="n"/>
      <c r="AV43" s="34" t="n"/>
      <c r="AW43" s="34" t="n"/>
      <c r="AX43" s="34" t="n">
        <v>0</v>
      </c>
      <c r="AY43" s="34" t="n">
        <v>0</v>
      </c>
      <c r="AZ43" s="34" t="n">
        <v>0</v>
      </c>
      <c r="BA43" s="34" t="n">
        <v>0</v>
      </c>
      <c r="BB43" s="34" t="n">
        <v>0</v>
      </c>
      <c r="BC43" s="34" t="n"/>
      <c r="BD43" s="34" t="n"/>
      <c r="BE43" s="34" t="n">
        <v>0</v>
      </c>
      <c r="BF43" s="34" t="n">
        <v>0</v>
      </c>
    </row>
    <row r="44" ht="15.75" customFormat="1" customHeight="1" s="59">
      <c r="A44" s="23" t="inlineStr">
        <is>
          <t>Total Saldo Cta Cte Empresa Relacionada</t>
        </is>
      </c>
      <c r="B44" s="112">
        <f>SUM(B8:B43)</f>
        <v/>
      </c>
      <c r="C44" s="112">
        <f>SUM(C8:C43)</f>
        <v/>
      </c>
      <c r="D44" s="112">
        <f>SUM(D8:D43)</f>
        <v/>
      </c>
      <c r="E44" s="112">
        <f>SUM(E8:E43)</f>
        <v/>
      </c>
      <c r="F44" s="112">
        <f>SUM(F8:F43)</f>
        <v/>
      </c>
      <c r="G44" s="112">
        <f>SUM(G8:G43)</f>
        <v/>
      </c>
      <c r="H44" s="112">
        <f>SUM(H8:H43)</f>
        <v/>
      </c>
      <c r="I44" s="112">
        <f>SUM(I8:I43)</f>
        <v/>
      </c>
      <c r="J44" s="112">
        <f>SUM(J8:J43)</f>
        <v/>
      </c>
      <c r="K44" s="112">
        <f>SUM(K8:K43)</f>
        <v/>
      </c>
      <c r="L44" s="112">
        <f>SUM(L8:L43)</f>
        <v/>
      </c>
      <c r="M44" s="112">
        <f>SUM(M8:M43)</f>
        <v/>
      </c>
      <c r="N44" s="112">
        <f>SUM(N8:N43)</f>
        <v/>
      </c>
      <c r="O44" s="112">
        <f>SUM(O8:O43)</f>
        <v/>
      </c>
      <c r="P44" s="112">
        <f>SUM(P8:P43)</f>
        <v/>
      </c>
      <c r="Q44" s="112">
        <f>SUM(Q8:Q43)</f>
        <v/>
      </c>
      <c r="R44" s="112">
        <f>SUM(R8:R43)</f>
        <v/>
      </c>
      <c r="S44" s="112">
        <f>SUM(S8:S43)</f>
        <v/>
      </c>
      <c r="T44" s="112">
        <f>SUM(T8:T43)</f>
        <v/>
      </c>
      <c r="U44" s="112">
        <f>SUM(U8:U43)</f>
        <v/>
      </c>
      <c r="V44" s="112">
        <f>SUM(V8:V43)</f>
        <v/>
      </c>
      <c r="W44" s="112">
        <f>SUM(W8:W43)</f>
        <v/>
      </c>
      <c r="X44" s="112">
        <f>SUM(X8:X43)</f>
        <v/>
      </c>
      <c r="Y44" s="112">
        <f>SUM(Y8:Y43)</f>
        <v/>
      </c>
      <c r="Z44" s="112">
        <f>SUM(Z8:Z43)</f>
        <v/>
      </c>
      <c r="AA44" s="112">
        <f>SUM(AA8:AA43)</f>
        <v/>
      </c>
      <c r="AB44" s="112">
        <f>SUM(AB8:AB43)</f>
        <v/>
      </c>
      <c r="AC44" s="112">
        <f>SUM(AC8:AC43)</f>
        <v/>
      </c>
      <c r="AD44" s="112">
        <f>SUM(AD8:AD43)</f>
        <v/>
      </c>
      <c r="AE44" s="112">
        <f>SUM(AE8:AE43)</f>
        <v/>
      </c>
      <c r="AF44" s="112">
        <f>SUM(AF8:AF43)</f>
        <v/>
      </c>
      <c r="AG44" s="112">
        <f>SUM(AG8:AG43)</f>
        <v/>
      </c>
      <c r="AH44" s="112">
        <f>SUM(AH8:AH43)</f>
        <v/>
      </c>
      <c r="AI44" s="112">
        <f>SUM(AI8:AI43)</f>
        <v/>
      </c>
      <c r="AJ44" s="112">
        <f>SUM(AJ8:AJ43)</f>
        <v/>
      </c>
      <c r="AK44" s="112">
        <f>SUM(AK8:AK43)</f>
        <v/>
      </c>
      <c r="AL44" s="112">
        <f>SUM(AL8:AL43)</f>
        <v/>
      </c>
      <c r="AM44" s="112">
        <f>SUM(AM8:AM43)</f>
        <v/>
      </c>
      <c r="AN44" s="112">
        <f>SUM(AN8:AN43)</f>
        <v/>
      </c>
      <c r="AO44" s="112">
        <f>SUM(AO8:AO43)</f>
        <v/>
      </c>
      <c r="AP44" s="112" t="n"/>
      <c r="AQ44" s="112" t="n"/>
      <c r="AR44" s="112" t="n"/>
      <c r="AS44" s="112" t="n"/>
      <c r="AT44" s="112" t="n"/>
      <c r="AU44" s="112" t="n"/>
      <c r="AV44" s="112" t="n"/>
      <c r="AW44" s="112" t="n"/>
      <c r="AX44" s="112">
        <f>SUM(AX8:AX43)</f>
        <v/>
      </c>
      <c r="AY44" s="112">
        <f>SUM(AY8:AY43)</f>
        <v/>
      </c>
      <c r="AZ44" s="112">
        <f>SUM(AZ8:AZ43)</f>
        <v/>
      </c>
      <c r="BA44" s="112">
        <f>SUM(BA8:BA43)</f>
        <v/>
      </c>
      <c r="BB44" s="112">
        <f>SUM(BB8:BB43)</f>
        <v/>
      </c>
      <c r="BC44" s="112" t="n"/>
      <c r="BD44" s="112" t="n"/>
      <c r="BE44" s="112">
        <f>SUM(BE8:BE43)</f>
        <v/>
      </c>
      <c r="BF44" s="112">
        <f>SUM(BF8:BF43)</f>
        <v/>
      </c>
    </row>
    <row r="45">
      <c r="A45" s="15" t="inlineStr">
        <is>
          <t>Cuenta Otros activos no corrientes</t>
        </is>
      </c>
      <c r="B45" s="339" t="n">
        <v>0</v>
      </c>
      <c r="C45" s="338" t="n">
        <v>0</v>
      </c>
      <c r="D45" s="19" t="n">
        <v>0</v>
      </c>
      <c r="E45" s="19" t="n">
        <v>0</v>
      </c>
      <c r="F45" s="10" t="n">
        <v>0</v>
      </c>
      <c r="G45" s="10" t="n">
        <v>0</v>
      </c>
      <c r="H45" s="10" t="n">
        <v>0</v>
      </c>
      <c r="I45" s="10" t="n">
        <v>0</v>
      </c>
      <c r="J45" s="10" t="n">
        <v>0</v>
      </c>
      <c r="K45" s="10" t="n">
        <v>0</v>
      </c>
      <c r="L45" s="10" t="n">
        <v>0</v>
      </c>
      <c r="M45" s="10" t="n">
        <v>0</v>
      </c>
      <c r="N45" s="10" t="n">
        <v>0</v>
      </c>
      <c r="O45" s="10" t="n">
        <v>0</v>
      </c>
      <c r="P45" s="40" t="n"/>
      <c r="Q45" s="40" t="n"/>
      <c r="R45" s="40" t="n"/>
      <c r="S45" s="40" t="n"/>
      <c r="T45" s="40" t="n"/>
      <c r="U45" s="33" t="n">
        <v>0</v>
      </c>
      <c r="V45" s="33" t="n">
        <v>0</v>
      </c>
      <c r="W45" s="33" t="n">
        <v>0</v>
      </c>
      <c r="X45" s="33" t="n">
        <v>0</v>
      </c>
      <c r="Y45" s="33" t="n">
        <v>0</v>
      </c>
      <c r="Z45" s="33" t="n">
        <v>0</v>
      </c>
      <c r="AA45" s="33" t="n">
        <v>0</v>
      </c>
      <c r="AB45" s="33" t="n">
        <v>0</v>
      </c>
      <c r="AC45" s="33" t="n">
        <v>0</v>
      </c>
      <c r="AD45" s="33" t="n">
        <v>0</v>
      </c>
      <c r="AE45" s="33" t="n">
        <v>0</v>
      </c>
      <c r="AF45" s="33" t="n">
        <v>0</v>
      </c>
      <c r="AG45" s="34" t="n">
        <v>0</v>
      </c>
      <c r="AH45" s="34" t="n">
        <v>0</v>
      </c>
      <c r="AI45" s="34" t="n">
        <v>0</v>
      </c>
      <c r="AJ45" s="34" t="n">
        <v>0</v>
      </c>
      <c r="AK45" s="34" t="n">
        <v>0</v>
      </c>
      <c r="AL45" s="34" t="n">
        <v>0</v>
      </c>
      <c r="AM45" s="34" t="n">
        <v>0</v>
      </c>
      <c r="AN45" s="34" t="n">
        <v>0</v>
      </c>
      <c r="AO45" s="34" t="n">
        <v>0</v>
      </c>
      <c r="AP45" s="34" t="n"/>
      <c r="AQ45" s="34" t="n"/>
      <c r="AR45" s="34" t="n"/>
      <c r="AS45" s="34" t="n"/>
      <c r="AT45" s="34" t="n"/>
      <c r="AU45" s="34" t="n"/>
      <c r="AV45" s="34" t="n"/>
      <c r="AW45" s="34" t="n"/>
      <c r="AX45" s="34" t="n">
        <v>0</v>
      </c>
      <c r="AY45" s="34" t="n">
        <v>0</v>
      </c>
      <c r="AZ45" s="34" t="n">
        <v>0</v>
      </c>
      <c r="BA45" s="34" t="n">
        <v>0</v>
      </c>
      <c r="BB45" s="34" t="n">
        <v>0</v>
      </c>
      <c r="BC45" s="34" t="n"/>
      <c r="BD45" s="34" t="n"/>
      <c r="BE45" s="34" t="n">
        <v>0</v>
      </c>
      <c r="BF45" s="34" t="n">
        <v>0</v>
      </c>
    </row>
    <row r="46">
      <c r="A46" s="341" t="inlineStr">
        <is>
          <t>Cinema</t>
        </is>
      </c>
      <c r="B46" s="339" t="n">
        <v>0</v>
      </c>
      <c r="C46" s="338" t="n">
        <v>0</v>
      </c>
      <c r="D46" s="19" t="n">
        <v>0</v>
      </c>
      <c r="E46" s="19" t="n">
        <v>0</v>
      </c>
      <c r="F46" s="10" t="n">
        <v>0</v>
      </c>
      <c r="G46" s="10" t="n">
        <v>0</v>
      </c>
      <c r="H46" s="21">
        <f>+'[1]Estado$'!$Z$23</f>
        <v/>
      </c>
      <c r="I46" s="10" t="n">
        <v>0</v>
      </c>
      <c r="J46" s="10" t="n">
        <v>0</v>
      </c>
      <c r="K46" s="10" t="n">
        <v>0</v>
      </c>
      <c r="L46" s="10" t="n">
        <v>0</v>
      </c>
      <c r="M46" s="10" t="n">
        <v>0</v>
      </c>
      <c r="N46" s="10" t="n">
        <v>1079341043.85841</v>
      </c>
      <c r="O46" s="10" t="n">
        <v>0</v>
      </c>
      <c r="P46" s="40" t="n"/>
      <c r="Q46" s="40" t="n"/>
      <c r="R46" s="40" t="n"/>
      <c r="S46" s="40" t="n"/>
      <c r="T46" s="40" t="n"/>
      <c r="U46" s="33" t="n">
        <v>0</v>
      </c>
      <c r="V46" s="33" t="n">
        <v>0</v>
      </c>
      <c r="W46" s="33" t="n">
        <v>0</v>
      </c>
      <c r="X46" s="33" t="n">
        <v>0</v>
      </c>
      <c r="Y46" s="33" t="n">
        <v>0</v>
      </c>
      <c r="Z46" s="33" t="n">
        <v>0</v>
      </c>
      <c r="AA46" s="33" t="n">
        <v>0</v>
      </c>
      <c r="AB46" s="33" t="n">
        <v>0</v>
      </c>
      <c r="AC46" s="33" t="n">
        <v>0</v>
      </c>
      <c r="AD46" s="33" t="n">
        <v>0</v>
      </c>
      <c r="AE46" s="33" t="n">
        <v>0</v>
      </c>
      <c r="AF46" s="33" t="n">
        <v>0</v>
      </c>
      <c r="AG46" s="34" t="n">
        <v>0</v>
      </c>
      <c r="AH46" s="34" t="n">
        <v>0</v>
      </c>
      <c r="AI46" s="34" t="n">
        <v>0</v>
      </c>
      <c r="AJ46" s="34" t="n">
        <v>0</v>
      </c>
      <c r="AK46" s="34" t="n">
        <v>0</v>
      </c>
      <c r="AL46" s="34" t="n">
        <v>0</v>
      </c>
      <c r="AM46" s="34" t="n">
        <v>0</v>
      </c>
      <c r="AN46" s="34" t="n">
        <v>0</v>
      </c>
      <c r="AO46" s="34" t="n">
        <v>0</v>
      </c>
      <c r="AP46" s="34" t="n"/>
      <c r="AQ46" s="34" t="n"/>
      <c r="AR46" s="34" t="n"/>
      <c r="AS46" s="34" t="n"/>
      <c r="AT46" s="34" t="n"/>
      <c r="AU46" s="34" t="n"/>
      <c r="AV46" s="34" t="n"/>
      <c r="AW46" s="34" t="n"/>
      <c r="AX46" s="34" t="n">
        <v>0</v>
      </c>
      <c r="AY46" s="34" t="n">
        <v>0</v>
      </c>
      <c r="AZ46" s="34" t="n">
        <v>0</v>
      </c>
      <c r="BA46" s="34" t="n">
        <v>0</v>
      </c>
      <c r="BB46" s="34" t="n">
        <v>0</v>
      </c>
      <c r="BC46" s="34" t="n"/>
      <c r="BD46" s="34" t="n"/>
      <c r="BE46" s="34" t="n">
        <v>0</v>
      </c>
      <c r="BF46" s="34" t="n">
        <v>0</v>
      </c>
    </row>
    <row r="47">
      <c r="A47" s="15" t="inlineStr">
        <is>
          <t>Agricola</t>
        </is>
      </c>
      <c r="B47" s="339" t="n">
        <v>0</v>
      </c>
      <c r="C47" s="338" t="n">
        <v>0</v>
      </c>
      <c r="D47" s="19" t="n">
        <v>0</v>
      </c>
      <c r="E47" s="19" t="n">
        <v>0</v>
      </c>
      <c r="F47" s="10" t="n">
        <v>0</v>
      </c>
      <c r="G47" s="10" t="n">
        <v>0</v>
      </c>
      <c r="H47" s="10" t="n">
        <v>0</v>
      </c>
      <c r="I47" s="10" t="n">
        <v>0</v>
      </c>
      <c r="J47" s="10" t="n">
        <v>0</v>
      </c>
      <c r="K47" s="10" t="n">
        <v>0</v>
      </c>
      <c r="L47" s="10" t="n">
        <v>0</v>
      </c>
      <c r="M47" s="10" t="n">
        <v>0</v>
      </c>
      <c r="N47" s="10" t="n">
        <v>0</v>
      </c>
      <c r="O47" s="10" t="n">
        <v>0</v>
      </c>
      <c r="P47" s="40" t="n"/>
      <c r="Q47" s="40" t="n"/>
      <c r="R47" s="40" t="n"/>
      <c r="S47" s="40" t="n"/>
      <c r="T47" s="40" t="n"/>
      <c r="U47" s="33" t="n">
        <v>0</v>
      </c>
      <c r="V47" s="33" t="n">
        <v>0</v>
      </c>
      <c r="W47" s="33" t="n">
        <v>35938417.26</v>
      </c>
      <c r="X47" s="33" t="n">
        <v>0</v>
      </c>
      <c r="Y47" s="33" t="n">
        <v>0</v>
      </c>
      <c r="Z47" s="33" t="n">
        <v>0</v>
      </c>
      <c r="AA47" s="33" t="n">
        <v>0</v>
      </c>
      <c r="AB47" s="33" t="n">
        <v>0</v>
      </c>
      <c r="AC47" s="33" t="n">
        <v>0</v>
      </c>
      <c r="AD47" s="33" t="n">
        <v>0</v>
      </c>
      <c r="AE47" s="33" t="n">
        <v>0</v>
      </c>
      <c r="AF47" s="33" t="n">
        <v>0</v>
      </c>
      <c r="AG47" s="34" t="n">
        <v>0</v>
      </c>
      <c r="AH47" s="34" t="n">
        <v>0</v>
      </c>
      <c r="AI47" s="34" t="n">
        <v>0</v>
      </c>
      <c r="AJ47" s="34" t="n">
        <v>0</v>
      </c>
      <c r="AK47" s="34" t="n">
        <v>0</v>
      </c>
      <c r="AL47" s="34" t="n">
        <v>0</v>
      </c>
      <c r="AM47" s="34" t="n">
        <v>0</v>
      </c>
      <c r="AN47" s="34" t="n">
        <v>0</v>
      </c>
      <c r="AO47" s="34" t="n">
        <v>0</v>
      </c>
      <c r="AP47" s="34" t="n"/>
      <c r="AQ47" s="34" t="n"/>
      <c r="AR47" s="34" t="n"/>
      <c r="AS47" s="34" t="n"/>
      <c r="AT47" s="34" t="n"/>
      <c r="AU47" s="34" t="n"/>
      <c r="AV47" s="34" t="n"/>
      <c r="AW47" s="34" t="n"/>
      <c r="AX47" s="34" t="n">
        <v>0</v>
      </c>
      <c r="AY47" s="34" t="n">
        <v>0</v>
      </c>
      <c r="AZ47" s="34" t="n">
        <v>0</v>
      </c>
      <c r="BA47" s="34" t="n">
        <v>0</v>
      </c>
      <c r="BB47" s="34" t="n">
        <v>0</v>
      </c>
      <c r="BC47" s="34" t="n"/>
      <c r="BD47" s="34" t="n"/>
      <c r="BE47" s="34" t="n">
        <v>0</v>
      </c>
      <c r="BF47" s="34" t="n">
        <v>0</v>
      </c>
    </row>
    <row r="48">
      <c r="A48" s="15" t="inlineStr">
        <is>
          <t>Metro vision</t>
        </is>
      </c>
      <c r="B48" s="339" t="n">
        <v>0</v>
      </c>
      <c r="C48" s="338" t="n">
        <v>0</v>
      </c>
      <c r="D48" s="19" t="n">
        <v>0</v>
      </c>
      <c r="E48" s="19" t="n">
        <v>0</v>
      </c>
      <c r="F48" s="10" t="n">
        <v>0</v>
      </c>
      <c r="G48" s="10" t="n">
        <v>0</v>
      </c>
      <c r="H48" s="10" t="n">
        <v>0</v>
      </c>
      <c r="I48" s="10" t="n">
        <v>0</v>
      </c>
      <c r="J48" s="10" t="n">
        <v>0</v>
      </c>
      <c r="K48" s="10" t="n">
        <v>0</v>
      </c>
      <c r="L48" s="10" t="n">
        <v>0</v>
      </c>
      <c r="M48" s="10" t="n">
        <v>0</v>
      </c>
      <c r="N48" s="10" t="n">
        <v>0</v>
      </c>
      <c r="O48" s="10" t="n">
        <v>0</v>
      </c>
      <c r="P48" s="40" t="n"/>
      <c r="Q48" s="40" t="n"/>
      <c r="R48" s="40" t="n"/>
      <c r="S48" s="40" t="n"/>
      <c r="T48" s="40" t="n"/>
      <c r="U48" s="33" t="n">
        <v>0</v>
      </c>
      <c r="V48" s="33" t="n">
        <v>0</v>
      </c>
      <c r="W48" s="33" t="n">
        <v>0</v>
      </c>
      <c r="X48" s="33" t="n">
        <v>0</v>
      </c>
      <c r="Y48" s="33" t="n">
        <v>0</v>
      </c>
      <c r="Z48" s="33" t="n">
        <v>0</v>
      </c>
      <c r="AA48" s="33" t="n">
        <v>0</v>
      </c>
      <c r="AB48" s="33" t="n">
        <v>0</v>
      </c>
      <c r="AC48" s="33" t="n">
        <v>0</v>
      </c>
      <c r="AD48" s="33" t="n">
        <v>0</v>
      </c>
      <c r="AE48" s="33" t="n">
        <v>0</v>
      </c>
      <c r="AF48" s="33" t="n">
        <v>0</v>
      </c>
      <c r="AG48" s="34" t="n">
        <v>0</v>
      </c>
      <c r="AH48" s="34" t="n">
        <v>0</v>
      </c>
      <c r="AI48" s="34" t="n">
        <v>0</v>
      </c>
      <c r="AJ48" s="34" t="n">
        <v>0</v>
      </c>
      <c r="AK48" s="34" t="n">
        <v>0</v>
      </c>
      <c r="AL48" s="34" t="n">
        <v>0</v>
      </c>
      <c r="AM48" s="34" t="n">
        <v>0</v>
      </c>
      <c r="AN48" s="34" t="n">
        <v>0</v>
      </c>
      <c r="AO48" s="34" t="n">
        <v>0</v>
      </c>
      <c r="AP48" s="34" t="n"/>
      <c r="AQ48" s="34" t="n"/>
      <c r="AR48" s="34" t="n"/>
      <c r="AS48" s="34" t="n"/>
      <c r="AT48" s="34" t="n"/>
      <c r="AU48" s="34" t="n"/>
      <c r="AV48" s="34" t="n"/>
      <c r="AW48" s="34" t="n"/>
      <c r="AX48" s="34" t="n">
        <v>0</v>
      </c>
      <c r="AY48" s="34" t="n">
        <v>0</v>
      </c>
      <c r="AZ48" s="34" t="n">
        <v>0</v>
      </c>
      <c r="BA48" s="34" t="n">
        <v>7833703.6972</v>
      </c>
      <c r="BB48" s="34" t="n">
        <v>0</v>
      </c>
      <c r="BC48" s="34" t="n"/>
      <c r="BD48" s="34" t="n"/>
      <c r="BE48" s="34" t="n">
        <v>0</v>
      </c>
      <c r="BF48" s="34" t="n">
        <v>0</v>
      </c>
    </row>
    <row r="49">
      <c r="A49" s="15" t="inlineStr">
        <is>
          <t>TPL</t>
        </is>
      </c>
      <c r="B49" s="339" t="n">
        <v>0</v>
      </c>
      <c r="C49" s="338" t="n">
        <v>0</v>
      </c>
      <c r="D49" s="19" t="n">
        <v>0</v>
      </c>
      <c r="E49" s="19" t="n">
        <v>0</v>
      </c>
      <c r="F49" s="10" t="n">
        <v>0</v>
      </c>
      <c r="G49" s="10" t="n">
        <v>0</v>
      </c>
      <c r="H49" s="10" t="n">
        <v>0</v>
      </c>
      <c r="I49" s="10" t="n">
        <v>0</v>
      </c>
      <c r="J49" s="10" t="n">
        <v>0</v>
      </c>
      <c r="K49" s="10" t="n">
        <v>0</v>
      </c>
      <c r="L49" s="10" t="n">
        <v>0</v>
      </c>
      <c r="M49" s="10" t="n">
        <v>0</v>
      </c>
      <c r="N49" s="10" t="n">
        <v>0</v>
      </c>
      <c r="O49" s="10" t="n">
        <v>0</v>
      </c>
      <c r="P49" s="40" t="n"/>
      <c r="Q49" s="40" t="n"/>
      <c r="R49" s="40" t="n"/>
      <c r="S49" s="40" t="n"/>
      <c r="T49" s="40" t="n"/>
      <c r="U49" s="33" t="n">
        <v>0</v>
      </c>
      <c r="V49" s="33" t="n">
        <v>0</v>
      </c>
      <c r="W49" s="33" t="n">
        <v>0</v>
      </c>
      <c r="X49" s="33" t="n">
        <v>0</v>
      </c>
      <c r="Y49" s="33" t="n">
        <v>0</v>
      </c>
      <c r="Z49" s="33" t="n">
        <v>0</v>
      </c>
      <c r="AA49" s="33" t="n">
        <v>0</v>
      </c>
      <c r="AB49" s="33" t="n">
        <v>0</v>
      </c>
      <c r="AC49" s="33" t="n">
        <v>0</v>
      </c>
      <c r="AD49" s="33" t="n">
        <v>0</v>
      </c>
      <c r="AE49" s="33" t="n">
        <v>0</v>
      </c>
      <c r="AF49" s="33" t="n">
        <v>0</v>
      </c>
      <c r="AG49" s="34" t="n">
        <v>500210800.44</v>
      </c>
      <c r="AH49" s="34" t="n">
        <v>0</v>
      </c>
      <c r="AI49" s="34" t="n">
        <v>0</v>
      </c>
      <c r="AJ49" s="34" t="n">
        <v>0</v>
      </c>
      <c r="AK49" s="34" t="n">
        <v>0</v>
      </c>
      <c r="AL49" s="34" t="n">
        <v>0</v>
      </c>
      <c r="AM49" s="34" t="n">
        <v>0</v>
      </c>
      <c r="AN49" s="34" t="n">
        <v>0</v>
      </c>
      <c r="AO49" s="34" t="n">
        <v>0</v>
      </c>
      <c r="AP49" s="34" t="n"/>
      <c r="AQ49" s="34" t="n"/>
      <c r="AR49" s="34" t="n"/>
      <c r="AS49" s="34" t="n"/>
      <c r="AT49" s="34" t="n"/>
      <c r="AU49" s="34" t="n"/>
      <c r="AV49" s="34" t="n"/>
      <c r="AW49" s="34" t="n"/>
      <c r="AX49" s="34" t="n">
        <v>0</v>
      </c>
      <c r="AY49" s="34" t="n">
        <v>0</v>
      </c>
      <c r="AZ49" s="34" t="n">
        <v>0</v>
      </c>
      <c r="BA49" s="34" t="n">
        <v>0</v>
      </c>
      <c r="BB49" s="34" t="n">
        <v>0</v>
      </c>
      <c r="BC49" s="34" t="n"/>
      <c r="BD49" s="34" t="n"/>
      <c r="BE49" s="34" t="n">
        <v>0</v>
      </c>
      <c r="BF49" s="34" t="n">
        <v>0</v>
      </c>
    </row>
    <row r="50">
      <c r="A50" s="15" t="inlineStr">
        <is>
          <t>Ken Cast</t>
        </is>
      </c>
      <c r="B50" s="339" t="n">
        <v>0</v>
      </c>
      <c r="C50" s="338" t="n">
        <v>0</v>
      </c>
      <c r="D50" s="19" t="n">
        <v>0</v>
      </c>
      <c r="E50" s="19" t="n">
        <v>0</v>
      </c>
      <c r="F50" s="10" t="n">
        <v>0</v>
      </c>
      <c r="G50" s="10" t="n">
        <v>0</v>
      </c>
      <c r="H50" s="10" t="n">
        <v>0</v>
      </c>
      <c r="I50" s="10" t="n">
        <v>0</v>
      </c>
      <c r="J50" s="10" t="n">
        <v>0</v>
      </c>
      <c r="K50" s="10" t="n">
        <v>0</v>
      </c>
      <c r="L50" s="10" t="n">
        <v>0</v>
      </c>
      <c r="M50" s="10" t="n">
        <v>0</v>
      </c>
      <c r="N50" s="10" t="n">
        <v>0</v>
      </c>
      <c r="O50" s="10" t="n">
        <v>0</v>
      </c>
      <c r="P50" s="40" t="n"/>
      <c r="Q50" s="40" t="n"/>
      <c r="R50" s="40" t="n"/>
      <c r="S50" s="40" t="n"/>
      <c r="T50" s="40" t="n"/>
      <c r="U50" s="33" t="n">
        <v>0</v>
      </c>
      <c r="V50" s="33" t="n">
        <v>0</v>
      </c>
      <c r="W50" s="33" t="n">
        <v>0</v>
      </c>
      <c r="X50" s="33" t="n">
        <v>0</v>
      </c>
      <c r="Y50" s="33" t="n">
        <v>0</v>
      </c>
      <c r="Z50" s="33" t="n">
        <v>0</v>
      </c>
      <c r="AA50" s="33" t="n">
        <v>0</v>
      </c>
      <c r="AB50" s="33" t="n">
        <v>0</v>
      </c>
      <c r="AC50" s="33" t="n">
        <v>0</v>
      </c>
      <c r="AD50" s="33" t="n">
        <v>0</v>
      </c>
      <c r="AE50" s="33" t="n">
        <v>0</v>
      </c>
      <c r="AF50" s="33" t="n">
        <v>0</v>
      </c>
      <c r="AG50" s="34" t="n">
        <v>0</v>
      </c>
      <c r="AH50" s="34" t="n">
        <v>0</v>
      </c>
      <c r="AI50" s="34" t="n">
        <v>0</v>
      </c>
      <c r="AJ50" s="34" t="n">
        <v>0</v>
      </c>
      <c r="AK50" s="34" t="n">
        <v>0</v>
      </c>
      <c r="AL50" s="34" t="n">
        <v>8664598.261</v>
      </c>
      <c r="AM50" s="34" t="n">
        <v>0</v>
      </c>
      <c r="AN50" s="34" t="n">
        <v>0</v>
      </c>
      <c r="AO50" s="34" t="n">
        <v>0</v>
      </c>
      <c r="AP50" s="34" t="n"/>
      <c r="AQ50" s="34" t="n"/>
      <c r="AR50" s="34" t="n"/>
      <c r="AS50" s="34" t="n"/>
      <c r="AT50" s="34" t="n"/>
      <c r="AU50" s="34" t="n"/>
      <c r="AV50" s="34" t="n"/>
      <c r="AW50" s="34" t="n"/>
      <c r="AX50" s="34" t="n">
        <v>0</v>
      </c>
      <c r="AY50" s="34" t="n">
        <v>0</v>
      </c>
      <c r="AZ50" s="34" t="n">
        <v>0</v>
      </c>
      <c r="BA50" s="34" t="n">
        <v>0</v>
      </c>
      <c r="BB50" s="34" t="n">
        <v>0</v>
      </c>
      <c r="BC50" s="34" t="n"/>
      <c r="BD50" s="34" t="n"/>
      <c r="BE50" s="34" t="n">
        <v>0</v>
      </c>
      <c r="BF50" s="34" t="n">
        <v>0</v>
      </c>
    </row>
    <row r="51">
      <c r="A51" s="15" t="inlineStr">
        <is>
          <t>Depositos Judiciales</t>
        </is>
      </c>
      <c r="B51" s="339" t="n">
        <v>0</v>
      </c>
      <c r="C51" s="338" t="n">
        <v>0</v>
      </c>
      <c r="D51" s="19" t="n">
        <v>0</v>
      </c>
      <c r="E51" s="19" t="n">
        <v>0</v>
      </c>
      <c r="F51" s="10" t="n">
        <v>0</v>
      </c>
      <c r="G51" s="10" t="n">
        <v>0</v>
      </c>
      <c r="H51" s="10" t="n">
        <v>0</v>
      </c>
      <c r="I51" s="10" t="n">
        <v>0</v>
      </c>
      <c r="J51" s="10" t="n">
        <v>0</v>
      </c>
      <c r="K51" s="10" t="n">
        <v>0</v>
      </c>
      <c r="L51" s="10" t="n">
        <v>31883085.9029341</v>
      </c>
      <c r="M51" s="10" t="n">
        <v>0</v>
      </c>
      <c r="N51" s="10" t="n">
        <v>0</v>
      </c>
      <c r="O51" s="10" t="n">
        <v>0</v>
      </c>
      <c r="P51" s="40" t="n"/>
      <c r="Q51" s="40" t="n"/>
      <c r="R51" s="40" t="n"/>
      <c r="S51" s="40" t="n"/>
      <c r="T51" s="40" t="n"/>
      <c r="U51" s="33" t="n">
        <v>0</v>
      </c>
      <c r="V51" s="33" t="n">
        <v>0</v>
      </c>
      <c r="W51" s="33" t="n">
        <v>0</v>
      </c>
      <c r="X51" s="33" t="n">
        <v>0</v>
      </c>
      <c r="Y51" s="33" t="n">
        <v>0</v>
      </c>
      <c r="Z51" s="33" t="n">
        <v>0</v>
      </c>
      <c r="AA51" s="33" t="n">
        <v>0</v>
      </c>
      <c r="AB51" s="33" t="n">
        <v>0</v>
      </c>
      <c r="AC51" s="33" t="n">
        <v>0</v>
      </c>
      <c r="AD51" s="33" t="n">
        <v>0</v>
      </c>
      <c r="AE51" s="33" t="n">
        <v>0</v>
      </c>
      <c r="AF51" s="33" t="n">
        <v>0</v>
      </c>
      <c r="AG51" s="34" t="n">
        <v>0</v>
      </c>
      <c r="AH51" s="34" t="n">
        <v>0</v>
      </c>
      <c r="AI51" s="34" t="n">
        <v>0</v>
      </c>
      <c r="AJ51" s="34" t="n">
        <v>0</v>
      </c>
      <c r="AK51" s="34" t="n">
        <v>0</v>
      </c>
      <c r="AL51" s="34" t="n">
        <v>0</v>
      </c>
      <c r="AM51" s="34" t="n">
        <v>0</v>
      </c>
      <c r="AN51" s="34" t="n">
        <v>0</v>
      </c>
      <c r="AO51" s="34" t="n">
        <v>0</v>
      </c>
      <c r="AP51" s="34" t="n"/>
      <c r="AQ51" s="34" t="n"/>
      <c r="AR51" s="34" t="n"/>
      <c r="AS51" s="34" t="n"/>
      <c r="AT51" s="34" t="n"/>
      <c r="AU51" s="34" t="n"/>
      <c r="AV51" s="34" t="n"/>
      <c r="AW51" s="34" t="n"/>
      <c r="AX51" s="34" t="n">
        <v>0</v>
      </c>
      <c r="AY51" s="34" t="n">
        <v>0</v>
      </c>
      <c r="AZ51" s="34" t="n">
        <v>0</v>
      </c>
      <c r="BA51" s="34" t="n">
        <v>0</v>
      </c>
      <c r="BB51" s="34" t="n">
        <v>0</v>
      </c>
      <c r="BC51" s="34" t="n"/>
      <c r="BD51" s="34" t="n"/>
      <c r="BE51" s="34" t="n">
        <v>0</v>
      </c>
      <c r="BF51" s="34" t="n">
        <v>0</v>
      </c>
    </row>
    <row r="52">
      <c r="A52" s="15" t="inlineStr">
        <is>
          <t>Otros Pasivo no corrientes</t>
        </is>
      </c>
      <c r="B52" s="339" t="n">
        <v>0</v>
      </c>
      <c r="C52" s="338" t="n">
        <v>0</v>
      </c>
      <c r="D52" s="19" t="n">
        <v>0</v>
      </c>
      <c r="E52" s="19" t="n">
        <v>0</v>
      </c>
      <c r="F52" s="10" t="n">
        <v>0</v>
      </c>
      <c r="G52" s="10" t="n">
        <v>0</v>
      </c>
      <c r="H52" s="10" t="n">
        <v>0</v>
      </c>
      <c r="I52" s="10" t="n">
        <v>0</v>
      </c>
      <c r="J52" s="10" t="n">
        <v>0</v>
      </c>
      <c r="K52" s="10" t="n">
        <v>0</v>
      </c>
      <c r="L52" s="10" t="n">
        <v>0</v>
      </c>
      <c r="M52" s="10" t="n">
        <v>0</v>
      </c>
      <c r="N52" s="10" t="n">
        <v>0</v>
      </c>
      <c r="O52" s="10" t="n">
        <v>0</v>
      </c>
      <c r="P52" s="40" t="n"/>
      <c r="Q52" s="40" t="n"/>
      <c r="R52" s="40" t="n"/>
      <c r="S52" s="40" t="n"/>
      <c r="T52" s="40" t="n"/>
      <c r="U52" s="33" t="n">
        <v>0</v>
      </c>
      <c r="V52" s="33" t="n">
        <v>0</v>
      </c>
      <c r="W52" s="33" t="n">
        <v>0</v>
      </c>
      <c r="X52" s="33" t="n">
        <v>0</v>
      </c>
      <c r="Y52" s="33" t="n">
        <v>0</v>
      </c>
      <c r="Z52" s="33" t="n">
        <v>0</v>
      </c>
      <c r="AA52" s="33" t="n">
        <v>0</v>
      </c>
      <c r="AB52" s="33" t="n">
        <v>0</v>
      </c>
      <c r="AC52" s="33" t="n">
        <v>0</v>
      </c>
      <c r="AD52" s="33" t="n">
        <v>0</v>
      </c>
      <c r="AE52" s="33" t="n">
        <v>0</v>
      </c>
      <c r="AF52" s="33" t="n">
        <v>0</v>
      </c>
      <c r="AG52" s="34" t="n">
        <v>0</v>
      </c>
      <c r="AH52" s="34" t="n">
        <v>0</v>
      </c>
      <c r="AI52" s="34" t="n">
        <v>0</v>
      </c>
      <c r="AJ52" s="34" t="n">
        <v>0</v>
      </c>
      <c r="AK52" s="34" t="n">
        <v>0</v>
      </c>
      <c r="AL52" s="34" t="n">
        <v>0</v>
      </c>
      <c r="AM52" s="34" t="n">
        <v>0</v>
      </c>
      <c r="AN52" s="34" t="n">
        <v>0</v>
      </c>
      <c r="AO52" s="34" t="n">
        <v>0</v>
      </c>
      <c r="AP52" s="34" t="n"/>
      <c r="AQ52" s="34" t="n"/>
      <c r="AR52" s="34" t="n"/>
      <c r="AS52" s="34" t="n"/>
      <c r="AT52" s="34" t="n"/>
      <c r="AU52" s="34" t="n"/>
      <c r="AV52" s="34" t="n"/>
      <c r="AW52" s="34" t="n"/>
      <c r="AX52" s="34" t="n">
        <v>0</v>
      </c>
      <c r="AY52" s="34" t="n">
        <v>0</v>
      </c>
      <c r="AZ52" s="34" t="n">
        <v>0</v>
      </c>
      <c r="BA52" s="34" t="n">
        <v>0</v>
      </c>
      <c r="BB52" s="34" t="n">
        <v>0</v>
      </c>
      <c r="BC52" s="34" t="n"/>
      <c r="BD52" s="34" t="n"/>
      <c r="BE52" s="34" t="n">
        <v>0</v>
      </c>
      <c r="BF52" s="34" t="n">
        <v>0</v>
      </c>
    </row>
    <row r="53">
      <c r="A53" s="15" t="inlineStr">
        <is>
          <t>inversiones C.sur</t>
        </is>
      </c>
      <c r="B53" s="339" t="n">
        <v>0</v>
      </c>
      <c r="C53" s="338" t="n">
        <v>0</v>
      </c>
      <c r="D53" s="19" t="n">
        <v>0</v>
      </c>
      <c r="E53" s="19" t="n">
        <v>0</v>
      </c>
      <c r="F53" s="10" t="n">
        <v>0</v>
      </c>
      <c r="G53" s="10" t="n">
        <v>0</v>
      </c>
      <c r="H53" s="10" t="n">
        <v>0</v>
      </c>
      <c r="I53" s="10" t="n">
        <v>0</v>
      </c>
      <c r="J53" s="10" t="n">
        <v>0</v>
      </c>
      <c r="K53" s="10" t="n">
        <v>0</v>
      </c>
      <c r="L53" s="10" t="n">
        <v>0</v>
      </c>
      <c r="M53" s="10" t="n">
        <v>0</v>
      </c>
      <c r="N53" s="10" t="n">
        <v>0</v>
      </c>
      <c r="O53" s="10" t="n">
        <v>0</v>
      </c>
      <c r="P53" s="40" t="n"/>
      <c r="Q53" s="40" t="n"/>
      <c r="R53" s="40" t="n"/>
      <c r="S53" s="40" t="n"/>
      <c r="T53" s="40" t="n"/>
      <c r="U53" s="33" t="n">
        <v>0</v>
      </c>
      <c r="V53" s="33" t="n">
        <v>0</v>
      </c>
      <c r="W53" s="33" t="n">
        <v>0</v>
      </c>
      <c r="X53" s="33" t="n">
        <v>0</v>
      </c>
      <c r="Y53" s="33" t="n">
        <v>0</v>
      </c>
      <c r="Z53" s="33" t="n">
        <v>0</v>
      </c>
      <c r="AA53" s="33" t="n">
        <v>0</v>
      </c>
      <c r="AB53" s="33" t="n">
        <v>0</v>
      </c>
      <c r="AC53" s="33" t="n">
        <v>0</v>
      </c>
      <c r="AD53" s="33" t="n">
        <v>0</v>
      </c>
      <c r="AE53" s="33" t="n">
        <v>0</v>
      </c>
      <c r="AF53" s="33" t="n">
        <v>0</v>
      </c>
      <c r="AG53" s="34" t="n">
        <v>0</v>
      </c>
      <c r="AH53" s="34" t="n">
        <v>1681533809</v>
      </c>
      <c r="AI53" s="34" t="n">
        <v>0</v>
      </c>
      <c r="AJ53" s="34" t="n">
        <v>0</v>
      </c>
      <c r="AK53" s="34" t="n">
        <v>0</v>
      </c>
      <c r="AL53" s="34" t="n">
        <v>0</v>
      </c>
      <c r="AM53" s="34" t="n">
        <v>0</v>
      </c>
      <c r="AN53" s="34" t="n">
        <v>0</v>
      </c>
      <c r="AO53" s="34" t="n">
        <v>0</v>
      </c>
      <c r="AP53" s="34" t="n"/>
      <c r="AQ53" s="34" t="n"/>
      <c r="AR53" s="34" t="n"/>
      <c r="AS53" s="34" t="n"/>
      <c r="AT53" s="34" t="n"/>
      <c r="AU53" s="34" t="n"/>
      <c r="AV53" s="34" t="n"/>
      <c r="AW53" s="34" t="n"/>
      <c r="AX53" s="34" t="n">
        <v>0</v>
      </c>
      <c r="AY53" s="34" t="n">
        <v>0</v>
      </c>
      <c r="AZ53" s="34" t="n">
        <v>0</v>
      </c>
      <c r="BA53" s="34" t="n">
        <v>0</v>
      </c>
      <c r="BB53" s="34" t="n">
        <v>0</v>
      </c>
      <c r="BC53" s="34" t="n"/>
      <c r="BD53" s="34" t="n"/>
      <c r="BE53" s="34" t="n">
        <v>0</v>
      </c>
      <c r="BF53" s="34" t="n">
        <v>0</v>
      </c>
    </row>
    <row r="54">
      <c r="A54" s="342" t="inlineStr">
        <is>
          <t>INVERSIÓN C C E S.A.</t>
        </is>
      </c>
      <c r="B54" s="339" t="n">
        <v>223289180</v>
      </c>
      <c r="C54" s="338" t="n">
        <v>0</v>
      </c>
      <c r="D54" s="19" t="n">
        <v>0</v>
      </c>
      <c r="E54" s="19" t="n">
        <v>0</v>
      </c>
      <c r="F54" s="10" t="n">
        <v>0</v>
      </c>
      <c r="G54" s="10" t="n">
        <v>0</v>
      </c>
      <c r="H54" s="10" t="n">
        <v>0</v>
      </c>
      <c r="I54" s="10" t="n">
        <v>0</v>
      </c>
      <c r="J54" s="10" t="n">
        <v>0</v>
      </c>
      <c r="K54" s="10" t="n">
        <v>0</v>
      </c>
      <c r="L54" s="10" t="n">
        <v>0</v>
      </c>
      <c r="M54" s="10" t="n">
        <v>0</v>
      </c>
      <c r="N54" s="10" t="n">
        <v>0</v>
      </c>
      <c r="O54" s="10" t="n">
        <v>0</v>
      </c>
      <c r="P54" s="40" t="n"/>
      <c r="Q54" s="40" t="n"/>
      <c r="R54" s="40" t="n"/>
      <c r="S54" s="40" t="n"/>
      <c r="T54" s="40" t="n"/>
      <c r="U54" s="33" t="n">
        <v>0</v>
      </c>
      <c r="V54" s="33" t="n">
        <v>0</v>
      </c>
      <c r="W54" s="33" t="n">
        <v>0</v>
      </c>
      <c r="X54" s="33" t="n">
        <v>0</v>
      </c>
      <c r="Y54" s="33" t="n">
        <v>0</v>
      </c>
      <c r="Z54" s="33" t="n">
        <v>0</v>
      </c>
      <c r="AA54" s="33" t="n">
        <v>0</v>
      </c>
      <c r="AB54" s="33" t="n">
        <v>0</v>
      </c>
      <c r="AC54" s="33" t="n">
        <v>0</v>
      </c>
      <c r="AD54" s="33" t="n">
        <v>0</v>
      </c>
      <c r="AE54" s="33" t="n">
        <v>0</v>
      </c>
      <c r="AF54" s="33" t="n">
        <v>0</v>
      </c>
      <c r="AG54" s="34" t="n">
        <v>0</v>
      </c>
      <c r="AH54" s="34" t="n">
        <v>0</v>
      </c>
      <c r="AI54" s="34" t="n">
        <v>0</v>
      </c>
      <c r="AJ54" s="34" t="n">
        <v>0</v>
      </c>
      <c r="AK54" s="34" t="n">
        <v>0</v>
      </c>
      <c r="AL54" s="34" t="n">
        <v>0</v>
      </c>
      <c r="AM54" s="34" t="n">
        <v>0</v>
      </c>
      <c r="AN54" s="34" t="n">
        <v>0</v>
      </c>
      <c r="AO54" s="34" t="n">
        <v>0</v>
      </c>
      <c r="AP54" s="34" t="n"/>
      <c r="AQ54" s="34" t="n"/>
      <c r="AR54" s="34" t="n"/>
      <c r="AS54" s="34" t="n"/>
      <c r="AT54" s="34" t="n"/>
      <c r="AU54" s="34" t="n"/>
      <c r="AV54" s="34" t="n"/>
      <c r="AW54" s="34" t="n"/>
      <c r="AX54" s="34" t="n">
        <v>0</v>
      </c>
      <c r="AY54" s="34" t="n">
        <v>0</v>
      </c>
      <c r="AZ54" s="34" t="n">
        <v>0</v>
      </c>
      <c r="BA54" s="34" t="n">
        <v>0</v>
      </c>
      <c r="BB54" s="34" t="n">
        <v>0</v>
      </c>
      <c r="BC54" s="34" t="n"/>
      <c r="BD54" s="34" t="n"/>
      <c r="BE54" s="34" t="n">
        <v>0</v>
      </c>
      <c r="BF54" s="34" t="n">
        <v>0</v>
      </c>
    </row>
    <row r="55">
      <c r="A55" s="341" t="inlineStr">
        <is>
          <t>INVERSIÓN CONATE II S.A.</t>
        </is>
      </c>
      <c r="B55" s="339" t="n">
        <v>7223705826</v>
      </c>
      <c r="C55" s="338" t="n">
        <v>0</v>
      </c>
      <c r="D55" s="19" t="n">
        <v>0</v>
      </c>
      <c r="E55" s="19" t="n">
        <v>0</v>
      </c>
      <c r="F55" s="10" t="n">
        <v>0</v>
      </c>
      <c r="G55" s="10" t="n">
        <v>2093476</v>
      </c>
      <c r="H55" s="10" t="n">
        <v>0</v>
      </c>
      <c r="I55" s="10" t="n">
        <v>0</v>
      </c>
      <c r="J55" s="10" t="n">
        <v>0</v>
      </c>
      <c r="K55" s="10" t="n">
        <v>0</v>
      </c>
      <c r="L55" s="10" t="n">
        <v>0</v>
      </c>
      <c r="M55" s="10" t="n">
        <v>0</v>
      </c>
      <c r="N55" s="10" t="n">
        <v>0</v>
      </c>
      <c r="O55" s="10" t="n">
        <v>0</v>
      </c>
      <c r="P55" s="40" t="n"/>
      <c r="Q55" s="40" t="n"/>
      <c r="R55" s="40" t="n"/>
      <c r="S55" s="40" t="n"/>
      <c r="T55" s="40" t="n"/>
      <c r="U55" s="33" t="n">
        <v>0</v>
      </c>
      <c r="V55" s="33" t="n">
        <v>0</v>
      </c>
      <c r="W55" s="33" t="n">
        <v>0</v>
      </c>
      <c r="X55" s="33" t="n">
        <v>0</v>
      </c>
      <c r="Y55" s="33" t="n">
        <v>0</v>
      </c>
      <c r="Z55" s="33" t="n">
        <v>0</v>
      </c>
      <c r="AA55" s="33" t="n">
        <v>0</v>
      </c>
      <c r="AB55" s="33" t="n">
        <v>0</v>
      </c>
      <c r="AC55" s="33" t="n">
        <v>0</v>
      </c>
      <c r="AD55" s="33" t="n">
        <v>0</v>
      </c>
      <c r="AE55" s="33" t="n">
        <v>0</v>
      </c>
      <c r="AF55" s="33" t="n">
        <v>0</v>
      </c>
      <c r="AG55" s="34" t="n">
        <v>0</v>
      </c>
      <c r="AH55" s="34" t="n">
        <v>0</v>
      </c>
      <c r="AI55" s="34" t="n">
        <v>0</v>
      </c>
      <c r="AJ55" s="34" t="n">
        <v>0</v>
      </c>
      <c r="AK55" s="34" t="n">
        <v>0</v>
      </c>
      <c r="AL55" s="34" t="n">
        <v>0</v>
      </c>
      <c r="AM55" s="34" t="n">
        <v>0</v>
      </c>
      <c r="AN55" s="34" t="n">
        <v>0</v>
      </c>
      <c r="AO55" s="34" t="n">
        <v>0</v>
      </c>
      <c r="AP55" s="34" t="n"/>
      <c r="AQ55" s="34" t="n"/>
      <c r="AR55" s="34" t="n"/>
      <c r="AS55" s="34" t="n"/>
      <c r="AT55" s="34" t="n"/>
      <c r="AU55" s="34" t="n"/>
      <c r="AV55" s="34" t="n"/>
      <c r="AW55" s="34" t="n"/>
      <c r="AX55" s="34" t="n">
        <v>0</v>
      </c>
      <c r="AY55" s="34" t="n">
        <v>0</v>
      </c>
      <c r="AZ55" s="34" t="n">
        <v>0</v>
      </c>
      <c r="BA55" s="34" t="n">
        <v>0</v>
      </c>
      <c r="BB55" s="34" t="n">
        <v>0</v>
      </c>
      <c r="BC55" s="34" t="n"/>
      <c r="BD55" s="34" t="n"/>
      <c r="BE55" s="34" t="n">
        <v>0</v>
      </c>
      <c r="BF55" s="34" t="n">
        <v>0</v>
      </c>
    </row>
    <row r="56">
      <c r="A56" s="341" t="inlineStr">
        <is>
          <t>INVERSIÓN INDUS.AUDIOV.ARGENTI</t>
        </is>
      </c>
      <c r="B56" s="339" t="n">
        <v>7066</v>
      </c>
      <c r="C56" s="338" t="n">
        <v>0</v>
      </c>
      <c r="D56" s="19" t="n">
        <v>0</v>
      </c>
      <c r="E56" s="19" t="n">
        <v>0</v>
      </c>
      <c r="F56" s="10" t="n">
        <v>0</v>
      </c>
      <c r="G56" s="10" t="n">
        <v>0</v>
      </c>
      <c r="H56" s="10" t="n">
        <v>0</v>
      </c>
      <c r="I56" s="10" t="n">
        <v>0</v>
      </c>
      <c r="J56" s="10" t="n">
        <v>0</v>
      </c>
      <c r="K56" s="10" t="n">
        <v>0</v>
      </c>
      <c r="L56" s="10" t="n">
        <v>0</v>
      </c>
      <c r="M56" s="10" t="n">
        <v>0</v>
      </c>
      <c r="N56" s="10" t="n">
        <v>0</v>
      </c>
      <c r="O56" s="10" t="n">
        <v>0</v>
      </c>
      <c r="P56" s="40" t="n"/>
      <c r="Q56" s="40" t="n"/>
      <c r="R56" s="40" t="n"/>
      <c r="S56" s="40" t="n"/>
      <c r="T56" s="40" t="n"/>
      <c r="U56" s="33" t="n">
        <v>0</v>
      </c>
      <c r="V56" s="33" t="n">
        <v>0</v>
      </c>
      <c r="W56" s="33" t="n">
        <v>0</v>
      </c>
      <c r="X56" s="33" t="n">
        <v>0</v>
      </c>
      <c r="Y56" s="33" t="n">
        <v>0</v>
      </c>
      <c r="Z56" s="33" t="n">
        <v>0</v>
      </c>
      <c r="AA56" s="33" t="n">
        <v>0</v>
      </c>
      <c r="AB56" s="33" t="n">
        <v>0</v>
      </c>
      <c r="AC56" s="33" t="n">
        <v>0</v>
      </c>
      <c r="AD56" s="33" t="n">
        <v>0</v>
      </c>
      <c r="AE56" s="33" t="n">
        <v>0</v>
      </c>
      <c r="AF56" s="33" t="n">
        <v>0</v>
      </c>
      <c r="AG56" s="34" t="n">
        <v>0</v>
      </c>
      <c r="AH56" s="34" t="n">
        <v>0</v>
      </c>
      <c r="AI56" s="34" t="n">
        <v>0</v>
      </c>
      <c r="AJ56" s="34" t="n">
        <v>0</v>
      </c>
      <c r="AK56" s="34" t="n">
        <v>0</v>
      </c>
      <c r="AL56" s="34" t="n">
        <v>0</v>
      </c>
      <c r="AM56" s="34" t="n">
        <v>0</v>
      </c>
      <c r="AN56" s="34" t="n">
        <v>0</v>
      </c>
      <c r="AO56" s="34" t="n">
        <v>0</v>
      </c>
      <c r="AP56" s="34" t="n"/>
      <c r="AQ56" s="34" t="n"/>
      <c r="AR56" s="34" t="n"/>
      <c r="AS56" s="34" t="n"/>
      <c r="AT56" s="34" t="n"/>
      <c r="AU56" s="34" t="n"/>
      <c r="AV56" s="34" t="n"/>
      <c r="AW56" s="34" t="n"/>
      <c r="AX56" s="34" t="n">
        <v>0</v>
      </c>
      <c r="AY56" s="34" t="n">
        <v>0</v>
      </c>
      <c r="AZ56" s="34" t="n">
        <v>0</v>
      </c>
      <c r="BA56" s="34" t="n">
        <v>0</v>
      </c>
      <c r="BB56" s="34" t="n">
        <v>0</v>
      </c>
      <c r="BC56" s="34" t="n"/>
      <c r="BD56" s="34" t="n"/>
      <c r="BE56" s="34" t="n">
        <v>0</v>
      </c>
      <c r="BF56" s="34" t="n">
        <v>0</v>
      </c>
    </row>
    <row r="57">
      <c r="A57" s="341" t="inlineStr">
        <is>
          <t>INVERSIONES SONUS S.A.</t>
        </is>
      </c>
      <c r="B57" s="339" t="n">
        <v>10713514723</v>
      </c>
      <c r="C57" s="338" t="n">
        <v>0</v>
      </c>
      <c r="D57" s="19" t="n">
        <v>0</v>
      </c>
      <c r="E57" s="19" t="n">
        <v>0</v>
      </c>
      <c r="F57" s="10" t="n">
        <v>0</v>
      </c>
      <c r="G57" s="10" t="n">
        <v>0</v>
      </c>
      <c r="H57" s="10" t="n">
        <v>0</v>
      </c>
      <c r="I57" s="10" t="n">
        <v>0</v>
      </c>
      <c r="J57" s="10" t="n">
        <v>0</v>
      </c>
      <c r="K57" s="10" t="n">
        <v>0</v>
      </c>
      <c r="L57" s="10" t="n">
        <v>0</v>
      </c>
      <c r="M57" s="10" t="n">
        <v>0</v>
      </c>
      <c r="N57" s="10" t="n">
        <v>0</v>
      </c>
      <c r="O57" s="10" t="n">
        <v>0</v>
      </c>
      <c r="P57" s="40" t="n"/>
      <c r="Q57" s="40" t="n"/>
      <c r="R57" s="40" t="n"/>
      <c r="S57" s="40" t="n"/>
      <c r="T57" s="40" t="n"/>
      <c r="U57" s="33" t="n">
        <v>0</v>
      </c>
      <c r="V57" s="33" t="n">
        <v>0</v>
      </c>
      <c r="W57" s="33" t="n">
        <v>0</v>
      </c>
      <c r="X57" s="33" t="n">
        <v>0</v>
      </c>
      <c r="Y57" s="33" t="n">
        <v>0</v>
      </c>
      <c r="Z57" s="33" t="n">
        <v>0</v>
      </c>
      <c r="AA57" s="33" t="n">
        <v>0</v>
      </c>
      <c r="AB57" s="33" t="n">
        <v>0</v>
      </c>
      <c r="AC57" s="33" t="n">
        <v>0</v>
      </c>
      <c r="AD57" s="33" t="n">
        <v>0</v>
      </c>
      <c r="AE57" s="33" t="n">
        <v>0</v>
      </c>
      <c r="AF57" s="33" t="n">
        <v>30646</v>
      </c>
      <c r="AG57" s="34" t="n">
        <v>0</v>
      </c>
      <c r="AH57" s="34" t="n">
        <v>1904707015.54</v>
      </c>
      <c r="AI57" s="34" t="n">
        <v>0</v>
      </c>
      <c r="AJ57" s="34" t="n">
        <v>0</v>
      </c>
      <c r="AK57" s="34" t="n">
        <v>0</v>
      </c>
      <c r="AL57" s="34" t="n">
        <v>0</v>
      </c>
      <c r="AM57" s="34" t="n">
        <v>0</v>
      </c>
      <c r="AN57" s="34" t="n">
        <v>0</v>
      </c>
      <c r="AO57" s="34" t="n">
        <v>0</v>
      </c>
      <c r="AP57" s="34" t="n"/>
      <c r="AQ57" s="34" t="n"/>
      <c r="AR57" s="34" t="n"/>
      <c r="AS57" s="34" t="n"/>
      <c r="AT57" s="34" t="n"/>
      <c r="AU57" s="34" t="n"/>
      <c r="AV57" s="34" t="n"/>
      <c r="AW57" s="34" t="n"/>
      <c r="AX57" s="34" t="n">
        <v>0</v>
      </c>
      <c r="AY57" s="34" t="n">
        <v>0</v>
      </c>
      <c r="AZ57" s="34" t="n">
        <v>0</v>
      </c>
      <c r="BA57" s="34" t="n">
        <v>0</v>
      </c>
      <c r="BB57" s="34" t="n">
        <v>0</v>
      </c>
      <c r="BC57" s="34" t="n"/>
      <c r="BD57" s="34" t="n"/>
      <c r="BE57" s="34" t="n">
        <v>0</v>
      </c>
      <c r="BF57" s="34" t="n">
        <v>0</v>
      </c>
    </row>
    <row r="58">
      <c r="A58" s="341" t="inlineStr">
        <is>
          <t>INVERSIÓN ANDES FILMS S.A.</t>
        </is>
      </c>
      <c r="B58" s="339" t="n">
        <v>117871993</v>
      </c>
      <c r="C58" s="338" t="n">
        <v>0</v>
      </c>
      <c r="D58" s="19" t="n">
        <v>0</v>
      </c>
      <c r="E58" s="19" t="n">
        <v>0</v>
      </c>
      <c r="F58" s="10" t="n">
        <v>0</v>
      </c>
      <c r="G58" s="10" t="n">
        <v>0</v>
      </c>
      <c r="H58" s="10" t="n">
        <v>0</v>
      </c>
      <c r="I58" s="10" t="n">
        <v>0</v>
      </c>
      <c r="J58" s="10" t="n">
        <v>0</v>
      </c>
      <c r="K58" s="10" t="n">
        <v>0</v>
      </c>
      <c r="L58" s="10" t="n">
        <v>0</v>
      </c>
      <c r="M58" s="10" t="n">
        <v>0</v>
      </c>
      <c r="N58" s="10" t="n">
        <v>0</v>
      </c>
      <c r="O58" s="10" t="n">
        <v>0</v>
      </c>
      <c r="P58" s="40" t="n"/>
      <c r="Q58" s="40" t="n"/>
      <c r="R58" s="40" t="n"/>
      <c r="S58" s="40" t="n"/>
      <c r="T58" s="40" t="n"/>
      <c r="U58" s="33" t="n">
        <v>0</v>
      </c>
      <c r="V58" s="33" t="n">
        <v>0</v>
      </c>
      <c r="W58" s="33" t="n">
        <v>0</v>
      </c>
      <c r="X58" s="33" t="n">
        <v>0</v>
      </c>
      <c r="Y58" s="33" t="n">
        <v>0</v>
      </c>
      <c r="Z58" s="33" t="n">
        <v>0</v>
      </c>
      <c r="AA58" s="33" t="n">
        <v>0</v>
      </c>
      <c r="AB58" s="33" t="n">
        <v>0</v>
      </c>
      <c r="AC58" s="33" t="n">
        <v>0</v>
      </c>
      <c r="AD58" s="33" t="n">
        <v>0</v>
      </c>
      <c r="AE58" s="33" t="n">
        <v>0</v>
      </c>
      <c r="AF58" s="33" t="n">
        <v>0</v>
      </c>
      <c r="AG58" s="34" t="n">
        <v>0</v>
      </c>
      <c r="AH58" s="34" t="n">
        <v>0</v>
      </c>
      <c r="AI58" s="34" t="n">
        <v>0</v>
      </c>
      <c r="AJ58" s="34" t="n">
        <v>0</v>
      </c>
      <c r="AK58" s="34" t="n">
        <v>0</v>
      </c>
      <c r="AL58" s="34" t="n">
        <v>0</v>
      </c>
      <c r="AM58" s="34" t="n">
        <v>0</v>
      </c>
      <c r="AN58" s="34" t="n">
        <v>0</v>
      </c>
      <c r="AO58" s="34" t="n">
        <v>0</v>
      </c>
      <c r="AP58" s="34" t="n"/>
      <c r="AQ58" s="34" t="n"/>
      <c r="AR58" s="34" t="n"/>
      <c r="AS58" s="34" t="n"/>
      <c r="AT58" s="34" t="n"/>
      <c r="AU58" s="34" t="n"/>
      <c r="AV58" s="34" t="n"/>
      <c r="AW58" s="34" t="n"/>
      <c r="AX58" s="34" t="n">
        <v>0</v>
      </c>
      <c r="AY58" s="34" t="n">
        <v>0</v>
      </c>
      <c r="AZ58" s="34" t="n">
        <v>0</v>
      </c>
      <c r="BA58" s="34" t="n">
        <v>0</v>
      </c>
      <c r="BB58" s="34" t="n">
        <v>0</v>
      </c>
      <c r="BC58" s="34" t="n"/>
      <c r="BD58" s="34" t="n"/>
      <c r="BE58" s="34" t="n">
        <v>0</v>
      </c>
      <c r="BF58" s="34" t="n">
        <v>0</v>
      </c>
    </row>
    <row r="59">
      <c r="A59" s="341" t="inlineStr">
        <is>
          <t>INVERSION CINECOLOR FILMS S.A.</t>
        </is>
      </c>
      <c r="B59" s="339" t="n">
        <v>1481473115</v>
      </c>
      <c r="C59" s="338" t="n">
        <v>0</v>
      </c>
      <c r="D59" s="19" t="n">
        <v>0</v>
      </c>
      <c r="E59" s="19" t="n">
        <v>0</v>
      </c>
      <c r="F59" s="10" t="n">
        <v>0</v>
      </c>
      <c r="G59" s="10" t="n">
        <v>0</v>
      </c>
      <c r="H59" s="10" t="n">
        <v>0</v>
      </c>
      <c r="I59" s="10" t="n">
        <v>0</v>
      </c>
      <c r="J59" s="10" t="n">
        <v>0</v>
      </c>
      <c r="K59" s="10" t="n">
        <v>0</v>
      </c>
      <c r="L59" s="10" t="n">
        <v>0</v>
      </c>
      <c r="M59" s="10" t="n">
        <v>0</v>
      </c>
      <c r="N59" s="10" t="n">
        <v>0</v>
      </c>
      <c r="O59" s="10" t="n">
        <v>0</v>
      </c>
      <c r="P59" s="40" t="n"/>
      <c r="Q59" s="40" t="n"/>
      <c r="R59" s="40" t="n"/>
      <c r="T59" s="40" t="n"/>
      <c r="U59" s="33" t="n">
        <v>0</v>
      </c>
      <c r="V59" s="33" t="n">
        <v>0</v>
      </c>
      <c r="W59" s="33" t="n">
        <v>0</v>
      </c>
      <c r="X59" s="33" t="n">
        <v>0</v>
      </c>
      <c r="Y59" s="33" t="n">
        <v>0</v>
      </c>
      <c r="Z59" s="33" t="n">
        <v>61463</v>
      </c>
      <c r="AA59" s="33" t="n">
        <v>0</v>
      </c>
      <c r="AB59" s="33" t="n">
        <v>0</v>
      </c>
      <c r="AC59" s="33" t="n">
        <v>0</v>
      </c>
      <c r="AD59" s="33" t="n">
        <v>0</v>
      </c>
      <c r="AE59" s="33" t="n">
        <v>0</v>
      </c>
      <c r="AF59" s="33" t="n">
        <v>0</v>
      </c>
      <c r="AG59" s="34" t="n">
        <v>0</v>
      </c>
      <c r="AH59" s="34" t="n">
        <v>0</v>
      </c>
      <c r="AI59" s="34" t="n">
        <v>0</v>
      </c>
      <c r="AJ59" s="34" t="n">
        <v>0</v>
      </c>
      <c r="AK59" s="34" t="n">
        <v>0</v>
      </c>
      <c r="AL59" s="34" t="n">
        <v>0</v>
      </c>
      <c r="AM59" s="34" t="n">
        <v>0</v>
      </c>
      <c r="AN59" s="34" t="n">
        <v>0</v>
      </c>
      <c r="AO59" s="34" t="n">
        <v>0</v>
      </c>
      <c r="AP59" s="34" t="n"/>
      <c r="AQ59" s="34" t="n"/>
      <c r="AR59" s="34" t="n"/>
      <c r="AS59" s="34" t="n"/>
      <c r="AT59" s="34" t="n"/>
      <c r="AU59" s="34" t="n"/>
      <c r="AV59" s="34" t="n"/>
      <c r="AW59" s="34" t="n"/>
      <c r="AX59" s="34" t="n">
        <v>0</v>
      </c>
      <c r="AY59" s="34" t="n">
        <v>0</v>
      </c>
      <c r="AZ59" s="34" t="n">
        <v>0</v>
      </c>
      <c r="BA59" s="34" t="n">
        <v>0</v>
      </c>
      <c r="BB59" s="34" t="n">
        <v>0</v>
      </c>
      <c r="BC59" s="34" t="n"/>
      <c r="BD59" s="34" t="n"/>
      <c r="BE59" s="34" t="n">
        <v>0</v>
      </c>
      <c r="BF59" s="34" t="n">
        <v>0</v>
      </c>
    </row>
    <row r="60">
      <c r="A60" s="341" t="inlineStr">
        <is>
          <t>INVERSION CHF INVERSIONES SPA</t>
        </is>
      </c>
      <c r="B60" s="339" t="n">
        <v>42503767438</v>
      </c>
      <c r="C60" s="338" t="n">
        <v>0</v>
      </c>
      <c r="D60" s="19" t="n">
        <v>0</v>
      </c>
      <c r="E60" s="19" t="n">
        <v>0</v>
      </c>
      <c r="F60" s="10" t="n">
        <v>0</v>
      </c>
      <c r="G60" s="10" t="n">
        <v>0</v>
      </c>
      <c r="H60" s="10" t="n">
        <v>0</v>
      </c>
      <c r="I60" s="10" t="n">
        <v>0</v>
      </c>
      <c r="J60" s="10" t="n">
        <v>0</v>
      </c>
      <c r="K60" s="10" t="n">
        <v>0</v>
      </c>
      <c r="L60" s="10" t="n">
        <v>0</v>
      </c>
      <c r="M60" s="10" t="n">
        <v>0</v>
      </c>
      <c r="N60" s="10" t="n">
        <v>0</v>
      </c>
      <c r="O60" s="10" t="n">
        <v>0</v>
      </c>
      <c r="P60" s="40" t="n"/>
      <c r="Q60" s="40" t="n"/>
      <c r="R60" s="40" t="n"/>
      <c r="T60" s="40" t="n"/>
      <c r="U60" s="33" t="n">
        <v>0</v>
      </c>
      <c r="V60" s="33" t="n">
        <v>0</v>
      </c>
      <c r="W60" s="33" t="n">
        <v>0</v>
      </c>
      <c r="X60" s="33" t="n">
        <v>0</v>
      </c>
      <c r="Y60" s="33" t="n">
        <v>0</v>
      </c>
      <c r="Z60" s="33" t="n">
        <v>0</v>
      </c>
      <c r="AA60" s="33" t="n">
        <v>0</v>
      </c>
      <c r="AB60" s="33" t="n">
        <v>0</v>
      </c>
      <c r="AC60" s="33" t="n">
        <v>0</v>
      </c>
      <c r="AD60" s="33" t="n">
        <v>0</v>
      </c>
      <c r="AE60" s="33" t="n">
        <v>0</v>
      </c>
      <c r="AF60" s="33" t="n">
        <v>0</v>
      </c>
      <c r="AG60" s="34" t="n">
        <v>12045737</v>
      </c>
      <c r="AH60" s="34" t="n">
        <v>0</v>
      </c>
      <c r="AI60" s="34" t="n">
        <v>0</v>
      </c>
      <c r="AJ60" s="34" t="n">
        <v>0</v>
      </c>
      <c r="AK60" s="34" t="n">
        <v>0</v>
      </c>
      <c r="AL60" s="34" t="n">
        <v>0</v>
      </c>
      <c r="AM60" s="34" t="n">
        <v>0</v>
      </c>
      <c r="AN60" s="34" t="n">
        <v>0</v>
      </c>
      <c r="AO60" s="34" t="n">
        <v>0</v>
      </c>
      <c r="AP60" s="34" t="n"/>
      <c r="AQ60" s="34" t="n"/>
      <c r="AR60" s="34" t="n"/>
      <c r="AS60" s="34" t="n"/>
      <c r="AT60" s="34" t="n"/>
      <c r="AU60" s="34" t="n"/>
      <c r="AV60" s="34" t="n"/>
      <c r="AW60" s="34" t="n"/>
      <c r="AX60" s="34" t="n">
        <v>0</v>
      </c>
      <c r="AY60" s="34" t="n">
        <v>0</v>
      </c>
      <c r="AZ60" s="34" t="n">
        <v>0</v>
      </c>
      <c r="BA60" s="34" t="n">
        <v>0</v>
      </c>
      <c r="BB60" s="34" t="n">
        <v>0</v>
      </c>
      <c r="BC60" s="34" t="n"/>
      <c r="BD60" s="34" t="n"/>
      <c r="BE60" s="34" t="n">
        <v>0</v>
      </c>
      <c r="BF60" s="34" t="n">
        <v>0</v>
      </c>
    </row>
    <row r="61">
      <c r="A61" s="341" t="inlineStr">
        <is>
          <t>INVERSIÓN IMAGEN FILMS S.A.</t>
        </is>
      </c>
      <c r="B61" s="339" t="n">
        <v>92632060</v>
      </c>
      <c r="C61" s="338" t="n">
        <v>0</v>
      </c>
      <c r="D61" s="19" t="n">
        <v>0</v>
      </c>
      <c r="E61" s="19" t="n">
        <v>0</v>
      </c>
      <c r="F61" s="10" t="n">
        <v>0</v>
      </c>
      <c r="G61" s="10" t="n">
        <v>0</v>
      </c>
      <c r="H61" s="10" t="n">
        <v>0</v>
      </c>
      <c r="I61" s="10" t="n">
        <v>0</v>
      </c>
      <c r="J61" s="10" t="n">
        <v>0</v>
      </c>
      <c r="K61" s="10" t="n">
        <v>0</v>
      </c>
      <c r="L61" s="10" t="n">
        <v>0</v>
      </c>
      <c r="M61" s="10" t="n">
        <v>0</v>
      </c>
      <c r="N61" s="10" t="n">
        <v>0</v>
      </c>
      <c r="O61" s="10" t="n">
        <v>0</v>
      </c>
      <c r="P61" s="40" t="n"/>
      <c r="Q61" s="40" t="n"/>
      <c r="R61" s="40" t="n"/>
      <c r="U61" s="33" t="n">
        <v>0</v>
      </c>
      <c r="V61" s="33" t="n">
        <v>0</v>
      </c>
      <c r="W61" s="33" t="n">
        <v>0</v>
      </c>
      <c r="X61" s="33" t="n">
        <v>0</v>
      </c>
      <c r="Y61" s="33" t="n">
        <v>0</v>
      </c>
      <c r="Z61" s="33" t="n">
        <v>0</v>
      </c>
      <c r="AA61" s="33" t="n">
        <v>0</v>
      </c>
      <c r="AB61" s="33" t="n">
        <v>0</v>
      </c>
      <c r="AC61" s="33" t="n">
        <v>0</v>
      </c>
      <c r="AD61" s="33" t="n">
        <v>0</v>
      </c>
      <c r="AE61" s="33" t="n">
        <v>100000</v>
      </c>
      <c r="AF61" s="33" t="n">
        <v>0</v>
      </c>
      <c r="AG61" s="34" t="n">
        <v>0</v>
      </c>
      <c r="AH61" s="34" t="n">
        <v>0</v>
      </c>
      <c r="AI61" s="34" t="n">
        <v>0</v>
      </c>
      <c r="AJ61" s="34" t="n">
        <v>0</v>
      </c>
      <c r="AK61" s="34" t="n">
        <v>0</v>
      </c>
      <c r="AL61" s="34" t="n">
        <v>0</v>
      </c>
      <c r="AM61" s="34" t="n">
        <v>0</v>
      </c>
      <c r="AN61" s="34" t="n">
        <v>0</v>
      </c>
      <c r="AO61" s="34" t="n">
        <v>0</v>
      </c>
      <c r="AP61" s="34" t="n"/>
      <c r="AQ61" s="34" t="n"/>
      <c r="AR61" s="34" t="n"/>
      <c r="AS61" s="34" t="n"/>
      <c r="AT61" s="34" t="n"/>
      <c r="AU61" s="34" t="n"/>
      <c r="AV61" s="34" t="n"/>
      <c r="AW61" s="34" t="n"/>
      <c r="AX61" s="34" t="n">
        <v>0</v>
      </c>
      <c r="AY61" s="34" t="n">
        <v>0</v>
      </c>
      <c r="AZ61" s="34" t="n">
        <v>0</v>
      </c>
      <c r="BA61" s="34" t="n">
        <v>0</v>
      </c>
      <c r="BB61" s="34" t="n">
        <v>0</v>
      </c>
      <c r="BC61" s="34" t="n"/>
      <c r="BD61" s="34" t="n"/>
      <c r="BE61" s="34" t="n">
        <v>0</v>
      </c>
      <c r="BF61" s="34" t="n">
        <v>0</v>
      </c>
    </row>
    <row r="62">
      <c r="A62" s="15" t="inlineStr">
        <is>
          <t>INVERSION HOPIN INC</t>
        </is>
      </c>
      <c r="B62" s="339" t="n">
        <v>146562510</v>
      </c>
      <c r="C62" s="338" t="n">
        <v>0</v>
      </c>
      <c r="D62" s="19" t="n">
        <v>0</v>
      </c>
      <c r="E62" s="19" t="n">
        <v>0</v>
      </c>
      <c r="F62" s="10" t="n">
        <v>0</v>
      </c>
      <c r="G62" s="10" t="n">
        <v>0</v>
      </c>
      <c r="H62" s="10" t="n">
        <v>0</v>
      </c>
      <c r="I62" s="10" t="n">
        <v>0</v>
      </c>
      <c r="J62" s="10" t="n">
        <v>0</v>
      </c>
      <c r="K62" s="10" t="n">
        <v>0</v>
      </c>
      <c r="L62" s="10" t="n">
        <v>0</v>
      </c>
      <c r="M62" s="10" t="n">
        <v>0</v>
      </c>
      <c r="N62" s="10" t="n">
        <v>0</v>
      </c>
      <c r="O62" s="10" t="n">
        <v>0</v>
      </c>
      <c r="P62" s="40" t="n"/>
      <c r="Q62" s="40" t="n"/>
      <c r="R62" s="40" t="n"/>
      <c r="S62" s="40" t="n"/>
      <c r="T62" s="40" t="n"/>
      <c r="U62" s="33" t="n">
        <v>0</v>
      </c>
      <c r="V62" s="33" t="n">
        <v>0</v>
      </c>
      <c r="W62" s="33" t="n">
        <v>0</v>
      </c>
      <c r="X62" s="33" t="n">
        <v>0</v>
      </c>
      <c r="Y62" s="33" t="n">
        <v>0</v>
      </c>
      <c r="Z62" s="33" t="n">
        <v>0</v>
      </c>
      <c r="AA62" s="33" t="n">
        <v>0</v>
      </c>
      <c r="AB62" s="33" t="n">
        <v>0</v>
      </c>
      <c r="AC62" s="33" t="n">
        <v>0</v>
      </c>
      <c r="AD62" s="33" t="n">
        <v>0</v>
      </c>
      <c r="AE62" s="33" t="n">
        <v>0</v>
      </c>
      <c r="AF62" s="33" t="n">
        <v>0</v>
      </c>
      <c r="AG62" s="34" t="n">
        <v>0</v>
      </c>
      <c r="AH62" s="34" t="n">
        <v>0</v>
      </c>
      <c r="AI62" s="34" t="n">
        <v>0</v>
      </c>
      <c r="AJ62" s="34" t="n">
        <v>0</v>
      </c>
      <c r="AK62" s="34" t="n">
        <v>0</v>
      </c>
      <c r="AL62" s="34" t="n">
        <v>0</v>
      </c>
      <c r="AM62" s="34" t="n">
        <v>0</v>
      </c>
      <c r="AN62" s="34" t="n">
        <v>0</v>
      </c>
      <c r="AO62" s="34" t="n">
        <v>0</v>
      </c>
      <c r="AP62" s="34" t="n"/>
      <c r="AQ62" s="34" t="n"/>
      <c r="AR62" s="34" t="n"/>
      <c r="AS62" s="34" t="n"/>
      <c r="AT62" s="34" t="n"/>
      <c r="AU62" s="34" t="n"/>
      <c r="AV62" s="34" t="n"/>
      <c r="AW62" s="34" t="n"/>
      <c r="AX62" s="34" t="n">
        <v>0</v>
      </c>
      <c r="AY62" s="34" t="n">
        <v>0</v>
      </c>
      <c r="AZ62" s="34" t="n">
        <v>0</v>
      </c>
      <c r="BA62" s="34" t="n">
        <v>0</v>
      </c>
      <c r="BB62" s="34" t="n">
        <v>0</v>
      </c>
      <c r="BC62" s="34" t="n"/>
      <c r="BD62" s="34" t="n"/>
      <c r="BE62" s="34" t="n">
        <v>0</v>
      </c>
      <c r="BF62" s="34" t="n">
        <v>0</v>
      </c>
    </row>
    <row r="63">
      <c r="A63" s="15" t="inlineStr">
        <is>
          <t>INVERSION SERVIART</t>
        </is>
      </c>
      <c r="B63" s="339" t="n">
        <v>160133604</v>
      </c>
      <c r="C63" s="338" t="n">
        <v>0</v>
      </c>
      <c r="D63" s="19" t="n">
        <v>0</v>
      </c>
      <c r="E63" s="19" t="n">
        <v>0</v>
      </c>
      <c r="F63" s="10" t="n">
        <v>0</v>
      </c>
      <c r="G63" s="10" t="n">
        <v>0</v>
      </c>
      <c r="H63" s="10" t="n">
        <v>0</v>
      </c>
      <c r="I63" s="10" t="n">
        <v>0</v>
      </c>
      <c r="J63" s="10" t="n">
        <v>0</v>
      </c>
      <c r="K63" s="10" t="n">
        <v>0</v>
      </c>
      <c r="L63" s="10" t="n">
        <v>0</v>
      </c>
      <c r="M63" s="10" t="n">
        <v>0</v>
      </c>
      <c r="N63" s="10" t="n">
        <v>0</v>
      </c>
      <c r="O63" s="10" t="n">
        <v>0</v>
      </c>
      <c r="P63" s="40" t="n"/>
      <c r="Q63" s="40" t="n"/>
      <c r="R63" s="40" t="n"/>
      <c r="S63" s="40" t="n"/>
      <c r="T63" s="40" t="n"/>
      <c r="U63" s="33" t="n">
        <v>0</v>
      </c>
      <c r="V63" s="33" t="n">
        <v>0</v>
      </c>
      <c r="W63" s="33" t="n">
        <v>0</v>
      </c>
      <c r="X63" s="33" t="n">
        <v>0</v>
      </c>
      <c r="Y63" s="33" t="n">
        <v>0</v>
      </c>
      <c r="Z63" s="33" t="n">
        <v>0</v>
      </c>
      <c r="AA63" s="33" t="n">
        <v>0</v>
      </c>
      <c r="AB63" s="33" t="n">
        <v>0</v>
      </c>
      <c r="AC63" s="33" t="n">
        <v>0</v>
      </c>
      <c r="AD63" s="33" t="n">
        <v>0</v>
      </c>
      <c r="AE63" s="33" t="n">
        <v>0</v>
      </c>
      <c r="AF63" s="33" t="n">
        <v>0</v>
      </c>
      <c r="AG63" s="34" t="n">
        <v>0</v>
      </c>
      <c r="AH63" s="34" t="n">
        <v>0</v>
      </c>
      <c r="AI63" s="34" t="n">
        <v>0</v>
      </c>
      <c r="AJ63" s="34" t="n">
        <v>0</v>
      </c>
      <c r="AK63" s="34" t="n">
        <v>0</v>
      </c>
      <c r="AL63" s="34" t="n">
        <v>0</v>
      </c>
      <c r="AM63" s="34" t="n">
        <v>0</v>
      </c>
      <c r="AN63" s="34" t="n">
        <v>0</v>
      </c>
      <c r="AO63" s="34" t="n">
        <v>0</v>
      </c>
      <c r="AP63" s="34" t="n"/>
      <c r="AQ63" s="34" t="n"/>
      <c r="AR63" s="34" t="n"/>
      <c r="AS63" s="34" t="n"/>
      <c r="AT63" s="34" t="n"/>
      <c r="AU63" s="34" t="n"/>
      <c r="AV63" s="34" t="n"/>
      <c r="AW63" s="34" t="n"/>
      <c r="AX63" s="34" t="n">
        <v>0</v>
      </c>
      <c r="AY63" s="34" t="n">
        <v>0</v>
      </c>
      <c r="AZ63" s="34" t="n">
        <v>0</v>
      </c>
      <c r="BA63" s="34" t="n">
        <v>0</v>
      </c>
      <c r="BB63" s="34" t="n">
        <v>0</v>
      </c>
      <c r="BC63" s="34" t="n"/>
      <c r="BD63" s="34" t="n"/>
      <c r="BE63" s="34" t="n">
        <v>0</v>
      </c>
      <c r="BF63" s="34" t="n">
        <v>0</v>
      </c>
    </row>
    <row r="64">
      <c r="A64" s="341" t="inlineStr">
        <is>
          <t>INV.CF INVERSIONES FINANCIERAS</t>
        </is>
      </c>
      <c r="B64" s="339" t="n">
        <v>359440</v>
      </c>
      <c r="C64" s="338" t="n">
        <v>0</v>
      </c>
      <c r="D64" s="19" t="n">
        <v>0</v>
      </c>
      <c r="E64" s="19" t="n">
        <v>0</v>
      </c>
      <c r="F64" s="10" t="n">
        <v>0</v>
      </c>
      <c r="G64" s="10" t="n">
        <v>0</v>
      </c>
      <c r="H64" s="10" t="n">
        <v>0</v>
      </c>
      <c r="I64" s="10" t="n">
        <v>0</v>
      </c>
      <c r="J64" s="10" t="n">
        <v>0</v>
      </c>
      <c r="K64" s="10" t="n">
        <v>0</v>
      </c>
      <c r="L64" s="10" t="n">
        <v>0</v>
      </c>
      <c r="M64" s="10" t="n">
        <v>0</v>
      </c>
      <c r="N64" s="10" t="n">
        <v>0</v>
      </c>
      <c r="O64" s="10" t="n">
        <v>0</v>
      </c>
      <c r="P64" s="40" t="n"/>
      <c r="Q64" s="40" t="n"/>
      <c r="R64" s="40" t="n"/>
      <c r="S64" s="40" t="n"/>
      <c r="T64" s="40" t="n"/>
      <c r="U64" s="33" t="n">
        <v>0</v>
      </c>
      <c r="V64" s="33" t="n">
        <v>0</v>
      </c>
      <c r="W64" s="33" t="n">
        <v>0</v>
      </c>
      <c r="X64" s="33" t="n">
        <v>0</v>
      </c>
      <c r="Y64" s="33" t="n">
        <v>0</v>
      </c>
      <c r="Z64" s="33" t="n">
        <v>0</v>
      </c>
      <c r="AA64" s="33" t="n">
        <v>0</v>
      </c>
      <c r="AB64" s="33" t="n">
        <v>0</v>
      </c>
      <c r="AC64" s="33" t="n">
        <v>0</v>
      </c>
      <c r="AD64" s="33" t="n">
        <v>0</v>
      </c>
      <c r="AE64" s="33" t="n">
        <v>0</v>
      </c>
      <c r="AF64" s="33" t="n">
        <v>0</v>
      </c>
      <c r="AG64" s="34" t="n">
        <v>0</v>
      </c>
      <c r="AH64" s="34" t="n">
        <v>0</v>
      </c>
      <c r="AI64" s="34" t="n">
        <v>0</v>
      </c>
      <c r="AJ64" s="34" t="n">
        <v>0</v>
      </c>
      <c r="AK64" s="34" t="n">
        <v>0</v>
      </c>
      <c r="AL64" s="34" t="n">
        <v>0</v>
      </c>
      <c r="AM64" s="34" t="n">
        <v>0</v>
      </c>
      <c r="AN64" s="34" t="n">
        <v>0</v>
      </c>
      <c r="AO64" s="34" t="n">
        <v>0</v>
      </c>
      <c r="AP64" s="34" t="n"/>
      <c r="AQ64" s="34" t="n"/>
      <c r="AR64" s="34" t="n"/>
      <c r="AS64" s="34" t="n"/>
      <c r="AT64" s="34" t="n"/>
      <c r="AU64" s="34" t="n"/>
      <c r="AV64" s="34" t="n"/>
      <c r="AW64" s="34" t="n"/>
      <c r="AX64" s="34" t="n">
        <v>0</v>
      </c>
      <c r="AY64" s="34" t="n">
        <v>0</v>
      </c>
      <c r="AZ64" s="34" t="n">
        <v>0</v>
      </c>
      <c r="BA64" s="34" t="n">
        <v>0</v>
      </c>
      <c r="BB64" s="34" t="n">
        <v>0</v>
      </c>
      <c r="BC64" s="34" t="n"/>
      <c r="BD64" s="34" t="n"/>
      <c r="BE64" s="34" t="n">
        <v>0</v>
      </c>
      <c r="BF64" s="34" t="n">
        <v>0</v>
      </c>
    </row>
    <row r="65">
      <c r="A65" s="341" t="inlineStr">
        <is>
          <t>INV.CF INVERSIONES INMOBILIARI</t>
        </is>
      </c>
      <c r="B65" s="339" t="n">
        <v>333540</v>
      </c>
      <c r="C65" s="338" t="n">
        <v>0</v>
      </c>
      <c r="D65" s="19" t="n">
        <v>0</v>
      </c>
      <c r="E65" s="19" t="n">
        <v>0</v>
      </c>
      <c r="F65" s="10" t="n">
        <v>0</v>
      </c>
      <c r="G65" s="10" t="n">
        <v>0</v>
      </c>
      <c r="H65" s="10" t="n">
        <v>0</v>
      </c>
      <c r="I65" s="10" t="n">
        <v>0</v>
      </c>
      <c r="J65" s="10" t="n">
        <v>0</v>
      </c>
      <c r="K65" s="10" t="n">
        <v>0</v>
      </c>
      <c r="L65" s="10" t="n">
        <v>0</v>
      </c>
      <c r="M65" s="10" t="n">
        <v>0</v>
      </c>
      <c r="N65" s="10" t="n">
        <v>0</v>
      </c>
      <c r="O65" s="10" t="n">
        <v>0</v>
      </c>
      <c r="P65" s="40" t="n"/>
      <c r="Q65" s="40" t="n"/>
      <c r="R65" s="40" t="n"/>
      <c r="S65" s="40" t="n"/>
      <c r="T65" s="40" t="n"/>
      <c r="U65" s="33" t="n">
        <v>0</v>
      </c>
      <c r="V65" s="33" t="n">
        <v>0</v>
      </c>
      <c r="W65" s="33" t="n">
        <v>0</v>
      </c>
      <c r="X65" s="33" t="n">
        <v>0</v>
      </c>
      <c r="Y65" s="33" t="n">
        <v>0</v>
      </c>
      <c r="Z65" s="33" t="n">
        <v>0</v>
      </c>
      <c r="AA65" s="33" t="n">
        <v>0</v>
      </c>
      <c r="AB65" s="33" t="n">
        <v>0</v>
      </c>
      <c r="AC65" s="33" t="n">
        <v>0</v>
      </c>
      <c r="AD65" s="33" t="n">
        <v>0</v>
      </c>
      <c r="AE65" s="33" t="n">
        <v>0</v>
      </c>
      <c r="AF65" s="33" t="n">
        <v>0</v>
      </c>
      <c r="AG65" s="34" t="n">
        <v>0</v>
      </c>
      <c r="AH65" s="34" t="n">
        <v>0</v>
      </c>
      <c r="AI65" s="34" t="n">
        <v>0</v>
      </c>
      <c r="AJ65" s="34" t="n">
        <v>0</v>
      </c>
      <c r="AK65" s="34" t="n">
        <v>0</v>
      </c>
      <c r="AL65" s="34" t="n">
        <v>0</v>
      </c>
      <c r="AM65" s="34" t="n">
        <v>0</v>
      </c>
      <c r="AN65" s="34" t="n">
        <v>0</v>
      </c>
      <c r="AO65" s="34" t="n">
        <v>0</v>
      </c>
      <c r="AP65" s="34" t="n"/>
      <c r="AQ65" s="34" t="n"/>
      <c r="AR65" s="34" t="n"/>
      <c r="AS65" s="34" t="n"/>
      <c r="AT65" s="34" t="n"/>
      <c r="AU65" s="34" t="n"/>
      <c r="AV65" s="34" t="n"/>
      <c r="AW65" s="34" t="n"/>
      <c r="AX65" s="34" t="n">
        <v>0</v>
      </c>
      <c r="AY65" s="34" t="n">
        <v>0</v>
      </c>
      <c r="AZ65" s="34" t="n">
        <v>0</v>
      </c>
      <c r="BA65" s="34" t="n">
        <v>0</v>
      </c>
      <c r="BB65" s="34" t="n">
        <v>0</v>
      </c>
      <c r="BC65" s="34" t="n"/>
      <c r="BD65" s="34" t="n"/>
      <c r="BE65" s="34" t="n">
        <v>0</v>
      </c>
      <c r="BF65" s="34" t="n">
        <v>0</v>
      </c>
    </row>
    <row r="66">
      <c r="A66" s="341" t="inlineStr">
        <is>
          <t>MEDIAPRO MOVILES CHILE SPA</t>
        </is>
      </c>
      <c r="B66" s="339" t="n">
        <v>4264835433</v>
      </c>
      <c r="C66" s="338" t="n">
        <v>0</v>
      </c>
      <c r="D66" s="19" t="n">
        <v>0</v>
      </c>
      <c r="E66" s="19" t="n">
        <v>0</v>
      </c>
      <c r="F66" s="10" t="n">
        <v>0</v>
      </c>
      <c r="G66" s="10" t="n">
        <v>0</v>
      </c>
      <c r="H66" s="10" t="n">
        <v>0</v>
      </c>
      <c r="I66" s="10" t="n">
        <v>0</v>
      </c>
      <c r="J66" s="10" t="n">
        <v>0</v>
      </c>
      <c r="K66" s="10" t="n">
        <v>0</v>
      </c>
      <c r="L66" s="10" t="n">
        <v>0</v>
      </c>
      <c r="M66" s="10" t="n">
        <v>0</v>
      </c>
      <c r="N66" s="10" t="n">
        <v>0</v>
      </c>
      <c r="O66" s="10" t="n">
        <v>0</v>
      </c>
      <c r="P66" s="40" t="n"/>
      <c r="Q66" s="40" t="n"/>
      <c r="R66" s="40" t="n"/>
      <c r="S66" s="40" t="n"/>
      <c r="T66" s="40" t="n"/>
      <c r="U66" s="33" t="n">
        <v>0</v>
      </c>
      <c r="V66" s="33" t="n">
        <v>0</v>
      </c>
      <c r="W66" s="33" t="n">
        <v>0</v>
      </c>
      <c r="X66" s="33" t="n">
        <v>0</v>
      </c>
      <c r="Y66" s="33" t="n">
        <v>0</v>
      </c>
      <c r="Z66" s="33" t="n">
        <v>0</v>
      </c>
      <c r="AA66" s="33" t="n">
        <v>0</v>
      </c>
      <c r="AB66" s="33" t="n">
        <v>0</v>
      </c>
      <c r="AC66" s="33" t="n">
        <v>0</v>
      </c>
      <c r="AD66" s="33" t="n">
        <v>0</v>
      </c>
      <c r="AE66" s="33" t="n">
        <v>0</v>
      </c>
      <c r="AF66" s="33" t="n">
        <v>0</v>
      </c>
      <c r="AG66" s="34" t="n">
        <v>0</v>
      </c>
      <c r="AH66" s="34" t="n">
        <v>0</v>
      </c>
      <c r="AI66" s="34" t="n">
        <v>0</v>
      </c>
      <c r="AJ66" s="34" t="n">
        <v>0</v>
      </c>
      <c r="AK66" s="34" t="n">
        <v>0</v>
      </c>
      <c r="AL66" s="34" t="n">
        <v>0</v>
      </c>
      <c r="AM66" s="34" t="n">
        <v>0</v>
      </c>
      <c r="AN66" s="34" t="n">
        <v>0</v>
      </c>
      <c r="AO66" s="34" t="n">
        <v>0</v>
      </c>
      <c r="AP66" s="34" t="n"/>
      <c r="AQ66" s="34" t="n"/>
      <c r="AR66" s="34" t="n"/>
      <c r="AS66" s="34" t="n"/>
      <c r="AT66" s="34" t="n"/>
      <c r="AU66" s="34" t="n"/>
      <c r="AV66" s="34" t="n"/>
      <c r="AW66" s="34" t="n"/>
      <c r="AX66" s="34" t="n">
        <v>0</v>
      </c>
      <c r="AY66" s="34" t="n">
        <v>0</v>
      </c>
      <c r="AZ66" s="34" t="n">
        <v>0</v>
      </c>
      <c r="BA66" s="34" t="n">
        <v>0</v>
      </c>
      <c r="BB66" s="34" t="n">
        <v>0</v>
      </c>
      <c r="BC66" s="34" t="n"/>
      <c r="BD66" s="34" t="n"/>
      <c r="BE66" s="34" t="n">
        <v>0</v>
      </c>
      <c r="BF66" s="34" t="n">
        <v>0</v>
      </c>
    </row>
    <row r="67">
      <c r="A67" s="341" t="inlineStr">
        <is>
          <t>INV.INMOB.EDIF.ESCANDINAVIA SP</t>
        </is>
      </c>
      <c r="B67" s="339" t="n">
        <v>-522271</v>
      </c>
      <c r="C67" s="338" t="n">
        <v>0</v>
      </c>
      <c r="D67" s="19" t="n">
        <v>0</v>
      </c>
      <c r="E67" s="19" t="n">
        <v>0</v>
      </c>
      <c r="F67" s="10" t="n">
        <v>0</v>
      </c>
      <c r="G67" s="10" t="n">
        <v>0</v>
      </c>
      <c r="H67" s="10" t="n">
        <v>0</v>
      </c>
      <c r="I67" s="10" t="n">
        <v>0</v>
      </c>
      <c r="J67" s="10" t="n">
        <v>0</v>
      </c>
      <c r="K67" s="10" t="n">
        <v>0</v>
      </c>
      <c r="L67" s="10" t="n">
        <v>0</v>
      </c>
      <c r="M67" s="10" t="n">
        <v>0</v>
      </c>
      <c r="N67" s="10" t="n">
        <v>0</v>
      </c>
      <c r="O67" s="10" t="n">
        <v>0</v>
      </c>
      <c r="P67" s="40" t="n"/>
      <c r="Q67" s="40" t="n"/>
      <c r="R67" s="40" t="n"/>
      <c r="S67" s="40" t="n"/>
      <c r="T67" s="40" t="n"/>
      <c r="U67" s="33" t="n">
        <v>0</v>
      </c>
      <c r="V67" s="33" t="n">
        <v>0</v>
      </c>
      <c r="W67" s="33" t="n">
        <v>0</v>
      </c>
      <c r="X67" s="33" t="n">
        <v>0</v>
      </c>
      <c r="Y67" s="33" t="n">
        <v>0</v>
      </c>
      <c r="Z67" s="33" t="n">
        <v>0</v>
      </c>
      <c r="AA67" s="33" t="n">
        <v>0</v>
      </c>
      <c r="AB67" s="33" t="n">
        <v>0</v>
      </c>
      <c r="AC67" s="33" t="n">
        <v>0</v>
      </c>
      <c r="AD67" s="33" t="n">
        <v>0</v>
      </c>
      <c r="AE67" s="33" t="n">
        <v>0</v>
      </c>
      <c r="AF67" s="33" t="n">
        <v>0</v>
      </c>
      <c r="AG67" s="34" t="n">
        <v>0</v>
      </c>
      <c r="AH67" s="34" t="n">
        <v>0</v>
      </c>
      <c r="AI67" s="34" t="n">
        <v>0</v>
      </c>
      <c r="AJ67" s="34" t="n">
        <v>0</v>
      </c>
      <c r="AK67" s="34" t="n">
        <v>0</v>
      </c>
      <c r="AL67" s="34" t="n">
        <v>0</v>
      </c>
      <c r="AM67" s="34" t="n">
        <v>0</v>
      </c>
      <c r="AN67" s="34" t="n">
        <v>0</v>
      </c>
      <c r="AO67" s="34" t="n">
        <v>0</v>
      </c>
      <c r="AP67" s="34" t="n"/>
      <c r="AQ67" s="34" t="n"/>
      <c r="AR67" s="34" t="n"/>
      <c r="AS67" s="34" t="n"/>
      <c r="AT67" s="34" t="n"/>
      <c r="AU67" s="34" t="n"/>
      <c r="AV67" s="34" t="n"/>
      <c r="AW67" s="34" t="n"/>
      <c r="AX67" s="34" t="n">
        <v>0</v>
      </c>
      <c r="AY67" s="34" t="n">
        <v>0</v>
      </c>
      <c r="AZ67" s="34" t="n">
        <v>0</v>
      </c>
      <c r="BA67" s="34" t="n">
        <v>0</v>
      </c>
      <c r="BB67" s="34" t="n">
        <v>0</v>
      </c>
      <c r="BC67" s="34" t="n"/>
      <c r="BD67" s="34" t="n"/>
      <c r="BE67" s="34" t="n">
        <v>0</v>
      </c>
      <c r="BF67" s="34" t="n">
        <v>0</v>
      </c>
    </row>
    <row r="68">
      <c r="A68" s="44" t="inlineStr">
        <is>
          <t>Inversion Perm (Investimentos)</t>
        </is>
      </c>
      <c r="B68" s="339" t="n"/>
      <c r="C68" s="338" t="n">
        <v>0</v>
      </c>
      <c r="D68" s="19" t="n">
        <v>0</v>
      </c>
      <c r="E68" s="19" t="n">
        <v>0</v>
      </c>
      <c r="F68" s="10" t="n">
        <v>0</v>
      </c>
      <c r="G68" s="10" t="n">
        <v>0</v>
      </c>
      <c r="H68" s="10" t="n">
        <v>0</v>
      </c>
      <c r="I68" s="10" t="n">
        <v>0</v>
      </c>
      <c r="J68" s="10" t="n">
        <v>0</v>
      </c>
      <c r="K68" s="10" t="n">
        <v>0</v>
      </c>
      <c r="L68" s="10" t="n">
        <v>0</v>
      </c>
      <c r="M68" s="10" t="n">
        <v>0</v>
      </c>
      <c r="N68" s="10" t="n">
        <v>0</v>
      </c>
      <c r="O68" s="10" t="n">
        <v>0</v>
      </c>
      <c r="P68" s="40" t="n"/>
      <c r="Q68" s="40" t="n"/>
      <c r="R68" s="40" t="n"/>
      <c r="S68" s="40" t="n"/>
      <c r="T68" s="40" t="n"/>
      <c r="U68" s="33" t="n">
        <v>0</v>
      </c>
      <c r="V68" s="33" t="n">
        <v>0</v>
      </c>
      <c r="W68" s="33" t="n">
        <v>0</v>
      </c>
      <c r="X68" s="33" t="n">
        <v>0</v>
      </c>
      <c r="Y68" s="33" t="n">
        <v>0</v>
      </c>
      <c r="Z68" s="33" t="n">
        <v>0</v>
      </c>
      <c r="AA68" s="33" t="n">
        <v>0</v>
      </c>
      <c r="AB68" s="33" t="n">
        <v>0</v>
      </c>
      <c r="AC68" s="33" t="n">
        <v>0</v>
      </c>
      <c r="AD68" s="33" t="n">
        <v>0</v>
      </c>
      <c r="AE68" s="33" t="n">
        <v>0</v>
      </c>
      <c r="AF68" s="33" t="n">
        <v>0</v>
      </c>
      <c r="AG68" s="34" t="n">
        <v>33255.29</v>
      </c>
      <c r="AH68" s="34" t="n">
        <v>0</v>
      </c>
      <c r="AI68" s="34" t="n">
        <v>0</v>
      </c>
      <c r="AJ68" s="34" t="n">
        <v>0</v>
      </c>
      <c r="AK68" s="34" t="n">
        <v>0</v>
      </c>
      <c r="AL68" s="34" t="n">
        <v>0</v>
      </c>
      <c r="AM68" s="34" t="n">
        <v>0</v>
      </c>
      <c r="AN68" s="34" t="n">
        <v>0</v>
      </c>
      <c r="AO68" s="34" t="n">
        <v>0</v>
      </c>
      <c r="AP68" s="34" t="n"/>
      <c r="AQ68" s="34" t="n"/>
      <c r="AR68" s="34" t="n"/>
      <c r="AS68" s="34" t="n"/>
      <c r="AT68" s="34" t="n"/>
      <c r="AU68" s="34" t="n"/>
      <c r="AV68" s="34" t="n"/>
      <c r="AW68" s="34" t="n"/>
      <c r="AX68" s="34" t="n">
        <v>0</v>
      </c>
      <c r="AY68" s="34" t="n">
        <v>0</v>
      </c>
      <c r="AZ68" s="34" t="n">
        <v>0</v>
      </c>
      <c r="BA68" s="34" t="n">
        <v>0</v>
      </c>
      <c r="BB68" s="34" t="n">
        <v>0</v>
      </c>
      <c r="BC68" s="34" t="n"/>
      <c r="BD68" s="34" t="n"/>
      <c r="BE68" s="34" t="n">
        <v>0</v>
      </c>
      <c r="BF68" s="34" t="n">
        <v>0</v>
      </c>
    </row>
    <row r="69">
      <c r="A69" s="341" t="inlineStr">
        <is>
          <t>Inversiones en otras sociedades</t>
        </is>
      </c>
      <c r="B69" s="339" t="n"/>
      <c r="C69" s="338" t="n">
        <v>0</v>
      </c>
      <c r="D69" s="19" t="n">
        <v>0</v>
      </c>
      <c r="E69" s="19" t="n">
        <v>0</v>
      </c>
      <c r="F69" s="10" t="n">
        <v>0</v>
      </c>
      <c r="G69" s="10" t="n">
        <v>0</v>
      </c>
      <c r="H69" s="10" t="n">
        <v>0</v>
      </c>
      <c r="I69" s="10" t="n">
        <v>0</v>
      </c>
      <c r="J69" s="10" t="n">
        <v>0</v>
      </c>
      <c r="K69" s="10" t="n">
        <v>0</v>
      </c>
      <c r="L69" s="10" t="n">
        <v>0</v>
      </c>
      <c r="M69" s="10" t="n">
        <v>0</v>
      </c>
      <c r="N69" s="10" t="n">
        <v>0</v>
      </c>
      <c r="O69" s="10" t="n">
        <v>0</v>
      </c>
      <c r="P69" s="40" t="n"/>
      <c r="Q69" s="40" t="n"/>
      <c r="R69" s="40" t="n"/>
      <c r="S69" s="40" t="n"/>
      <c r="T69" s="40" t="n"/>
      <c r="U69" s="33" t="n">
        <v>0</v>
      </c>
      <c r="V69" s="33" t="n">
        <v>0</v>
      </c>
      <c r="W69" s="33" t="n">
        <v>0</v>
      </c>
      <c r="X69" s="33" t="n">
        <v>0</v>
      </c>
      <c r="Y69" s="33" t="n">
        <v>0</v>
      </c>
      <c r="Z69" s="33" t="n">
        <v>0</v>
      </c>
      <c r="AA69" s="33" t="n">
        <v>0</v>
      </c>
      <c r="AB69" s="33" t="n">
        <v>0</v>
      </c>
      <c r="AC69" s="33" t="n">
        <v>0</v>
      </c>
      <c r="AD69" s="33" t="n">
        <v>0</v>
      </c>
      <c r="AE69" s="33" t="n">
        <v>0</v>
      </c>
      <c r="AF69" s="33" t="n">
        <v>0</v>
      </c>
      <c r="AG69" s="34" t="n">
        <v>10309464469</v>
      </c>
      <c r="AH69" s="34" t="n">
        <v>0</v>
      </c>
      <c r="AI69" s="34" t="n">
        <v>0</v>
      </c>
      <c r="AJ69" s="34" t="n">
        <v>0</v>
      </c>
      <c r="AK69" s="34" t="n">
        <v>0</v>
      </c>
      <c r="AL69" s="34" t="n">
        <v>0</v>
      </c>
      <c r="AM69" s="34" t="n">
        <v>0</v>
      </c>
      <c r="AN69" s="34" t="n">
        <v>0</v>
      </c>
      <c r="AO69" s="34" t="n">
        <v>0</v>
      </c>
      <c r="AP69" s="34" t="n"/>
      <c r="AQ69" s="34" t="n"/>
      <c r="AR69" s="34" t="n"/>
      <c r="AS69" s="34" t="n"/>
      <c r="AT69" s="34" t="n"/>
      <c r="AU69" s="34" t="n"/>
      <c r="AV69" s="34" t="n"/>
      <c r="AW69" s="34" t="n"/>
      <c r="AX69" s="34" t="n">
        <v>0</v>
      </c>
      <c r="AY69" s="34" t="n">
        <v>0</v>
      </c>
      <c r="AZ69" s="34" t="n">
        <v>0</v>
      </c>
      <c r="BA69" s="34" t="n">
        <v>0</v>
      </c>
      <c r="BB69" s="34" t="n">
        <v>0</v>
      </c>
      <c r="BC69" s="34" t="n"/>
      <c r="BD69" s="34" t="n"/>
      <c r="BE69" s="34" t="n">
        <v>0</v>
      </c>
      <c r="BF69" s="34" t="n">
        <v>0</v>
      </c>
    </row>
    <row r="70">
      <c r="A70" s="341" t="n"/>
      <c r="B70" s="339" t="n"/>
      <c r="C70" s="338" t="n">
        <v>0</v>
      </c>
      <c r="D70" s="19" t="n">
        <v>0</v>
      </c>
      <c r="E70" s="19" t="n">
        <v>0</v>
      </c>
      <c r="F70" s="10" t="n">
        <v>0</v>
      </c>
      <c r="G70" s="10" t="n">
        <v>0</v>
      </c>
      <c r="H70" s="10" t="n">
        <v>0</v>
      </c>
      <c r="I70" s="10" t="n">
        <v>0</v>
      </c>
      <c r="J70" s="10" t="n">
        <v>0</v>
      </c>
      <c r="K70" s="10" t="n">
        <v>0</v>
      </c>
      <c r="L70" s="10" t="n">
        <v>0</v>
      </c>
      <c r="M70" s="10" t="n">
        <v>0</v>
      </c>
      <c r="N70" s="10" t="n">
        <v>0</v>
      </c>
      <c r="O70" s="10" t="n">
        <v>0</v>
      </c>
      <c r="P70" s="40" t="n"/>
      <c r="Q70" s="40" t="n"/>
      <c r="R70" s="40" t="n"/>
      <c r="S70" s="40" t="n"/>
      <c r="T70" s="40" t="n"/>
      <c r="U70" s="33" t="n">
        <v>0</v>
      </c>
      <c r="V70" s="33" t="n">
        <v>0</v>
      </c>
      <c r="W70" s="33" t="n">
        <v>0</v>
      </c>
      <c r="X70" s="33" t="n">
        <v>0</v>
      </c>
      <c r="Y70" s="33" t="n">
        <v>0</v>
      </c>
      <c r="Z70" s="33" t="n">
        <v>0</v>
      </c>
      <c r="AA70" s="33" t="n">
        <v>0</v>
      </c>
      <c r="AB70" s="33" t="n">
        <v>0</v>
      </c>
      <c r="AC70" s="33" t="n">
        <v>0</v>
      </c>
      <c r="AD70" s="33" t="n">
        <v>0</v>
      </c>
      <c r="AE70" s="33" t="n">
        <v>0</v>
      </c>
      <c r="AF70" s="33" t="n">
        <v>0</v>
      </c>
      <c r="AG70" s="34" t="n">
        <v>474184483</v>
      </c>
      <c r="AH70" s="34" t="n">
        <v>0</v>
      </c>
      <c r="AI70" s="34" t="n">
        <v>0</v>
      </c>
      <c r="AJ70" s="34" t="n">
        <v>0</v>
      </c>
      <c r="AK70" s="34" t="n">
        <v>0</v>
      </c>
      <c r="AL70" s="34" t="n">
        <v>0</v>
      </c>
      <c r="AM70" s="34" t="n">
        <v>0</v>
      </c>
      <c r="AN70" s="34" t="n">
        <v>0</v>
      </c>
      <c r="AO70" s="34" t="n">
        <v>0</v>
      </c>
      <c r="AP70" s="34" t="n"/>
      <c r="AQ70" s="34" t="n"/>
      <c r="AR70" s="34" t="n"/>
      <c r="AS70" s="34" t="n"/>
      <c r="AT70" s="34" t="n"/>
      <c r="AU70" s="34" t="n"/>
      <c r="AV70" s="34" t="n"/>
      <c r="AW70" s="34" t="n"/>
      <c r="AX70" s="34" t="n">
        <v>0</v>
      </c>
      <c r="AY70" s="34" t="n">
        <v>0</v>
      </c>
      <c r="AZ70" s="34" t="n">
        <v>0</v>
      </c>
      <c r="BA70" s="34" t="n">
        <v>0</v>
      </c>
      <c r="BB70" s="34" t="n">
        <v>0</v>
      </c>
      <c r="BC70" s="34" t="n"/>
      <c r="BD70" s="34" t="n"/>
      <c r="BE70" s="34" t="n">
        <v>0</v>
      </c>
      <c r="BF70" s="34" t="n">
        <v>0</v>
      </c>
    </row>
    <row r="71" ht="15.75" customHeight="1">
      <c r="A71" s="341" t="inlineStr">
        <is>
          <t>dptos judiciiales</t>
        </is>
      </c>
      <c r="B71" s="339" t="n"/>
      <c r="C71" s="338" t="n">
        <v>0</v>
      </c>
      <c r="D71" s="19" t="n">
        <v>0</v>
      </c>
      <c r="E71" s="19" t="n">
        <v>0</v>
      </c>
      <c r="F71" s="10" t="n">
        <v>0</v>
      </c>
      <c r="G71" s="10" t="n">
        <v>0</v>
      </c>
      <c r="H71" s="10" t="n">
        <v>0</v>
      </c>
      <c r="I71" s="10" t="n">
        <v>0</v>
      </c>
      <c r="J71" s="10" t="n">
        <v>0</v>
      </c>
      <c r="K71" s="10" t="n">
        <v>0</v>
      </c>
      <c r="L71" s="10" t="n">
        <v>0</v>
      </c>
      <c r="M71" s="10" t="n">
        <v>0</v>
      </c>
      <c r="N71" s="10" t="n">
        <v>0</v>
      </c>
      <c r="O71" s="10" t="n">
        <v>0</v>
      </c>
      <c r="P71" s="40" t="n"/>
      <c r="Q71" s="40" t="n"/>
      <c r="R71" s="40" t="n"/>
      <c r="S71" s="40" t="n"/>
      <c r="T71" s="40" t="n"/>
      <c r="U71" s="33" t="n">
        <v>0</v>
      </c>
      <c r="V71" s="33" t="n">
        <v>0</v>
      </c>
      <c r="W71" s="33" t="n">
        <v>0</v>
      </c>
      <c r="X71" s="33" t="n">
        <v>0</v>
      </c>
      <c r="Y71" s="33" t="n">
        <v>0</v>
      </c>
      <c r="Z71" s="33" t="n">
        <v>0</v>
      </c>
      <c r="AA71" s="33" t="n">
        <v>0</v>
      </c>
      <c r="AB71" s="33" t="n">
        <v>0</v>
      </c>
      <c r="AC71" s="33" t="n">
        <v>0</v>
      </c>
      <c r="AD71" s="33" t="n">
        <v>0</v>
      </c>
      <c r="AE71" s="33" t="n">
        <v>0</v>
      </c>
      <c r="AF71" s="33" t="n">
        <v>0</v>
      </c>
      <c r="AG71" s="34" t="n">
        <v>20086795</v>
      </c>
      <c r="AH71" s="34" t="n">
        <v>0</v>
      </c>
      <c r="AI71" s="34" t="n">
        <v>0</v>
      </c>
      <c r="AJ71" s="34" t="n">
        <v>0</v>
      </c>
      <c r="AK71" s="34" t="n">
        <v>0</v>
      </c>
      <c r="AL71" s="34" t="n">
        <v>0</v>
      </c>
      <c r="AM71" s="34" t="n">
        <v>0</v>
      </c>
      <c r="AN71" s="34" t="n">
        <v>0</v>
      </c>
      <c r="AO71" s="34" t="n">
        <v>0</v>
      </c>
      <c r="AP71" s="34" t="n"/>
      <c r="AQ71" s="34" t="n"/>
      <c r="AR71" s="34" t="n"/>
      <c r="AS71" s="34" t="n"/>
      <c r="AT71" s="34" t="n"/>
      <c r="AU71" s="34" t="n"/>
      <c r="AV71" s="34" t="n"/>
      <c r="AW71" s="34" t="n"/>
      <c r="AX71" s="34" t="n">
        <v>0</v>
      </c>
      <c r="AY71" s="34" t="n">
        <v>0</v>
      </c>
      <c r="AZ71" s="34" t="n">
        <v>0</v>
      </c>
      <c r="BA71" s="34" t="n">
        <v>0</v>
      </c>
      <c r="BB71" s="34" t="n">
        <v>0</v>
      </c>
      <c r="BC71" s="34" t="n"/>
      <c r="BD71" s="34" t="n"/>
      <c r="BE71" s="34" t="n">
        <v>0</v>
      </c>
      <c r="BF71" s="34" t="n">
        <v>0</v>
      </c>
    </row>
    <row r="72" ht="15.75" customHeight="1">
      <c r="A72" s="343" t="inlineStr">
        <is>
          <t xml:space="preserve">Total Inversiones </t>
        </is>
      </c>
      <c r="B72" s="172">
        <f>SUM(B45:B71)</f>
        <v/>
      </c>
      <c r="C72" s="172">
        <f>SUM(C45:C71)</f>
        <v/>
      </c>
      <c r="D72" s="47">
        <f>SUM(D45:D71)</f>
        <v/>
      </c>
      <c r="E72" s="47">
        <f>SUM(E45:E71)</f>
        <v/>
      </c>
      <c r="F72" s="48">
        <f>SUM(F45:F71)</f>
        <v/>
      </c>
      <c r="G72" s="48">
        <f>SUM(G45:G71)</f>
        <v/>
      </c>
      <c r="H72" s="48">
        <f>SUM(H45:H71)</f>
        <v/>
      </c>
      <c r="I72" s="48">
        <f>SUM(I45:I71)</f>
        <v/>
      </c>
      <c r="J72" s="48">
        <f>SUM(J45:J71)</f>
        <v/>
      </c>
      <c r="K72" s="48">
        <f>SUM(K45:K71)</f>
        <v/>
      </c>
      <c r="L72" s="48">
        <f>SUM(L45:L71)</f>
        <v/>
      </c>
      <c r="M72" s="48">
        <f>SUM(M45:M71)</f>
        <v/>
      </c>
      <c r="N72" s="48">
        <f>SUM(N45:N71)</f>
        <v/>
      </c>
      <c r="O72" s="48">
        <f>SUM(O45:O71)</f>
        <v/>
      </c>
      <c r="P72" s="172">
        <f>SUM(P45:P71)</f>
        <v/>
      </c>
      <c r="Q72" s="172">
        <f>SUM(Q45:Q71)</f>
        <v/>
      </c>
      <c r="R72" s="172">
        <f>SUM(R45:R71)</f>
        <v/>
      </c>
      <c r="S72" s="172">
        <f>SUM(S45:S71)</f>
        <v/>
      </c>
      <c r="T72" s="172">
        <f>SUM(T45:T71)</f>
        <v/>
      </c>
      <c r="U72" s="49">
        <f>SUM(U45:U71)</f>
        <v/>
      </c>
      <c r="V72" s="49">
        <f>SUM(V45:V71)</f>
        <v/>
      </c>
      <c r="W72" s="49">
        <f>SUM(W45:W71)</f>
        <v/>
      </c>
      <c r="X72" s="49">
        <f>SUM(X45:X71)</f>
        <v/>
      </c>
      <c r="Y72" s="49">
        <f>SUM(Y45:Y71)</f>
        <v/>
      </c>
      <c r="Z72" s="49">
        <f>SUM(Z45:Z71)</f>
        <v/>
      </c>
      <c r="AA72" s="49">
        <f>SUM(AA45:AA71)</f>
        <v/>
      </c>
      <c r="AB72" s="49">
        <f>SUM(AB45:AB71)</f>
        <v/>
      </c>
      <c r="AC72" s="49">
        <f>SUM(AC45:AC71)</f>
        <v/>
      </c>
      <c r="AD72" s="49">
        <f>SUM(AD45:AD71)</f>
        <v/>
      </c>
      <c r="AE72" s="49">
        <f>SUM(AE45:AE71)</f>
        <v/>
      </c>
      <c r="AF72" s="49">
        <f>SUM(AF45:AF71)</f>
        <v/>
      </c>
      <c r="AG72" s="50">
        <f>SUM(AG45:AG71)</f>
        <v/>
      </c>
      <c r="AH72" s="50">
        <f>SUM(AH45:AH71)</f>
        <v/>
      </c>
      <c r="AI72" s="50">
        <f>SUM(AI45:AI71)</f>
        <v/>
      </c>
      <c r="AJ72" s="50">
        <f>SUM(AJ45:AJ71)</f>
        <v/>
      </c>
      <c r="AK72" s="50">
        <f>SUM(AK45:AK71)</f>
        <v/>
      </c>
      <c r="AL72" s="50">
        <f>SUM(AL45:AL71)</f>
        <v/>
      </c>
      <c r="AM72" s="50">
        <f>SUM(AM45:AM71)</f>
        <v/>
      </c>
      <c r="AN72" s="50">
        <f>SUM(AN45:AN71)</f>
        <v/>
      </c>
      <c r="AO72" s="50">
        <f>SUM(AO45:AO71)</f>
        <v/>
      </c>
      <c r="AP72" s="50" t="n"/>
      <c r="AQ72" s="50" t="n"/>
      <c r="AR72" s="50" t="n"/>
      <c r="AS72" s="50" t="n"/>
      <c r="AT72" s="50" t="n"/>
      <c r="AU72" s="50" t="n"/>
      <c r="AV72" s="50" t="n"/>
      <c r="AW72" s="50" t="n"/>
      <c r="AX72" s="50">
        <f>SUM(AX45:AX71)</f>
        <v/>
      </c>
      <c r="AY72" s="50">
        <f>SUM(AY45:AY71)</f>
        <v/>
      </c>
      <c r="AZ72" s="50">
        <f>SUM(AZ45:AZ71)</f>
        <v/>
      </c>
      <c r="BA72" s="50">
        <f>SUM(BA45:BA71)</f>
        <v/>
      </c>
      <c r="BB72" s="50">
        <f>SUM(BB45:BB71)</f>
        <v/>
      </c>
      <c r="BC72" s="50" t="n"/>
      <c r="BD72" s="50" t="n"/>
      <c r="BE72" s="50">
        <f>SUM(BE45:BE71)</f>
        <v/>
      </c>
      <c r="BF72" s="50">
        <f>SUM(BF45:BF71)</f>
        <v/>
      </c>
    </row>
    <row r="73">
      <c r="A73" s="341" t="inlineStr">
        <is>
          <t>Otros</t>
        </is>
      </c>
      <c r="B73" s="339" t="n">
        <v>92780750</v>
      </c>
      <c r="C73" s="338" t="n"/>
      <c r="D73" s="9" t="n"/>
      <c r="E73" s="19" t="n"/>
      <c r="F73" s="40" t="n"/>
      <c r="G73" s="40" t="n"/>
      <c r="H73" s="40" t="n"/>
      <c r="I73" s="40" t="n"/>
      <c r="J73" s="40" t="n"/>
      <c r="K73" s="40" t="n"/>
      <c r="L73" s="40" t="n"/>
      <c r="M73" s="40" t="n"/>
      <c r="N73" s="40" t="n"/>
      <c r="O73" s="40" t="n"/>
      <c r="P73" s="40" t="n"/>
      <c r="Q73" s="40" t="n"/>
      <c r="R73" s="40" t="n"/>
      <c r="S73" s="40" t="n"/>
      <c r="T73" s="40" t="n"/>
      <c r="U73" s="40" t="n"/>
      <c r="V73" s="40" t="n"/>
      <c r="W73" s="40" t="n"/>
      <c r="X73" s="40" t="n"/>
      <c r="Y73" s="40" t="n"/>
      <c r="Z73" s="40" t="n"/>
      <c r="AA73" s="40" t="n"/>
      <c r="AB73" s="40" t="n"/>
      <c r="AC73" s="40" t="n"/>
      <c r="AD73" s="40" t="n"/>
      <c r="AE73" s="40" t="n"/>
      <c r="AF73" s="40" t="n"/>
    </row>
    <row r="74">
      <c r="A74" s="341" t="inlineStr">
        <is>
          <t>Amazon</t>
        </is>
      </c>
      <c r="B74" s="339" t="n"/>
      <c r="C74" s="338" t="n"/>
      <c r="D74" s="9" t="n"/>
      <c r="E74" s="19" t="n"/>
      <c r="F74" s="40" t="n"/>
      <c r="G74" s="40" t="n"/>
      <c r="H74" s="40" t="n"/>
      <c r="I74" s="40" t="n"/>
      <c r="J74" s="40" t="n"/>
      <c r="K74" s="40" t="n"/>
      <c r="L74" s="40" t="n"/>
      <c r="M74" s="40" t="n"/>
      <c r="N74" s="40" t="n"/>
      <c r="O74" s="40" t="n"/>
      <c r="P74" s="40" t="n"/>
      <c r="Q74" s="40" t="n"/>
      <c r="R74" s="40" t="n"/>
      <c r="S74" s="40" t="n"/>
      <c r="T74" s="40" t="n"/>
      <c r="U74" s="40" t="n"/>
      <c r="V74" s="40" t="n"/>
      <c r="W74" s="40" t="n"/>
      <c r="X74" s="40" t="n"/>
      <c r="Y74" s="40" t="n"/>
      <c r="Z74" s="40" t="n"/>
      <c r="AA74" s="40" t="n"/>
      <c r="AB74" s="40" t="n"/>
      <c r="AC74" s="40" t="n"/>
      <c r="AD74" s="40" t="n"/>
      <c r="AE74" s="40" t="n"/>
      <c r="AF74" s="40" t="n"/>
      <c r="AG74" s="40" t="n">
        <v>4072045</v>
      </c>
    </row>
    <row r="75">
      <c r="A75" s="341" t="n"/>
      <c r="B75" s="339" t="n"/>
      <c r="C75" s="338" t="n"/>
      <c r="D75" s="9" t="n"/>
      <c r="E75" s="19" t="n"/>
      <c r="F75" s="40" t="n"/>
      <c r="G75" s="40" t="n"/>
      <c r="H75" s="40" t="n"/>
      <c r="I75" s="40" t="n"/>
      <c r="J75" s="40" t="n"/>
      <c r="K75" s="40" t="n"/>
      <c r="L75" s="40" t="n"/>
      <c r="M75" s="40" t="n"/>
      <c r="N75" s="40" t="n"/>
      <c r="O75" s="40" t="n"/>
      <c r="P75" s="40" t="n"/>
      <c r="Q75" s="40" t="n"/>
      <c r="R75" s="40" t="n"/>
      <c r="S75" s="40" t="n"/>
      <c r="T75" s="40" t="n"/>
      <c r="U75" s="40" t="n"/>
      <c r="V75" s="40" t="n"/>
      <c r="W75" s="40" t="n"/>
      <c r="X75" s="40" t="n"/>
      <c r="Y75" s="40" t="n"/>
      <c r="Z75" s="40" t="n"/>
      <c r="AA75" s="40" t="n"/>
      <c r="AB75" s="40" t="n"/>
      <c r="AC75" s="40" t="n"/>
      <c r="AD75" s="40" t="n"/>
      <c r="AE75" s="40" t="n"/>
      <c r="AF75" s="40" t="n"/>
    </row>
    <row r="76">
      <c r="A76" s="341" t="inlineStr">
        <is>
          <t xml:space="preserve">Total Activos </t>
        </is>
      </c>
      <c r="B76" s="339" t="n"/>
      <c r="C76" s="338" t="n"/>
      <c r="D76" s="9" t="n"/>
      <c r="E76" s="19" t="n"/>
      <c r="F76" s="40" t="n"/>
      <c r="G76" s="40" t="n"/>
      <c r="H76" s="40" t="n"/>
      <c r="I76" s="40" t="n"/>
      <c r="J76" s="40" t="n"/>
      <c r="K76" s="40" t="n"/>
      <c r="L76" s="40" t="n"/>
      <c r="M76" s="40" t="n"/>
      <c r="N76" s="40" t="n"/>
      <c r="O76" s="40" t="n"/>
      <c r="P76" s="40" t="n"/>
      <c r="Q76" s="40" t="n"/>
      <c r="R76" s="40" t="n"/>
      <c r="S76" s="40" t="n"/>
      <c r="T76" s="40" t="n"/>
      <c r="U76" s="40" t="n"/>
      <c r="V76" s="40" t="n"/>
      <c r="W76" s="40" t="n"/>
      <c r="X76" s="40" t="n"/>
      <c r="Y76" s="40" t="n"/>
      <c r="Z76" s="40" t="n"/>
      <c r="AA76" s="40" t="n"/>
      <c r="AB76" s="40" t="n"/>
      <c r="AC76" s="40" t="n"/>
      <c r="AD76" s="40" t="n"/>
      <c r="AE76" s="40" t="n"/>
      <c r="AF76" s="40" t="n"/>
    </row>
    <row r="77">
      <c r="A77" s="341" t="n"/>
      <c r="B77" s="339" t="n"/>
      <c r="C77" s="338" t="n"/>
      <c r="D77" s="9" t="n"/>
      <c r="E77" s="19" t="n"/>
      <c r="F77" s="40" t="n"/>
      <c r="G77" s="40" t="n"/>
      <c r="H77" s="40" t="n"/>
      <c r="I77" s="40" t="n"/>
      <c r="J77" s="40" t="n"/>
      <c r="K77" s="40" t="n"/>
      <c r="L77" s="40" t="n"/>
      <c r="M77" s="40" t="n"/>
      <c r="N77" s="40" t="n"/>
      <c r="O77" s="40" t="n"/>
      <c r="P77" s="40" t="n"/>
      <c r="Q77" s="40" t="n"/>
      <c r="R77" s="40" t="n"/>
      <c r="S77" s="40" t="n"/>
      <c r="T77" s="40" t="n"/>
      <c r="U77" s="40" t="n"/>
      <c r="V77" s="40" t="n"/>
      <c r="W77" s="40" t="n"/>
      <c r="X77" s="40" t="n"/>
      <c r="Y77" s="40" t="n"/>
      <c r="Z77" s="40" t="n"/>
      <c r="AA77" s="40" t="n"/>
      <c r="AB77" s="40" t="n"/>
      <c r="AC77" s="40" t="n"/>
      <c r="AD77" s="40" t="n"/>
      <c r="AE77" s="40" t="n"/>
      <c r="AF77" s="40" t="n"/>
    </row>
    <row r="89">
      <c r="AH89" t="n">
        <v>4186952</v>
      </c>
    </row>
  </sheetData>
  <mergeCells count="41">
    <mergeCell ref="F4:G4"/>
    <mergeCell ref="BA5:BD5"/>
    <mergeCell ref="U4:V6"/>
    <mergeCell ref="AG2:BF3"/>
    <mergeCell ref="BC6:BD6"/>
    <mergeCell ref="AO4:AX4"/>
    <mergeCell ref="BA4:BD4"/>
    <mergeCell ref="BE5:BF5"/>
    <mergeCell ref="AI4:AN4"/>
    <mergeCell ref="AY4:AZ4"/>
    <mergeCell ref="BE4:BF4"/>
    <mergeCell ref="AS6:AT6"/>
    <mergeCell ref="F5:G5"/>
    <mergeCell ref="AU6:AV6"/>
    <mergeCell ref="AW6:AX6"/>
    <mergeCell ref="H5:I6"/>
    <mergeCell ref="AQ5:AT5"/>
    <mergeCell ref="J5:K6"/>
    <mergeCell ref="P5:Q6"/>
    <mergeCell ref="R5:S6"/>
    <mergeCell ref="AI5:AJ6"/>
    <mergeCell ref="AC4:AD4"/>
    <mergeCell ref="AG4:AH5"/>
    <mergeCell ref="BA6:BB6"/>
    <mergeCell ref="F2:T3"/>
    <mergeCell ref="D4:E4"/>
    <mergeCell ref="AY5:AZ5"/>
    <mergeCell ref="W4:AB4"/>
    <mergeCell ref="W5:X6"/>
    <mergeCell ref="Y5:Z6"/>
    <mergeCell ref="AO6:AP6"/>
    <mergeCell ref="B2:C5"/>
    <mergeCell ref="AQ6:AR6"/>
    <mergeCell ref="D5:E5"/>
    <mergeCell ref="H4:S4"/>
    <mergeCell ref="AA5:AB6"/>
    <mergeCell ref="L5:M6"/>
    <mergeCell ref="N5:O6"/>
    <mergeCell ref="AK5:AL6"/>
    <mergeCell ref="AE4:AF4"/>
    <mergeCell ref="AM5:AN6"/>
  </mergeCells>
  <pageMargins left="0.7" right="0.7" top="0.75" bottom="0.75" header="0.3" footer="0.3"/>
  <pageSetup orientation="portrait" paperSize="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X66"/>
  <sheetViews>
    <sheetView workbookViewId="0">
      <pane xSplit="3" ySplit="4" topLeftCell="O40" activePane="bottomRight" state="frozen"/>
      <selection activeCell="A1" sqref="A1"/>
      <selection pane="topRight" activeCell="A1" sqref="A1"/>
      <selection pane="bottomLeft" activeCell="A1" sqref="A1"/>
      <selection pane="bottomRight" activeCell="Q69" sqref="Q69"/>
    </sheetView>
  </sheetViews>
  <sheetFormatPr baseColWidth="8" defaultColWidth="11" defaultRowHeight="15"/>
  <cols>
    <col width="17.2666666666667" customWidth="1" min="1" max="1"/>
    <col width="34" customWidth="1" min="2" max="2"/>
    <col width="14.1809523809524" customWidth="1" min="3" max="3"/>
    <col width="13.4571428571429" customWidth="1" min="4" max="4"/>
    <col width="11.1809523809524" customWidth="1" min="5" max="5"/>
    <col width="10.8190476190476" customWidth="1" min="6" max="6"/>
    <col width="13.4571428571429" customWidth="1" min="7" max="7"/>
    <col width="11.1809523809524" customWidth="1" min="8" max="8"/>
    <col width="12.7238095238095" customWidth="1" min="9" max="10"/>
    <col width="12.1809523809524" customWidth="1" min="11" max="11"/>
    <col width="12.7238095238095" customWidth="1" min="12" max="12"/>
    <col width="14.7238095238095" customWidth="1" min="13" max="13"/>
    <col width="10.8190476190476" customWidth="1" min="14" max="14"/>
    <col width="11.1809523809524" customWidth="1" min="15" max="16"/>
    <col width="8.542857142857139" customWidth="1" min="17" max="17"/>
    <col width="12.7238095238095" customWidth="1" min="18" max="18"/>
    <col width="13.4571428571429" customWidth="1" min="19" max="19"/>
    <col width="12.7238095238095" customWidth="1" min="20" max="20"/>
    <col width="14.1809523809524" customWidth="1" min="21" max="21"/>
    <col width="15.7238095238095" customWidth="1" min="22" max="22"/>
    <col width="11.4571428571429" customWidth="1" min="23" max="23"/>
    <col width="13.1809523809524" customWidth="1" min="24" max="24"/>
    <col width="34" customWidth="1" min="25" max="411"/>
    <col width="18.4571428571429" customWidth="1" min="412" max="412"/>
    <col width="24.2666666666667" customWidth="1" min="413" max="413"/>
    <col width="31.5428571428571" customWidth="1" min="414" max="414"/>
    <col width="37.4571428571429" customWidth="1" min="415" max="415"/>
    <col width="32" customWidth="1" min="416" max="416"/>
    <col width="20.8190476190476" customWidth="1" min="417" max="417"/>
    <col width="28.8190476190476" customWidth="1" min="418" max="418"/>
    <col width="27" customWidth="1" min="419" max="419"/>
    <col width="17.1809523809524" customWidth="1" min="420" max="420"/>
    <col width="22" customWidth="1" min="421" max="421"/>
  </cols>
  <sheetData>
    <row r="3">
      <c r="C3" t="inlineStr">
        <is>
          <t>Valores</t>
        </is>
      </c>
    </row>
    <row r="4" ht="58" customHeight="1">
      <c r="A4" t="inlineStr">
        <is>
          <t>Cuentas</t>
        </is>
      </c>
      <c r="B4" t="inlineStr">
        <is>
          <t>Detalle Deudor y/o acreedor</t>
        </is>
      </c>
      <c r="C4" t="inlineStr">
        <is>
          <t>Suma de Total</t>
        </is>
      </c>
      <c r="D4" s="52" t="inlineStr">
        <is>
          <t xml:space="preserve">Suma de Chile Films </t>
        </is>
      </c>
      <c r="E4" s="51" t="inlineStr">
        <is>
          <t>Suma de Servicios integrales</t>
        </is>
      </c>
      <c r="F4" s="51" t="inlineStr">
        <is>
          <t>Suma de Cine color Films Chile SpA</t>
        </is>
      </c>
      <c r="G4" s="52" t="inlineStr">
        <is>
          <t>Suma de Chf Inversiones SpA</t>
        </is>
      </c>
      <c r="H4" s="52" t="inlineStr">
        <is>
          <t>Suma de Serviart</t>
        </is>
      </c>
      <c r="I4" s="52" t="inlineStr">
        <is>
          <t>Suma de Sonus Individual</t>
        </is>
      </c>
      <c r="J4" s="52" t="inlineStr">
        <is>
          <t>Suma de Global Gill S.A</t>
        </is>
      </c>
      <c r="K4" t="inlineStr">
        <is>
          <t>Suma de Cce</t>
        </is>
      </c>
      <c r="L4" s="52" t="inlineStr">
        <is>
          <t>Suma de Conate II</t>
        </is>
      </c>
      <c r="M4" s="52" t="inlineStr">
        <is>
          <t>Suma de IAMSA</t>
        </is>
      </c>
      <c r="N4" s="52" t="inlineStr">
        <is>
          <t xml:space="preserve">Suma de IACSA </t>
        </is>
      </c>
      <c r="O4" s="52" t="inlineStr">
        <is>
          <t>Suma de IAASA</t>
        </is>
      </c>
      <c r="P4" s="52" t="inlineStr">
        <is>
          <t>Suma de CF IF</t>
        </is>
      </c>
      <c r="Q4" s="52" t="inlineStr">
        <is>
          <t>Suma de C.F. II</t>
        </is>
      </c>
      <c r="R4" t="inlineStr">
        <is>
          <t>Suma de GCF</t>
        </is>
      </c>
      <c r="S4" s="73" t="inlineStr">
        <is>
          <t>Suma de CC Do Brasil</t>
        </is>
      </c>
      <c r="T4" s="52" t="inlineStr">
        <is>
          <t>Suma de Amazon</t>
        </is>
      </c>
      <c r="U4" s="52" t="inlineStr">
        <is>
          <t>Suma de Gramado</t>
        </is>
      </c>
      <c r="V4" s="52" t="inlineStr">
        <is>
          <t>Suma de Cinema Prod,</t>
        </is>
      </c>
      <c r="W4" s="51" t="inlineStr">
        <is>
          <t>Suma de Audiovisual</t>
        </is>
      </c>
      <c r="X4" s="52" t="inlineStr">
        <is>
          <t>Suma de Cinecolor Films CA Peru</t>
        </is>
      </c>
    </row>
    <row r="5">
      <c r="A5" t="inlineStr">
        <is>
          <t>Cta Otros act. y Pas. no ctes</t>
        </is>
      </c>
      <c r="B5" t="inlineStr">
        <is>
          <t>Amazon</t>
        </is>
      </c>
      <c r="C5" s="22" t="n">
        <v>-981556534.453789</v>
      </c>
      <c r="D5" s="40" t="n">
        <v>0</v>
      </c>
      <c r="E5" s="40" t="n">
        <v>0</v>
      </c>
      <c r="F5" s="40" t="n">
        <v>0</v>
      </c>
      <c r="G5" s="40" t="n">
        <v>0</v>
      </c>
      <c r="H5" s="40" t="n">
        <v>0</v>
      </c>
      <c r="I5" s="40" t="n">
        <v>0</v>
      </c>
      <c r="J5" s="40" t="n">
        <v>0</v>
      </c>
      <c r="K5" s="40" t="n">
        <v>0</v>
      </c>
      <c r="L5" s="40" t="n">
        <v>0</v>
      </c>
      <c r="M5" s="40" t="n"/>
      <c r="N5" s="40" t="n"/>
      <c r="O5" s="40" t="n">
        <v>0</v>
      </c>
      <c r="P5" s="40" t="n">
        <v>0</v>
      </c>
      <c r="Q5" s="40" t="n">
        <v>0</v>
      </c>
      <c r="R5" s="40" t="n"/>
      <c r="S5" s="74" t="n">
        <v>-1075268997.081</v>
      </c>
      <c r="T5" s="40" t="n"/>
      <c r="U5" s="40" t="n">
        <v>0</v>
      </c>
      <c r="V5" s="40" t="n">
        <v>0</v>
      </c>
      <c r="W5" s="70" t="n">
        <v>93712462.6272112</v>
      </c>
      <c r="X5" s="40" t="n">
        <v>0</v>
      </c>
    </row>
    <row r="6">
      <c r="B6" t="inlineStr">
        <is>
          <t>AUDIOVISUAL</t>
        </is>
      </c>
      <c r="C6" s="22" t="n">
        <v>-323395649.663645</v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70" t="n">
        <v>-93712462.6272112</v>
      </c>
      <c r="U6" s="75" t="n">
        <v>-229683187.036434</v>
      </c>
      <c r="V6" s="40" t="n"/>
      <c r="W6" s="40" t="n"/>
      <c r="X6" s="40" t="n"/>
    </row>
    <row r="7">
      <c r="B7" t="inlineStr">
        <is>
          <t>CINECOLOR DO BRASIL</t>
        </is>
      </c>
      <c r="C7" s="22" t="n">
        <v>1498595854.1466</v>
      </c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  <c r="M7" s="40" t="n"/>
      <c r="N7" s="40" t="n"/>
      <c r="O7" s="40" t="n"/>
      <c r="P7" s="40" t="n"/>
      <c r="Q7" s="40" t="n"/>
      <c r="R7" s="40" t="n"/>
      <c r="S7" s="40" t="n"/>
      <c r="T7" s="74" t="n">
        <v>1075268995.92541</v>
      </c>
      <c r="U7" s="76" t="n">
        <v>897510484.22853</v>
      </c>
      <c r="V7" s="77" t="n">
        <v>-474183626.007336</v>
      </c>
      <c r="W7" s="40" t="n"/>
      <c r="X7" s="40" t="n"/>
    </row>
    <row r="8">
      <c r="B8" t="inlineStr">
        <is>
          <t xml:space="preserve">Cinema Produções Dig </t>
        </is>
      </c>
      <c r="C8" s="22" t="n">
        <v>474184482.977</v>
      </c>
      <c r="D8" s="40" t="n">
        <v>0</v>
      </c>
      <c r="E8" s="40" t="n">
        <v>0</v>
      </c>
      <c r="F8" s="40" t="n">
        <v>0</v>
      </c>
      <c r="G8" s="40" t="n">
        <v>0</v>
      </c>
      <c r="H8" s="40" t="n">
        <v>0</v>
      </c>
      <c r="I8" s="40" t="n">
        <v>0</v>
      </c>
      <c r="J8" s="40" t="n">
        <v>0</v>
      </c>
      <c r="K8" s="40" t="n">
        <v>0</v>
      </c>
      <c r="L8" s="40" t="n">
        <v>0</v>
      </c>
      <c r="M8" s="40" t="n"/>
      <c r="N8" s="40" t="n"/>
      <c r="O8" s="40" t="n">
        <v>0</v>
      </c>
      <c r="P8" s="40" t="n">
        <v>0</v>
      </c>
      <c r="Q8" s="40" t="n">
        <v>0</v>
      </c>
      <c r="R8" s="40" t="n"/>
      <c r="S8" s="77" t="n">
        <v>474184482.977</v>
      </c>
      <c r="T8" s="40" t="n"/>
      <c r="U8" s="40" t="n">
        <v>0</v>
      </c>
      <c r="V8" s="40" t="n">
        <v>0</v>
      </c>
      <c r="W8" s="40" t="n">
        <v>0</v>
      </c>
      <c r="X8" s="40" t="n">
        <v>0</v>
      </c>
    </row>
    <row r="9" hidden="1">
      <c r="B9" t="inlineStr">
        <is>
          <t>Deptos Judiciales</t>
        </is>
      </c>
      <c r="C9" s="40" t="n">
        <v>0</v>
      </c>
      <c r="D9" s="40" t="n">
        <v>0</v>
      </c>
      <c r="E9" s="40" t="n">
        <v>0</v>
      </c>
      <c r="F9" s="40" t="n">
        <v>0</v>
      </c>
      <c r="G9" s="40" t="n">
        <v>0</v>
      </c>
      <c r="H9" s="40" t="n">
        <v>0</v>
      </c>
      <c r="I9" s="40" t="n">
        <v>0</v>
      </c>
      <c r="J9" s="40" t="n">
        <v>0</v>
      </c>
      <c r="K9" s="40" t="n">
        <v>0</v>
      </c>
      <c r="L9" s="40" t="n">
        <v>0</v>
      </c>
      <c r="M9" s="40" t="n"/>
      <c r="N9" s="40" t="n"/>
      <c r="O9" s="40" t="n">
        <v>0</v>
      </c>
      <c r="P9" s="40" t="n">
        <v>0</v>
      </c>
      <c r="Q9" s="40" t="n">
        <v>0</v>
      </c>
      <c r="R9" s="40" t="n"/>
      <c r="S9" s="40" t="n">
        <v>0</v>
      </c>
      <c r="T9" s="40" t="n">
        <v>0</v>
      </c>
      <c r="U9" s="40" t="n">
        <v>0</v>
      </c>
      <c r="V9" s="40" t="n">
        <v>0</v>
      </c>
      <c r="W9" s="40" t="n">
        <v>0</v>
      </c>
      <c r="X9" s="40" t="n">
        <v>0</v>
      </c>
    </row>
    <row r="10">
      <c r="B10" t="inlineStr">
        <is>
          <t>GFC</t>
        </is>
      </c>
      <c r="C10" s="22" t="n">
        <v>-2562260162.5292</v>
      </c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40" t="n"/>
      <c r="N10" s="40" t="n"/>
      <c r="O10" s="40" t="n"/>
      <c r="P10" s="40" t="n"/>
      <c r="Q10" s="40" t="n"/>
      <c r="R10" s="40" t="n"/>
      <c r="S10" s="78" t="n">
        <v>-2562260162.5292</v>
      </c>
      <c r="T10" s="40" t="n"/>
      <c r="U10" s="40" t="n"/>
      <c r="V10" s="40" t="n"/>
      <c r="W10" s="40" t="n"/>
      <c r="X10" s="40" t="n"/>
    </row>
    <row r="11">
      <c r="B11" t="inlineStr">
        <is>
          <t>Gramado</t>
        </is>
      </c>
      <c r="C11" s="22" t="n">
        <v>-667827299.773766</v>
      </c>
      <c r="D11" s="40" t="n">
        <v>0</v>
      </c>
      <c r="E11" s="40" t="n">
        <v>0</v>
      </c>
      <c r="F11" s="40" t="n">
        <v>0</v>
      </c>
      <c r="G11" s="40" t="n">
        <v>0</v>
      </c>
      <c r="H11" s="40" t="n">
        <v>0</v>
      </c>
      <c r="I11" s="40" t="n">
        <v>0</v>
      </c>
      <c r="J11" s="40" t="n">
        <v>0</v>
      </c>
      <c r="K11" s="40" t="n">
        <v>0</v>
      </c>
      <c r="L11" s="40" t="n">
        <v>0</v>
      </c>
      <c r="M11" s="40" t="n"/>
      <c r="N11" s="40" t="n"/>
      <c r="O11" s="40" t="n">
        <v>0</v>
      </c>
      <c r="P11" s="40" t="n">
        <v>0</v>
      </c>
      <c r="Q11" s="40" t="n">
        <v>0</v>
      </c>
      <c r="R11" s="40" t="n"/>
      <c r="S11" s="76" t="n">
        <v>-897510486.8102</v>
      </c>
      <c r="T11" s="40" t="n"/>
      <c r="U11" s="40" t="n">
        <v>0</v>
      </c>
      <c r="V11" s="40" t="n">
        <v>0</v>
      </c>
      <c r="W11" s="75" t="n">
        <v>229683187.036434</v>
      </c>
      <c r="X11" s="40" t="n">
        <v>0</v>
      </c>
    </row>
    <row r="12" hidden="1">
      <c r="B12" t="inlineStr">
        <is>
          <t>Inversion Perm (Investimentos)</t>
        </is>
      </c>
      <c r="C12" s="40" t="n">
        <v>0</v>
      </c>
      <c r="D12" s="40" t="n">
        <v>0</v>
      </c>
      <c r="E12" s="40" t="n">
        <v>0</v>
      </c>
      <c r="F12" s="40" t="n">
        <v>0</v>
      </c>
      <c r="G12" s="40" t="n"/>
      <c r="H12" s="40" t="n">
        <v>0</v>
      </c>
      <c r="I12" s="40" t="n">
        <v>0</v>
      </c>
      <c r="J12" s="40" t="n">
        <v>0</v>
      </c>
      <c r="K12" s="40" t="n">
        <v>0</v>
      </c>
      <c r="L12" s="40" t="n">
        <v>0</v>
      </c>
      <c r="M12" s="40" t="n"/>
      <c r="N12" s="40" t="n"/>
      <c r="O12" s="40" t="n">
        <v>0</v>
      </c>
      <c r="P12" s="40" t="n">
        <v>0</v>
      </c>
      <c r="Q12" s="40" t="n">
        <v>0</v>
      </c>
      <c r="R12" s="40" t="n"/>
      <c r="S12" s="40" t="n">
        <v>0</v>
      </c>
      <c r="T12" s="40" t="n"/>
      <c r="U12" s="40" t="n">
        <v>0</v>
      </c>
      <c r="V12" s="40" t="n">
        <v>0</v>
      </c>
      <c r="W12" s="40" t="n">
        <v>0</v>
      </c>
      <c r="X12" s="40" t="n">
        <v>0</v>
      </c>
    </row>
    <row r="13" hidden="1">
      <c r="B13" t="inlineStr">
        <is>
          <t>INVERSIONES EN OTRAS SOCIEDADES</t>
        </is>
      </c>
      <c r="C13" s="40" t="n">
        <v>0</v>
      </c>
      <c r="D13" s="40" t="n">
        <v>0</v>
      </c>
      <c r="E13" s="40" t="n">
        <v>0</v>
      </c>
      <c r="F13" s="40" t="n">
        <v>0</v>
      </c>
      <c r="G13" s="40" t="n">
        <v>0</v>
      </c>
      <c r="H13" s="40" t="n">
        <v>0</v>
      </c>
      <c r="I13" s="40" t="n">
        <v>0</v>
      </c>
      <c r="J13" s="40" t="n">
        <v>0</v>
      </c>
      <c r="K13" s="40" t="n">
        <v>0</v>
      </c>
      <c r="L13" s="40" t="n">
        <v>0</v>
      </c>
      <c r="M13" s="40" t="n"/>
      <c r="N13" s="40" t="n"/>
      <c r="O13" s="40" t="n">
        <v>0</v>
      </c>
      <c r="P13" s="40" t="n">
        <v>0</v>
      </c>
      <c r="Q13" s="40" t="n">
        <v>0</v>
      </c>
      <c r="R13" s="40" t="n"/>
      <c r="S13" s="40" t="n">
        <v>0</v>
      </c>
      <c r="T13" s="40" t="n"/>
      <c r="U13" s="40" t="n">
        <v>0</v>
      </c>
      <c r="V13" s="40" t="n">
        <v>0</v>
      </c>
      <c r="W13" s="40" t="n">
        <v>0</v>
      </c>
      <c r="X13" s="40" t="n">
        <v>0</v>
      </c>
    </row>
    <row r="14" hidden="1">
      <c r="B14" t="inlineStr">
        <is>
          <t>Otros</t>
        </is>
      </c>
      <c r="C14" s="40" t="n">
        <v>0</v>
      </c>
      <c r="D14" s="40" t="n"/>
      <c r="E14" s="40" t="n"/>
      <c r="F14" s="40" t="n"/>
      <c r="G14" s="40" t="n"/>
      <c r="H14" s="40" t="n"/>
      <c r="I14" s="40" t="n"/>
      <c r="J14" s="40" t="n"/>
      <c r="K14" s="40" t="n"/>
      <c r="L14" s="40" t="n"/>
      <c r="M14" s="40" t="n"/>
      <c r="N14" s="40" t="n"/>
      <c r="O14" s="40" t="n"/>
      <c r="P14" s="40" t="n"/>
      <c r="Q14" s="40" t="n"/>
      <c r="R14" s="40" t="n"/>
      <c r="S14" s="40" t="n"/>
      <c r="T14" s="40" t="n"/>
      <c r="U14" s="40" t="n">
        <v>0</v>
      </c>
      <c r="V14" s="40" t="n"/>
      <c r="W14" s="40" t="n"/>
      <c r="X14" s="40" t="n"/>
    </row>
    <row r="15">
      <c r="A15" t="inlineStr">
        <is>
          <t>Total Cta Otros act. y Pas. no ctes</t>
        </is>
      </c>
      <c r="C15" s="40" t="n">
        <v>-2562259309.2968</v>
      </c>
      <c r="D15" s="40" t="n">
        <v>0</v>
      </c>
      <c r="E15" s="40" t="n">
        <v>0</v>
      </c>
      <c r="F15" s="40" t="n">
        <v>0</v>
      </c>
      <c r="G15" s="40" t="n">
        <v>0</v>
      </c>
      <c r="H15" s="40" t="n">
        <v>0</v>
      </c>
      <c r="I15" s="40" t="n">
        <v>0</v>
      </c>
      <c r="J15" s="40" t="n">
        <v>0</v>
      </c>
      <c r="K15" s="40" t="n">
        <v>0</v>
      </c>
      <c r="L15" s="40" t="n">
        <v>0</v>
      </c>
      <c r="M15" s="40" t="n"/>
      <c r="N15" s="40" t="n"/>
      <c r="O15" s="40" t="n">
        <v>0</v>
      </c>
      <c r="P15" s="40" t="n">
        <v>0</v>
      </c>
      <c r="Q15" s="40" t="n">
        <v>0</v>
      </c>
      <c r="R15" s="40" t="n"/>
      <c r="S15" s="40" t="n">
        <v>-4060855163.4434</v>
      </c>
      <c r="T15" s="40" t="n">
        <v>981556533.298197</v>
      </c>
      <c r="U15" s="40" t="n">
        <v>667827297.192096</v>
      </c>
      <c r="V15" s="40" t="n">
        <v>-474183626.007336</v>
      </c>
      <c r="W15" s="40" t="n">
        <v>323395649.663645</v>
      </c>
      <c r="X15" s="40" t="n">
        <v>0</v>
      </c>
    </row>
    <row r="16">
      <c r="A16" t="inlineStr">
        <is>
          <t>Cta.Cte. EERR</t>
        </is>
      </c>
      <c r="B16" t="inlineStr">
        <is>
          <t xml:space="preserve"> C.C.E. S.A.</t>
        </is>
      </c>
      <c r="C16" s="22" t="n">
        <v>-212558213</v>
      </c>
      <c r="D16" s="10" t="n">
        <v>-212649967</v>
      </c>
      <c r="E16" s="53" t="n">
        <v>0</v>
      </c>
      <c r="F16" s="53" t="n">
        <v>0</v>
      </c>
      <c r="G16" s="53" t="n">
        <v>0</v>
      </c>
      <c r="H16" s="22" t="n">
        <v>91754</v>
      </c>
      <c r="I16" s="53" t="n">
        <v>0</v>
      </c>
      <c r="J16" s="53" t="n">
        <v>0</v>
      </c>
      <c r="K16" s="53" t="n">
        <v>0</v>
      </c>
      <c r="L16" s="53" t="n">
        <v>0</v>
      </c>
      <c r="M16" s="53" t="n"/>
      <c r="N16" s="53" t="n"/>
      <c r="O16" s="53" t="n">
        <v>0</v>
      </c>
      <c r="P16" s="53" t="n">
        <v>0</v>
      </c>
      <c r="Q16" s="53" t="n">
        <v>0</v>
      </c>
      <c r="R16" s="53" t="n"/>
      <c r="S16" s="53" t="n">
        <v>0</v>
      </c>
      <c r="T16" s="53" t="n"/>
      <c r="U16" s="53" t="n">
        <v>0</v>
      </c>
      <c r="V16" s="53" t="n">
        <v>0</v>
      </c>
      <c r="W16" s="53" t="n">
        <v>0</v>
      </c>
      <c r="X16" s="53" t="n">
        <v>0</v>
      </c>
    </row>
    <row r="17">
      <c r="B17" t="inlineStr">
        <is>
          <t xml:space="preserve"> CCFilms Chile</t>
        </is>
      </c>
      <c r="C17" s="22" t="n">
        <v>78312210</v>
      </c>
      <c r="D17" s="18" t="n">
        <v>58171686</v>
      </c>
      <c r="E17" s="33" t="n">
        <v>20140524</v>
      </c>
      <c r="F17" s="53" t="n">
        <v>0</v>
      </c>
      <c r="G17" s="53" t="n">
        <v>0</v>
      </c>
      <c r="H17" s="53" t="n">
        <v>0</v>
      </c>
      <c r="I17" s="53" t="n">
        <v>0</v>
      </c>
      <c r="J17" s="53" t="n">
        <v>0</v>
      </c>
      <c r="K17" s="53" t="n">
        <v>0</v>
      </c>
      <c r="L17" s="53" t="n">
        <v>0</v>
      </c>
      <c r="M17" s="53" t="n"/>
      <c r="N17" s="53" t="n"/>
      <c r="O17" s="53" t="n">
        <v>0</v>
      </c>
      <c r="P17" s="53" t="n">
        <v>0</v>
      </c>
      <c r="Q17" s="53" t="n">
        <v>0</v>
      </c>
      <c r="R17" s="53" t="n"/>
      <c r="S17" s="53" t="n">
        <v>0</v>
      </c>
      <c r="T17" s="53" t="n"/>
      <c r="U17" s="53" t="n">
        <v>0</v>
      </c>
      <c r="V17" s="53" t="n">
        <v>0</v>
      </c>
      <c r="W17" s="53" t="n">
        <v>0</v>
      </c>
      <c r="X17" s="53" t="n">
        <v>0</v>
      </c>
    </row>
    <row r="18">
      <c r="B18" t="inlineStr">
        <is>
          <t xml:space="preserve"> CONATE II S.A.</t>
        </is>
      </c>
      <c r="C18" s="22" t="n">
        <v>-1064166784</v>
      </c>
      <c r="D18" s="71" t="n">
        <v>-1064166784</v>
      </c>
      <c r="E18" s="53" t="n">
        <v>0</v>
      </c>
      <c r="F18" s="53" t="n">
        <v>0</v>
      </c>
      <c r="G18" s="53" t="n">
        <v>0</v>
      </c>
      <c r="H18" s="53" t="n">
        <v>0</v>
      </c>
      <c r="I18" s="53" t="n">
        <v>0</v>
      </c>
      <c r="J18" s="53" t="n">
        <v>0</v>
      </c>
      <c r="K18" s="53" t="n">
        <v>0</v>
      </c>
      <c r="L18" s="53" t="n">
        <v>0</v>
      </c>
      <c r="M18" s="53" t="n"/>
      <c r="N18" s="53" t="n"/>
      <c r="O18" s="53" t="n">
        <v>0</v>
      </c>
      <c r="P18" s="53" t="n">
        <v>0</v>
      </c>
      <c r="Q18" s="53" t="n">
        <v>0</v>
      </c>
      <c r="R18" s="53" t="n"/>
      <c r="S18" s="53" t="n">
        <v>0</v>
      </c>
      <c r="T18" s="53" t="n"/>
      <c r="U18" s="53" t="n">
        <v>0</v>
      </c>
      <c r="V18" s="53" t="n">
        <v>0</v>
      </c>
      <c r="W18" s="53" t="n">
        <v>0</v>
      </c>
      <c r="X18" s="53" t="n">
        <v>0</v>
      </c>
    </row>
    <row r="19">
      <c r="B19" t="inlineStr">
        <is>
          <t xml:space="preserve"> GLOBALGILL</t>
        </is>
      </c>
      <c r="C19" s="22" t="n">
        <v>-3636741957</v>
      </c>
      <c r="D19" s="70" t="n">
        <v>-3636741957</v>
      </c>
      <c r="E19" s="53" t="n">
        <v>0</v>
      </c>
      <c r="F19" s="53" t="n">
        <v>0</v>
      </c>
      <c r="G19" s="53" t="n">
        <v>0</v>
      </c>
      <c r="H19" s="53" t="n">
        <v>0</v>
      </c>
      <c r="I19" s="53" t="n">
        <v>0</v>
      </c>
      <c r="J19" s="53" t="n">
        <v>0</v>
      </c>
      <c r="K19" s="53" t="n">
        <v>0</v>
      </c>
      <c r="L19" s="53" t="n">
        <v>0</v>
      </c>
      <c r="M19" s="53" t="n"/>
      <c r="N19" s="53" t="n"/>
      <c r="O19" s="53" t="n">
        <v>0</v>
      </c>
      <c r="P19" s="53" t="n">
        <v>0</v>
      </c>
      <c r="Q19" s="53" t="n">
        <v>0</v>
      </c>
      <c r="R19" s="53" t="n"/>
      <c r="S19" s="53" t="n">
        <v>0</v>
      </c>
      <c r="T19" s="53" t="n"/>
      <c r="U19" s="53" t="n">
        <v>0</v>
      </c>
      <c r="V19" s="53" t="n">
        <v>0</v>
      </c>
      <c r="W19" s="53" t="n">
        <v>0</v>
      </c>
      <c r="X19" s="53" t="n">
        <v>0</v>
      </c>
    </row>
    <row r="20">
      <c r="B20" t="inlineStr">
        <is>
          <t xml:space="preserve"> IAASA US$</t>
        </is>
      </c>
      <c r="C20" s="22" t="n">
        <v>-291606794</v>
      </c>
      <c r="D20" s="72" t="n">
        <v>-291605863</v>
      </c>
      <c r="E20" s="53" t="n">
        <v>0</v>
      </c>
      <c r="F20" s="53" t="n">
        <v>0</v>
      </c>
      <c r="G20" s="53" t="n">
        <v>0</v>
      </c>
      <c r="H20" s="53" t="n">
        <v>0</v>
      </c>
      <c r="I20" s="53" t="n">
        <v>0</v>
      </c>
      <c r="J20" s="53" t="n">
        <v>0</v>
      </c>
      <c r="K20" s="53" t="n">
        <v>0</v>
      </c>
      <c r="L20" s="53" t="n">
        <v>-931</v>
      </c>
      <c r="M20" s="53" t="n"/>
      <c r="N20" s="53" t="n"/>
      <c r="O20" s="53" t="n">
        <v>0</v>
      </c>
      <c r="P20" s="53" t="n">
        <v>0</v>
      </c>
      <c r="Q20" s="53" t="n">
        <v>0</v>
      </c>
      <c r="R20" s="53" t="n"/>
      <c r="S20" s="53" t="n">
        <v>0</v>
      </c>
      <c r="T20" s="53" t="n"/>
      <c r="U20" s="53" t="n">
        <v>0</v>
      </c>
      <c r="V20" s="53" t="n">
        <v>0</v>
      </c>
      <c r="W20" s="53" t="n">
        <v>0</v>
      </c>
      <c r="X20" s="53" t="n">
        <v>0</v>
      </c>
    </row>
    <row r="21">
      <c r="B21" t="inlineStr">
        <is>
          <t xml:space="preserve"> SERVIART S.A.</t>
        </is>
      </c>
      <c r="C21" s="22" t="n">
        <v>-175266236</v>
      </c>
      <c r="D21" s="58" t="n">
        <v>-175105128</v>
      </c>
      <c r="E21" s="54" t="n">
        <v>-100000</v>
      </c>
      <c r="F21" s="53" t="n">
        <v>0</v>
      </c>
      <c r="G21" s="53" t="n">
        <v>0</v>
      </c>
      <c r="H21" s="53" t="n"/>
      <c r="I21" s="55" t="n">
        <v>30646</v>
      </c>
      <c r="J21" s="53" t="n">
        <v>0</v>
      </c>
      <c r="K21" s="22" t="n">
        <v>-91754</v>
      </c>
      <c r="L21" s="53" t="n">
        <v>0</v>
      </c>
      <c r="M21" s="53" t="n"/>
      <c r="N21" s="53" t="n"/>
      <c r="O21" s="53" t="n">
        <v>0</v>
      </c>
      <c r="P21" s="53" t="n">
        <v>0</v>
      </c>
      <c r="Q21" s="53" t="n">
        <v>0</v>
      </c>
      <c r="R21" s="53" t="n"/>
      <c r="S21" s="53" t="n">
        <v>0</v>
      </c>
      <c r="T21" s="53" t="n"/>
      <c r="U21" s="53" t="n">
        <v>0</v>
      </c>
      <c r="V21" s="53" t="n">
        <v>0</v>
      </c>
      <c r="W21" s="53" t="n">
        <v>0</v>
      </c>
      <c r="X21" s="53" t="n">
        <v>0</v>
      </c>
    </row>
    <row r="22">
      <c r="B22" t="inlineStr">
        <is>
          <t xml:space="preserve"> SERVICIOS INTEGRALES SPA</t>
        </is>
      </c>
      <c r="C22" s="22" t="n">
        <v>-300260854</v>
      </c>
      <c r="D22" s="56" t="n">
        <v>-280220330</v>
      </c>
      <c r="E22" s="53" t="n">
        <v>0</v>
      </c>
      <c r="F22" s="33" t="n">
        <v>-20140524</v>
      </c>
      <c r="G22" s="53" t="n">
        <v>0</v>
      </c>
      <c r="H22" s="54" t="n">
        <v>100000</v>
      </c>
      <c r="I22" s="40" t="n">
        <v>0</v>
      </c>
      <c r="J22" s="40" t="n">
        <v>0</v>
      </c>
      <c r="K22" s="40" t="n">
        <v>0</v>
      </c>
      <c r="L22" s="40" t="n">
        <v>0</v>
      </c>
      <c r="M22" s="53" t="n"/>
      <c r="N22" s="53" t="n"/>
      <c r="O22" s="53" t="n">
        <v>0</v>
      </c>
      <c r="P22" s="53" t="n">
        <v>0</v>
      </c>
      <c r="Q22" s="53" t="n">
        <v>0</v>
      </c>
      <c r="R22" s="53" t="n"/>
      <c r="S22" s="53" t="n">
        <v>0</v>
      </c>
      <c r="T22" s="53" t="n"/>
      <c r="U22" s="53" t="n">
        <v>0</v>
      </c>
      <c r="V22" s="53" t="n">
        <v>0</v>
      </c>
      <c r="W22" s="53" t="n">
        <v>0</v>
      </c>
      <c r="X22" s="53" t="n">
        <v>0</v>
      </c>
    </row>
    <row r="23">
      <c r="B23" t="inlineStr">
        <is>
          <t xml:space="preserve"> SONUS S.A.</t>
        </is>
      </c>
      <c r="C23" s="22" t="n">
        <v>-1904737661.54</v>
      </c>
      <c r="D23" s="53" t="n">
        <v>0</v>
      </c>
      <c r="E23" s="53" t="n">
        <v>0</v>
      </c>
      <c r="F23" s="53" t="n">
        <v>0</v>
      </c>
      <c r="G23" s="43" t="n">
        <v>-1904707015.54</v>
      </c>
      <c r="H23" s="55" t="n">
        <v>-30646</v>
      </c>
      <c r="I23" s="53" t="n">
        <v>0</v>
      </c>
      <c r="J23" s="53" t="n">
        <v>0</v>
      </c>
      <c r="K23" s="53" t="n">
        <v>0</v>
      </c>
      <c r="L23" s="53" t="n">
        <v>0</v>
      </c>
      <c r="M23" s="53" t="n"/>
      <c r="N23" s="53" t="n"/>
      <c r="O23" s="53" t="n">
        <v>0</v>
      </c>
      <c r="P23" s="53" t="n">
        <v>0</v>
      </c>
      <c r="Q23" s="53" t="n">
        <v>0</v>
      </c>
      <c r="R23" s="53" t="n"/>
      <c r="S23" s="53" t="n">
        <v>0</v>
      </c>
      <c r="T23" s="53" t="n"/>
      <c r="U23" s="53" t="n">
        <v>0</v>
      </c>
      <c r="V23" s="53" t="n">
        <v>0</v>
      </c>
      <c r="W23" s="53" t="n">
        <v>0</v>
      </c>
      <c r="X23" s="53" t="n">
        <v>0</v>
      </c>
    </row>
    <row r="24" hidden="1">
      <c r="B24" t="inlineStr">
        <is>
          <t>ACT CHF INTERNACIONAL SPA</t>
        </is>
      </c>
      <c r="C24" s="40" t="n">
        <v>0</v>
      </c>
      <c r="D24" s="40" t="n"/>
      <c r="E24" s="53" t="n">
        <v>0</v>
      </c>
      <c r="F24" s="53" t="n">
        <v>0</v>
      </c>
      <c r="G24" s="40" t="n">
        <v>0</v>
      </c>
      <c r="H24" s="40" t="n">
        <v>0</v>
      </c>
      <c r="I24" s="40" t="n">
        <v>0</v>
      </c>
      <c r="J24" s="40" t="n">
        <v>0</v>
      </c>
      <c r="K24" s="40" t="n">
        <v>0</v>
      </c>
      <c r="L24" s="40" t="n">
        <v>0</v>
      </c>
      <c r="M24" s="40" t="n"/>
      <c r="N24" s="40" t="n"/>
      <c r="O24" s="40" t="n">
        <v>0</v>
      </c>
      <c r="P24" s="40" t="n">
        <v>0</v>
      </c>
      <c r="Q24" s="40" t="n">
        <v>0</v>
      </c>
      <c r="R24" s="40" t="n"/>
      <c r="S24" s="40" t="n">
        <v>0</v>
      </c>
      <c r="T24" s="40" t="n"/>
      <c r="U24" s="40" t="n">
        <v>0</v>
      </c>
      <c r="V24" s="40" t="n">
        <v>0</v>
      </c>
      <c r="W24" s="40" t="n">
        <v>0</v>
      </c>
      <c r="X24" s="40" t="n">
        <v>0</v>
      </c>
    </row>
    <row r="25" hidden="1">
      <c r="B25" t="inlineStr">
        <is>
          <t>Amazon</t>
        </is>
      </c>
      <c r="C25" s="40" t="n">
        <v>0</v>
      </c>
      <c r="D25" s="40" t="n">
        <v>0</v>
      </c>
      <c r="E25" s="53" t="n">
        <v>0</v>
      </c>
      <c r="F25" s="53" t="n">
        <v>0</v>
      </c>
      <c r="G25" s="40" t="n">
        <v>0</v>
      </c>
      <c r="H25" s="40" t="n">
        <v>0</v>
      </c>
      <c r="I25" s="40" t="n">
        <v>0</v>
      </c>
      <c r="J25" s="40" t="n">
        <v>0</v>
      </c>
      <c r="K25" s="40" t="n">
        <v>0</v>
      </c>
      <c r="L25" s="40" t="n">
        <v>0</v>
      </c>
      <c r="M25" s="40" t="n"/>
      <c r="N25" s="40" t="n"/>
      <c r="O25" s="40" t="n">
        <v>0</v>
      </c>
      <c r="P25" s="40" t="n">
        <v>0</v>
      </c>
      <c r="Q25" s="40" t="n">
        <v>0</v>
      </c>
      <c r="R25" s="40" t="n"/>
      <c r="S25" s="40" t="n">
        <v>0</v>
      </c>
      <c r="T25" s="40" t="n"/>
      <c r="U25" s="40" t="n">
        <v>0</v>
      </c>
      <c r="V25" s="40" t="n">
        <v>0</v>
      </c>
      <c r="W25" s="40" t="n">
        <v>0</v>
      </c>
      <c r="X25" s="40" t="n">
        <v>0</v>
      </c>
    </row>
    <row r="26" hidden="1">
      <c r="B26" t="inlineStr">
        <is>
          <t>AUDIOVISUAL</t>
        </is>
      </c>
      <c r="C26" s="40" t="n">
        <v>0</v>
      </c>
      <c r="D26" s="40" t="n">
        <v>0</v>
      </c>
      <c r="E26" s="53" t="n">
        <v>0</v>
      </c>
      <c r="F26" s="53" t="n">
        <v>0</v>
      </c>
      <c r="G26" s="40" t="n">
        <v>0</v>
      </c>
      <c r="H26" s="40" t="n">
        <v>0</v>
      </c>
      <c r="I26" s="40" t="n">
        <v>0</v>
      </c>
      <c r="J26" s="40" t="n">
        <v>0</v>
      </c>
      <c r="K26" s="40" t="n">
        <v>0</v>
      </c>
      <c r="L26" s="40" t="n">
        <v>0</v>
      </c>
      <c r="M26" s="40" t="n"/>
      <c r="N26" s="40" t="n"/>
      <c r="O26" s="40" t="n">
        <v>0</v>
      </c>
      <c r="P26" s="40" t="n">
        <v>0</v>
      </c>
      <c r="Q26" s="40" t="n">
        <v>0</v>
      </c>
      <c r="R26" s="40" t="n"/>
      <c r="S26" s="40" t="n">
        <v>0</v>
      </c>
      <c r="T26" s="40" t="n"/>
      <c r="U26" s="40" t="n">
        <v>0</v>
      </c>
      <c r="V26" s="40" t="n">
        <v>0</v>
      </c>
      <c r="W26" s="40" t="n">
        <v>0</v>
      </c>
      <c r="X26" s="40" t="n">
        <v>0</v>
      </c>
    </row>
    <row r="27">
      <c r="B27" t="inlineStr">
        <is>
          <t>CHF INVERSIONES SPA</t>
        </is>
      </c>
      <c r="C27" s="22" t="n">
        <v>1743628082</v>
      </c>
      <c r="D27" s="57" t="n">
        <v>-161078937</v>
      </c>
      <c r="E27" s="53" t="n">
        <v>0</v>
      </c>
      <c r="F27" s="53" t="n">
        <v>0</v>
      </c>
      <c r="G27" s="53" t="n">
        <v>0</v>
      </c>
      <c r="H27" s="53" t="n">
        <v>0</v>
      </c>
      <c r="I27" s="43" t="n">
        <v>1904707019</v>
      </c>
      <c r="J27" s="40" t="n">
        <v>0</v>
      </c>
      <c r="K27" s="40" t="n">
        <v>0</v>
      </c>
      <c r="L27" s="40" t="n">
        <v>0</v>
      </c>
      <c r="M27" s="40" t="n"/>
      <c r="N27" s="40" t="n"/>
      <c r="O27" s="40" t="n">
        <v>0</v>
      </c>
      <c r="P27" s="40" t="n">
        <v>0</v>
      </c>
      <c r="Q27" s="40" t="n">
        <v>0</v>
      </c>
      <c r="R27" s="40" t="n"/>
      <c r="S27" s="40" t="n">
        <v>0</v>
      </c>
      <c r="T27" s="40" t="n"/>
      <c r="U27" s="40" t="n">
        <v>0</v>
      </c>
      <c r="V27" s="40" t="n">
        <v>0</v>
      </c>
      <c r="W27" s="40" t="n">
        <v>0</v>
      </c>
      <c r="X27" s="40" t="n">
        <v>0</v>
      </c>
    </row>
    <row r="28">
      <c r="B28" t="inlineStr">
        <is>
          <t>CHILE FILMS SPA</t>
        </is>
      </c>
      <c r="C28" s="40" t="n">
        <v>4614545863.85693</v>
      </c>
      <c r="D28" s="40" t="n">
        <v>0</v>
      </c>
      <c r="E28" s="56" t="n">
        <v>280220330</v>
      </c>
      <c r="F28" s="18" t="n">
        <v>-58171686</v>
      </c>
      <c r="G28" s="57" t="n">
        <v>161078937</v>
      </c>
      <c r="H28" s="58" t="n">
        <v>175105128</v>
      </c>
      <c r="I28" s="40" t="n">
        <v>0</v>
      </c>
      <c r="J28" s="70" t="n">
        <v>3636742564.36</v>
      </c>
      <c r="K28" s="10" t="n">
        <v>212649967</v>
      </c>
      <c r="L28" s="71" t="n">
        <v>1064166784</v>
      </c>
      <c r="M28" s="40" t="n">
        <v>-1127652036.76</v>
      </c>
      <c r="N28" s="60" t="n">
        <v>-21702298.8064682</v>
      </c>
      <c r="O28" s="72" t="n">
        <v>291604990.3536</v>
      </c>
      <c r="P28" s="40" t="n">
        <v>423984.4854</v>
      </c>
      <c r="Q28" s="40" t="n">
        <v>79200.22440000001</v>
      </c>
      <c r="R28" s="40" t="n"/>
      <c r="S28" s="40" t="n">
        <v>0</v>
      </c>
      <c r="T28" s="40" t="n"/>
      <c r="U28" s="40" t="n">
        <v>0</v>
      </c>
      <c r="V28" s="40" t="n">
        <v>0</v>
      </c>
      <c r="W28" s="40" t="n">
        <v>0</v>
      </c>
      <c r="X28" s="40" t="n">
        <v>0</v>
      </c>
    </row>
    <row r="29" hidden="1">
      <c r="B29" t="inlineStr">
        <is>
          <t>CINECOLOR CHILE SPA</t>
        </is>
      </c>
      <c r="C29" s="40" t="n">
        <v>0</v>
      </c>
      <c r="D29" s="40" t="n">
        <v>0</v>
      </c>
      <c r="E29" s="40" t="n">
        <v>0</v>
      </c>
      <c r="F29" s="40" t="n">
        <v>0</v>
      </c>
      <c r="G29" s="40" t="n">
        <v>0</v>
      </c>
      <c r="H29" s="40" t="n">
        <v>0</v>
      </c>
      <c r="I29" s="40" t="n">
        <v>0</v>
      </c>
      <c r="J29" s="40" t="n">
        <v>0</v>
      </c>
      <c r="K29" s="40" t="n">
        <v>0</v>
      </c>
      <c r="L29" s="40" t="n">
        <v>0</v>
      </c>
      <c r="M29" s="40" t="n"/>
      <c r="N29" s="40" t="n"/>
      <c r="O29" s="40" t="n">
        <v>0</v>
      </c>
      <c r="P29" s="40" t="n">
        <v>0</v>
      </c>
      <c r="Q29" s="40" t="n">
        <v>0</v>
      </c>
      <c r="R29" s="40" t="n"/>
      <c r="S29" s="40" t="n">
        <v>0</v>
      </c>
      <c r="T29" s="40" t="n"/>
      <c r="U29" s="40" t="n">
        <v>0</v>
      </c>
      <c r="V29" s="40" t="n">
        <v>0</v>
      </c>
      <c r="W29" s="40" t="n">
        <v>0</v>
      </c>
      <c r="X29" s="40" t="n">
        <v>0</v>
      </c>
    </row>
    <row r="30">
      <c r="B30" t="inlineStr">
        <is>
          <t>CINECOLOR DO BRASIL</t>
        </is>
      </c>
      <c r="C30" s="40" t="n">
        <v>2610041987.24</v>
      </c>
      <c r="D30" s="40" t="n">
        <v>47782013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/>
      <c r="N30" s="40" t="n"/>
      <c r="O30" s="40" t="n">
        <v>0</v>
      </c>
      <c r="P30" s="40" t="n">
        <v>0</v>
      </c>
      <c r="Q30" s="40" t="n">
        <v>0</v>
      </c>
      <c r="R30" s="78" t="n">
        <v>2562259974.24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</row>
    <row r="31">
      <c r="B31" s="59" t="inlineStr">
        <is>
          <t>CTA CTE MAGIC LICENSING S.A.S.</t>
        </is>
      </c>
      <c r="C31" s="22" t="n">
        <v>563407502</v>
      </c>
      <c r="D31" s="22" t="n">
        <v>563407502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/>
      <c r="N31" s="40" t="n"/>
      <c r="O31" s="40" t="n">
        <v>0</v>
      </c>
      <c r="P31" s="40" t="n">
        <v>0</v>
      </c>
      <c r="Q31" s="40" t="n">
        <v>0</v>
      </c>
      <c r="R31" s="40" t="n"/>
      <c r="S31" s="40" t="n">
        <v>0</v>
      </c>
      <c r="T31" s="40" t="n"/>
      <c r="U31" s="40" t="n">
        <v>0</v>
      </c>
      <c r="V31" s="40" t="n">
        <v>0</v>
      </c>
      <c r="W31" s="40" t="n">
        <v>0</v>
      </c>
      <c r="X31" s="40" t="n">
        <v>0</v>
      </c>
    </row>
    <row r="32" hidden="1">
      <c r="B32" t="inlineStr">
        <is>
          <t>CTA. CTE. ACT. RIO GRANDE S.A.</t>
        </is>
      </c>
      <c r="C32" s="40" t="n">
        <v>0</v>
      </c>
      <c r="D32" s="40" t="n"/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/>
      <c r="N32" s="40" t="n"/>
      <c r="O32" s="40" t="n">
        <v>0</v>
      </c>
      <c r="P32" s="40" t="n">
        <v>0</v>
      </c>
      <c r="Q32" s="40" t="n">
        <v>0</v>
      </c>
      <c r="R32" s="40" t="n"/>
      <c r="S32" s="40" t="n">
        <v>0</v>
      </c>
      <c r="T32" s="40" t="n"/>
      <c r="U32" s="40" t="n">
        <v>0</v>
      </c>
      <c r="V32" s="40" t="n">
        <v>0</v>
      </c>
      <c r="W32" s="40" t="n">
        <v>0</v>
      </c>
      <c r="X32" s="40" t="n">
        <v>0</v>
      </c>
    </row>
    <row r="33" hidden="1">
      <c r="B33" t="inlineStr">
        <is>
          <t>CTA.CTE. ACT CRISTIÁN VARELA</t>
        </is>
      </c>
      <c r="C33" s="40" t="n">
        <v>0</v>
      </c>
      <c r="D33" s="40" t="n"/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/>
      <c r="N33" s="40" t="n"/>
      <c r="O33" s="40" t="n">
        <v>0</v>
      </c>
      <c r="P33" s="40" t="n">
        <v>0</v>
      </c>
      <c r="Q33" s="40" t="n">
        <v>0</v>
      </c>
      <c r="R33" s="40" t="n"/>
      <c r="S33" s="40" t="n">
        <v>0</v>
      </c>
      <c r="T33" s="40" t="n"/>
      <c r="U33" s="40" t="n">
        <v>0</v>
      </c>
      <c r="V33" s="40" t="n">
        <v>0</v>
      </c>
      <c r="W33" s="40" t="n">
        <v>0</v>
      </c>
      <c r="X33" s="40" t="n">
        <v>0</v>
      </c>
    </row>
    <row r="34" hidden="1">
      <c r="B34" t="inlineStr">
        <is>
          <t>CTA.CTE. ACT JOSÉ P. DAIRE</t>
        </is>
      </c>
      <c r="C34" s="40" t="n">
        <v>0</v>
      </c>
      <c r="D34" s="40" t="n"/>
      <c r="E34" s="40" t="n">
        <v>0</v>
      </c>
      <c r="F34" s="40" t="n">
        <v>0</v>
      </c>
      <c r="G34" s="40" t="n">
        <v>0</v>
      </c>
      <c r="H34" s="40" t="n">
        <v>0</v>
      </c>
      <c r="I34" s="40" t="n">
        <v>0</v>
      </c>
      <c r="J34" s="40" t="n">
        <v>0</v>
      </c>
      <c r="K34" s="40" t="n">
        <v>0</v>
      </c>
      <c r="L34" s="40" t="n">
        <v>0</v>
      </c>
      <c r="M34" s="40" t="n"/>
      <c r="N34" s="40" t="n"/>
      <c r="O34" s="40" t="n">
        <v>0</v>
      </c>
      <c r="P34" s="40" t="n">
        <v>0</v>
      </c>
      <c r="Q34" s="40" t="n">
        <v>0</v>
      </c>
      <c r="R34" s="40" t="n"/>
      <c r="S34" s="40" t="n">
        <v>0</v>
      </c>
      <c r="T34" s="40" t="n"/>
      <c r="U34" s="40" t="n">
        <v>0</v>
      </c>
      <c r="V34" s="40" t="n">
        <v>0</v>
      </c>
      <c r="W34" s="40" t="n">
        <v>0</v>
      </c>
      <c r="X34" s="40" t="n">
        <v>0</v>
      </c>
    </row>
    <row r="35" hidden="1">
      <c r="B35" t="inlineStr">
        <is>
          <t>Cta.Cte. CN Inv. Financ.</t>
        </is>
      </c>
      <c r="C35" s="40" t="n">
        <v>0</v>
      </c>
      <c r="D35" s="40" t="n"/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/>
      <c r="N35" s="40" t="n"/>
      <c r="O35" s="40" t="n">
        <v>0</v>
      </c>
      <c r="P35" s="40" t="n">
        <v>0</v>
      </c>
      <c r="Q35" s="40" t="n">
        <v>0</v>
      </c>
      <c r="R35" s="40" t="n"/>
      <c r="S35" s="40" t="n">
        <v>0</v>
      </c>
      <c r="T35" s="40" t="n"/>
      <c r="U35" s="40" t="n">
        <v>0</v>
      </c>
      <c r="V35" s="40" t="n">
        <v>0</v>
      </c>
      <c r="W35" s="40" t="n">
        <v>0</v>
      </c>
      <c r="X35" s="40" t="n">
        <v>0</v>
      </c>
    </row>
    <row r="36" hidden="1">
      <c r="B36" t="inlineStr">
        <is>
          <t>CTA.CTE. PRONEMSA S.A.</t>
        </is>
      </c>
      <c r="C36" s="40" t="n">
        <v>0</v>
      </c>
      <c r="D36" s="40" t="n"/>
      <c r="E36" s="40" t="n">
        <v>0</v>
      </c>
      <c r="F36" s="40" t="n">
        <v>0</v>
      </c>
      <c r="G36" s="40" t="n">
        <v>0</v>
      </c>
      <c r="H36" s="40" t="n">
        <v>0</v>
      </c>
      <c r="I36" s="40" t="n">
        <v>0</v>
      </c>
      <c r="J36" s="40" t="n">
        <v>0</v>
      </c>
      <c r="K36" s="40" t="n">
        <v>0</v>
      </c>
      <c r="L36" s="40" t="n">
        <v>0</v>
      </c>
      <c r="M36" s="40" t="n"/>
      <c r="N36" s="40" t="n"/>
      <c r="O36" s="40" t="n">
        <v>0</v>
      </c>
      <c r="P36" s="40" t="n">
        <v>0</v>
      </c>
      <c r="Q36" s="40" t="n">
        <v>0</v>
      </c>
      <c r="R36" s="40" t="n"/>
      <c r="S36" s="40" t="n">
        <v>0</v>
      </c>
      <c r="T36" s="40" t="n"/>
      <c r="U36" s="40" t="n">
        <v>0</v>
      </c>
      <c r="V36" s="40" t="n">
        <v>0</v>
      </c>
      <c r="W36" s="40" t="n">
        <v>0</v>
      </c>
      <c r="X36" s="40" t="n">
        <v>0</v>
      </c>
    </row>
    <row r="37" hidden="1">
      <c r="B37" t="inlineStr">
        <is>
          <t>CTA.CTE.ACT. FUNDACION CARE</t>
        </is>
      </c>
      <c r="C37" s="40" t="n">
        <v>0</v>
      </c>
      <c r="D37" s="40" t="n"/>
      <c r="E37" s="40" t="n">
        <v>0</v>
      </c>
      <c r="F37" s="40" t="n">
        <v>0</v>
      </c>
      <c r="G37" s="40" t="n">
        <v>0</v>
      </c>
      <c r="H37" s="40" t="n">
        <v>0</v>
      </c>
      <c r="I37" s="40" t="n">
        <v>0</v>
      </c>
      <c r="J37" s="40" t="n">
        <v>0</v>
      </c>
      <c r="K37" s="40" t="n">
        <v>0</v>
      </c>
      <c r="L37" s="40" t="n">
        <v>0</v>
      </c>
      <c r="M37" s="40" t="n"/>
      <c r="N37" s="40" t="n"/>
      <c r="O37" s="40" t="n">
        <v>0</v>
      </c>
      <c r="P37" s="40" t="n">
        <v>0</v>
      </c>
      <c r="Q37" s="40" t="n">
        <v>0</v>
      </c>
      <c r="R37" s="40" t="n"/>
      <c r="S37" s="40" t="n">
        <v>0</v>
      </c>
      <c r="T37" s="40" t="n"/>
      <c r="U37" s="40" t="n">
        <v>0</v>
      </c>
      <c r="V37" s="40" t="n">
        <v>0</v>
      </c>
      <c r="W37" s="40" t="n">
        <v>0</v>
      </c>
      <c r="X37" s="40" t="n">
        <v>0</v>
      </c>
    </row>
    <row r="38" hidden="1">
      <c r="B38" t="inlineStr">
        <is>
          <t>CTA.CTE.ACT. US$ CINECOLOR MEX</t>
        </is>
      </c>
      <c r="C38" s="40" t="n">
        <v>0</v>
      </c>
      <c r="D38" s="40" t="n"/>
      <c r="E38" s="40" t="n">
        <v>0</v>
      </c>
      <c r="F38" s="40" t="n">
        <v>0</v>
      </c>
      <c r="G38" s="40" t="n">
        <v>0</v>
      </c>
      <c r="H38" s="40" t="n">
        <v>0</v>
      </c>
      <c r="I38" s="40" t="n">
        <v>0</v>
      </c>
      <c r="J38" s="40" t="n">
        <v>0</v>
      </c>
      <c r="K38" s="40" t="n">
        <v>0</v>
      </c>
      <c r="L38" s="40" t="n">
        <v>0</v>
      </c>
      <c r="M38" s="40" t="n"/>
      <c r="N38" s="40" t="n"/>
      <c r="O38" s="40" t="n">
        <v>0</v>
      </c>
      <c r="P38" s="40" t="n">
        <v>0</v>
      </c>
      <c r="Q38" s="40" t="n">
        <v>0</v>
      </c>
      <c r="R38" s="40" t="n"/>
      <c r="S38" s="40" t="n">
        <v>0</v>
      </c>
      <c r="T38" s="40" t="n"/>
      <c r="U38" s="40" t="n">
        <v>0</v>
      </c>
      <c r="V38" s="40" t="n">
        <v>0</v>
      </c>
      <c r="W38" s="40" t="n">
        <v>0</v>
      </c>
      <c r="X38" s="40" t="n">
        <v>0</v>
      </c>
    </row>
    <row r="39" hidden="1">
      <c r="B39" t="inlineStr">
        <is>
          <t>CTA.CTE.ACT.COSTA SUR INVERS.</t>
        </is>
      </c>
      <c r="C39" s="40" t="n">
        <v>0</v>
      </c>
      <c r="D39" s="40" t="n"/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/>
      <c r="N39" s="40" t="n"/>
      <c r="O39" s="40" t="n">
        <v>0</v>
      </c>
      <c r="P39" s="40" t="n">
        <v>0</v>
      </c>
      <c r="Q39" s="40" t="n">
        <v>0</v>
      </c>
      <c r="R39" s="40" t="n"/>
      <c r="S39" s="40" t="n">
        <v>0</v>
      </c>
      <c r="T39" s="40" t="n"/>
      <c r="U39" s="40" t="n">
        <v>0</v>
      </c>
      <c r="V39" s="40" t="n">
        <v>0</v>
      </c>
      <c r="W39" s="40" t="n">
        <v>0</v>
      </c>
      <c r="X39" s="40" t="n">
        <v>0</v>
      </c>
    </row>
    <row r="40">
      <c r="B40" t="inlineStr">
        <is>
          <t>Cta.Cte.Act.Iacsa US$</t>
        </is>
      </c>
      <c r="C40" s="40" t="n">
        <v>25333853</v>
      </c>
      <c r="D40" s="60" t="n">
        <v>21702298</v>
      </c>
      <c r="E40" s="40" t="n">
        <v>0</v>
      </c>
      <c r="F40" s="40" t="n">
        <v>271744</v>
      </c>
      <c r="G40" s="40" t="n">
        <v>0</v>
      </c>
      <c r="H40" s="40" t="n">
        <v>0</v>
      </c>
      <c r="I40" s="40" t="n">
        <v>0</v>
      </c>
      <c r="J40" s="40" t="n">
        <v>0</v>
      </c>
      <c r="K40" s="40" t="n">
        <v>0</v>
      </c>
      <c r="L40" s="40" t="n">
        <v>0</v>
      </c>
      <c r="M40" s="40" t="n"/>
      <c r="N40" s="40" t="n"/>
      <c r="O40" s="40" t="n">
        <v>0</v>
      </c>
      <c r="P40" s="40" t="n">
        <v>0</v>
      </c>
      <c r="Q40" s="40" t="n">
        <v>0</v>
      </c>
      <c r="R40" s="40" t="n"/>
      <c r="S40" s="40" t="n">
        <v>0</v>
      </c>
      <c r="T40" s="40" t="n"/>
      <c r="U40" s="40" t="n">
        <v>0</v>
      </c>
      <c r="V40" s="40" t="n">
        <v>0</v>
      </c>
      <c r="W40" s="40" t="n">
        <v>0</v>
      </c>
      <c r="X40" s="40" t="n">
        <v>3359811</v>
      </c>
    </row>
    <row r="41" hidden="1">
      <c r="B41" t="inlineStr">
        <is>
          <t>CTA.CTE.INM. PLAZA EL ALBA</t>
        </is>
      </c>
      <c r="C41" s="40" t="n">
        <v>0</v>
      </c>
      <c r="D41" s="40" t="n"/>
      <c r="E41" s="40" t="n">
        <v>0</v>
      </c>
      <c r="F41" s="40" t="n">
        <v>0</v>
      </c>
      <c r="G41" s="40" t="n">
        <v>0</v>
      </c>
      <c r="H41" s="40" t="n">
        <v>0</v>
      </c>
      <c r="I41" s="40" t="n">
        <v>0</v>
      </c>
      <c r="J41" s="40" t="n">
        <v>0</v>
      </c>
      <c r="K41" s="40" t="n">
        <v>0</v>
      </c>
      <c r="L41" s="40" t="n">
        <v>0</v>
      </c>
      <c r="M41" s="40" t="n"/>
      <c r="N41" s="40" t="n"/>
      <c r="O41" s="40" t="n">
        <v>0</v>
      </c>
      <c r="P41" s="40" t="n">
        <v>0</v>
      </c>
      <c r="Q41" s="40" t="n">
        <v>0</v>
      </c>
      <c r="R41" s="40" t="n"/>
      <c r="S41" s="40" t="n">
        <v>0</v>
      </c>
      <c r="T41" s="40" t="n"/>
      <c r="U41" s="40" t="n">
        <v>0</v>
      </c>
      <c r="V41" s="40" t="n">
        <v>0</v>
      </c>
      <c r="W41" s="40" t="n">
        <v>0</v>
      </c>
      <c r="X41" s="40" t="n">
        <v>0</v>
      </c>
    </row>
    <row r="42" hidden="1">
      <c r="B42" t="inlineStr">
        <is>
          <t>Dividendos x Pagar</t>
        </is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/>
      <c r="N42" s="40" t="n"/>
      <c r="O42" s="40" t="n">
        <v>0</v>
      </c>
      <c r="P42" s="40" t="n">
        <v>0</v>
      </c>
      <c r="Q42" s="40" t="n">
        <v>0</v>
      </c>
      <c r="R42" s="40" t="n"/>
      <c r="S42" s="40" t="n">
        <v>0</v>
      </c>
      <c r="T42" s="40" t="n"/>
      <c r="U42" s="40" t="n">
        <v>0</v>
      </c>
      <c r="V42" s="40" t="n">
        <v>0</v>
      </c>
      <c r="W42" s="40" t="n">
        <v>0</v>
      </c>
      <c r="X42" s="40" t="n">
        <v>0</v>
      </c>
    </row>
    <row r="43" hidden="1">
      <c r="B43" t="inlineStr">
        <is>
          <t>Global Invesment</t>
        </is>
      </c>
      <c r="C43" s="40" t="n">
        <v>0</v>
      </c>
      <c r="D43" s="40" t="n"/>
      <c r="E43" s="40" t="n"/>
      <c r="F43" s="40" t="n"/>
      <c r="G43" s="40" t="n"/>
      <c r="H43" s="40" t="n"/>
      <c r="I43" s="40" t="n"/>
      <c r="J43" s="40" t="n"/>
      <c r="K43" s="40" t="n"/>
      <c r="L43" s="40" t="n"/>
      <c r="M43" s="40" t="n"/>
      <c r="N43" s="40" t="n"/>
      <c r="O43" s="40" t="n"/>
      <c r="P43" s="40" t="n"/>
      <c r="Q43" s="40" t="n"/>
      <c r="R43" s="40" t="n"/>
      <c r="S43" s="40" t="n"/>
      <c r="T43" s="40" t="n"/>
      <c r="U43" s="40" t="n"/>
      <c r="V43" s="40" t="n"/>
      <c r="W43" s="40" t="n"/>
      <c r="X43" s="40" t="n"/>
    </row>
    <row r="44" hidden="1">
      <c r="B44" t="inlineStr">
        <is>
          <t>HIJOS VARELA</t>
        </is>
      </c>
      <c r="C44" s="40" t="n">
        <v>0</v>
      </c>
      <c r="D44" s="40" t="n">
        <v>0</v>
      </c>
      <c r="E44" s="40" t="n">
        <v>0</v>
      </c>
      <c r="F44" s="40" t="n">
        <v>0</v>
      </c>
      <c r="G44" s="40" t="n">
        <v>0</v>
      </c>
      <c r="H44" s="40" t="n">
        <v>0</v>
      </c>
      <c r="I44" s="40" t="n">
        <v>0</v>
      </c>
      <c r="J44" s="40" t="n">
        <v>0</v>
      </c>
      <c r="K44" s="40" t="n">
        <v>0</v>
      </c>
      <c r="L44" s="40" t="n">
        <v>0</v>
      </c>
      <c r="M44" s="40" t="n"/>
      <c r="N44" s="40" t="n"/>
      <c r="O44" s="40" t="n">
        <v>0</v>
      </c>
      <c r="P44" s="40" t="n">
        <v>0</v>
      </c>
      <c r="Q44" s="40" t="n">
        <v>0</v>
      </c>
      <c r="R44" s="40" t="n"/>
      <c r="S44" s="40" t="n">
        <v>0</v>
      </c>
      <c r="T44" s="40" t="n"/>
      <c r="U44" s="40" t="n">
        <v>0</v>
      </c>
      <c r="V44" s="40" t="n">
        <v>0</v>
      </c>
      <c r="W44" s="40" t="n">
        <v>0</v>
      </c>
      <c r="X44" s="40" t="n">
        <v>0</v>
      </c>
    </row>
    <row r="45" hidden="1">
      <c r="B45" t="inlineStr">
        <is>
          <t>IAMSA S.A.</t>
        </is>
      </c>
      <c r="C45" s="40" t="n">
        <v>0</v>
      </c>
      <c r="D45" s="40" t="n">
        <v>0</v>
      </c>
      <c r="E45" s="40" t="n">
        <v>0</v>
      </c>
      <c r="F45" s="40" t="n">
        <v>0</v>
      </c>
      <c r="G45" s="40" t="n">
        <v>0</v>
      </c>
      <c r="H45" s="40" t="n">
        <v>0</v>
      </c>
      <c r="I45" s="40" t="n">
        <v>0</v>
      </c>
      <c r="J45" s="40" t="n">
        <v>0</v>
      </c>
      <c r="K45" s="40" t="n">
        <v>0</v>
      </c>
      <c r="L45" s="40" t="n">
        <v>0</v>
      </c>
      <c r="M45" s="40" t="n"/>
      <c r="N45" s="40" t="n"/>
      <c r="O45" s="40" t="n">
        <v>0</v>
      </c>
      <c r="P45" s="40" t="n">
        <v>0</v>
      </c>
      <c r="Q45" s="40" t="n">
        <v>0</v>
      </c>
      <c r="R45" s="40" t="n"/>
      <c r="S45" s="40" t="n">
        <v>0</v>
      </c>
      <c r="T45" s="40" t="n"/>
      <c r="U45" s="40" t="n">
        <v>0</v>
      </c>
      <c r="V45" s="40" t="n">
        <v>0</v>
      </c>
      <c r="W45" s="40" t="n">
        <v>0</v>
      </c>
      <c r="X45" s="40" t="n">
        <v>0</v>
      </c>
    </row>
    <row r="46" hidden="1">
      <c r="B46" t="inlineStr">
        <is>
          <t>Inversiones Andinas S.A</t>
        </is>
      </c>
      <c r="C46" s="40" t="n">
        <v>0</v>
      </c>
      <c r="D46" s="40" t="n"/>
      <c r="E46" s="40" t="n"/>
      <c r="F46" s="40" t="n"/>
      <c r="G46" s="40" t="n"/>
      <c r="H46" s="40" t="n"/>
      <c r="I46" s="40" t="n"/>
      <c r="J46" s="40" t="n"/>
      <c r="K46" s="40" t="n"/>
      <c r="L46" s="40" t="n"/>
      <c r="M46" s="40" t="n"/>
      <c r="N46" s="40" t="n"/>
      <c r="O46" s="40" t="n">
        <v>0</v>
      </c>
      <c r="P46" s="40" t="n">
        <v>0</v>
      </c>
      <c r="Q46" s="40" t="n">
        <v>0</v>
      </c>
      <c r="R46" s="40" t="n"/>
      <c r="S46" s="40" t="n"/>
      <c r="T46" s="40" t="n"/>
      <c r="U46" s="40" t="n"/>
      <c r="V46" s="40" t="n"/>
      <c r="W46" s="40" t="n"/>
      <c r="X46" s="40" t="n"/>
    </row>
    <row r="47">
      <c r="B47" t="inlineStr">
        <is>
          <t>Labo Cine Do Brasil</t>
        </is>
      </c>
      <c r="C47" s="40" t="n">
        <v>1187288361.56</v>
      </c>
      <c r="D47" s="40" t="n">
        <v>0</v>
      </c>
      <c r="E47" s="40" t="n">
        <v>0</v>
      </c>
      <c r="F47" s="40" t="n">
        <v>0</v>
      </c>
      <c r="G47" s="40" t="n">
        <v>0</v>
      </c>
      <c r="H47" s="40" t="n">
        <v>0</v>
      </c>
      <c r="I47" s="40" t="n">
        <v>0</v>
      </c>
      <c r="J47" s="40" t="n">
        <v>0</v>
      </c>
      <c r="K47" s="40" t="n">
        <v>0</v>
      </c>
      <c r="L47" s="40" t="n">
        <v>0</v>
      </c>
      <c r="M47" s="40" t="n"/>
      <c r="N47" s="40" t="n"/>
      <c r="O47" s="40" t="n">
        <v>0</v>
      </c>
      <c r="P47" s="40" t="n">
        <v>0</v>
      </c>
      <c r="Q47" s="40" t="n">
        <v>0</v>
      </c>
      <c r="R47" s="40" t="n"/>
      <c r="S47" s="40" t="n">
        <v>0</v>
      </c>
      <c r="T47" s="40" t="n">
        <v>0</v>
      </c>
      <c r="U47" s="40" t="n">
        <v>1187288361.56</v>
      </c>
      <c r="V47" s="40" t="n">
        <v>0</v>
      </c>
      <c r="W47" s="40" t="n">
        <v>0</v>
      </c>
      <c r="X47" s="40" t="n">
        <v>0</v>
      </c>
    </row>
    <row r="48" hidden="1">
      <c r="B48" t="inlineStr">
        <is>
          <t>Surfaces</t>
        </is>
      </c>
      <c r="C48" s="40" t="n">
        <v>0</v>
      </c>
      <c r="D48" s="40" t="n">
        <v>0</v>
      </c>
      <c r="E48" s="40" t="n">
        <v>0</v>
      </c>
      <c r="F48" s="40" t="n">
        <v>0</v>
      </c>
      <c r="G48" s="40" t="n">
        <v>0</v>
      </c>
      <c r="H48" s="40" t="n">
        <v>0</v>
      </c>
      <c r="I48" s="40" t="n">
        <v>0</v>
      </c>
      <c r="J48" s="40" t="n">
        <v>0</v>
      </c>
      <c r="K48" s="40" t="n">
        <v>0</v>
      </c>
      <c r="L48" s="40" t="n">
        <v>0</v>
      </c>
      <c r="M48" s="40" t="n">
        <v>0</v>
      </c>
      <c r="N48" s="40" t="n"/>
      <c r="O48" s="40" t="n">
        <v>0</v>
      </c>
      <c r="P48" s="40" t="n">
        <v>0</v>
      </c>
      <c r="Q48" s="40" t="n">
        <v>0</v>
      </c>
      <c r="R48" s="40" t="n"/>
      <c r="S48" s="40" t="n">
        <v>0</v>
      </c>
      <c r="T48" s="40" t="n"/>
      <c r="U48" s="40" t="n">
        <v>0</v>
      </c>
      <c r="V48" s="40" t="n">
        <v>0</v>
      </c>
      <c r="W48" s="40" t="n">
        <v>0</v>
      </c>
      <c r="X48" s="40" t="n">
        <v>0</v>
      </c>
    </row>
    <row r="49">
      <c r="B49" t="inlineStr">
        <is>
          <t>TLP</t>
        </is>
      </c>
      <c r="C49" s="40" t="n">
        <v>-500210800.44</v>
      </c>
      <c r="D49" s="40" t="n">
        <v>0</v>
      </c>
      <c r="E49" s="40" t="n">
        <v>0</v>
      </c>
      <c r="F49" s="40" t="n">
        <v>0</v>
      </c>
      <c r="G49" s="40" t="n">
        <v>0</v>
      </c>
      <c r="H49" s="40" t="n">
        <v>0</v>
      </c>
      <c r="I49" s="40" t="n">
        <v>0</v>
      </c>
      <c r="J49" s="40" t="n">
        <v>0</v>
      </c>
      <c r="K49" s="40" t="n">
        <v>0</v>
      </c>
      <c r="L49" s="40" t="n">
        <v>0</v>
      </c>
      <c r="M49" s="40" t="n">
        <v>-500210800.44</v>
      </c>
      <c r="N49" s="40" t="n"/>
      <c r="O49" s="40" t="n">
        <v>0</v>
      </c>
      <c r="P49" s="40" t="n">
        <v>0</v>
      </c>
      <c r="Q49" s="40" t="n">
        <v>0</v>
      </c>
      <c r="R49" s="40" t="n"/>
      <c r="S49" s="40" t="n">
        <v>0</v>
      </c>
      <c r="T49" s="40" t="n"/>
      <c r="U49" s="40" t="n">
        <v>0</v>
      </c>
      <c r="V49" s="40" t="n">
        <v>0</v>
      </c>
      <c r="W49" s="40" t="n">
        <v>0</v>
      </c>
      <c r="X49" s="40" t="n">
        <v>0</v>
      </c>
    </row>
    <row r="50">
      <c r="A50" t="inlineStr">
        <is>
          <t>Total Cta.Cte. EERR</t>
        </is>
      </c>
      <c r="C50" s="40" t="n">
        <v>2737008559.67693</v>
      </c>
      <c r="D50" s="40" t="n">
        <v>-5130505467</v>
      </c>
      <c r="E50" s="40" t="n">
        <v>300260854</v>
      </c>
      <c r="F50" s="40" t="n">
        <v>-78040466</v>
      </c>
      <c r="G50" s="40" t="n">
        <v>-1743628078.54</v>
      </c>
      <c r="H50" s="40" t="n">
        <v>175266236</v>
      </c>
      <c r="I50" s="40" t="n">
        <v>1904737665</v>
      </c>
      <c r="J50" s="40" t="n">
        <v>3636742564.36</v>
      </c>
      <c r="K50" s="40" t="n">
        <v>212558213</v>
      </c>
      <c r="L50" s="40" t="n">
        <v>1064165853</v>
      </c>
      <c r="M50" s="40" t="n">
        <v>-1627862837.2</v>
      </c>
      <c r="N50" s="40" t="n">
        <v>-21702298.8064682</v>
      </c>
      <c r="O50" s="40" t="n">
        <v>291604990.3536</v>
      </c>
      <c r="P50" s="40" t="n">
        <v>423984.4854</v>
      </c>
      <c r="Q50" s="40" t="n">
        <v>79200.22440000001</v>
      </c>
      <c r="R50" s="40" t="n">
        <v>2562259974.24</v>
      </c>
      <c r="S50" s="40" t="n">
        <v>0</v>
      </c>
      <c r="T50" s="40" t="n">
        <v>0</v>
      </c>
      <c r="U50" s="40" t="n">
        <v>1187288361.56</v>
      </c>
      <c r="V50" s="40" t="n">
        <v>0</v>
      </c>
      <c r="W50" s="40" t="n">
        <v>0</v>
      </c>
      <c r="X50" s="40" t="n">
        <v>3359811</v>
      </c>
    </row>
    <row r="51">
      <c r="A51" t="inlineStr">
        <is>
          <t>Total general</t>
        </is>
      </c>
      <c r="C51" s="40" t="n">
        <v>174749250.380132</v>
      </c>
      <c r="D51" s="40" t="n">
        <v>-5130505467</v>
      </c>
      <c r="E51" s="40" t="n">
        <v>300260854</v>
      </c>
      <c r="F51" s="40" t="n">
        <v>-78040466</v>
      </c>
      <c r="G51" s="40" t="n">
        <v>-1743628078.54</v>
      </c>
      <c r="H51" s="40" t="n">
        <v>175266236</v>
      </c>
      <c r="I51" s="40" t="n">
        <v>1904737665</v>
      </c>
      <c r="J51" s="40" t="n">
        <v>3636742564.36</v>
      </c>
      <c r="K51" s="40" t="n">
        <v>212558213</v>
      </c>
      <c r="L51" s="40" t="n">
        <v>1064165853</v>
      </c>
      <c r="M51" s="40" t="n">
        <v>-1627862837.2</v>
      </c>
      <c r="N51" s="40" t="n">
        <v>-21702298.8064682</v>
      </c>
      <c r="O51" s="40" t="n">
        <v>291604990.3536</v>
      </c>
      <c r="P51" s="40" t="n">
        <v>423984.4854</v>
      </c>
      <c r="Q51" s="40" t="n">
        <v>79200.22440000001</v>
      </c>
      <c r="R51" s="40" t="n">
        <v>2562259974.24</v>
      </c>
      <c r="S51" s="40" t="n">
        <v>-4060855163.4434</v>
      </c>
      <c r="T51" s="40" t="n">
        <v>981556533.298197</v>
      </c>
      <c r="U51" s="40" t="n">
        <v>1855115658.7521</v>
      </c>
      <c r="V51" s="40" t="n">
        <v>-474183626.007336</v>
      </c>
      <c r="W51" s="40" t="n">
        <v>323395649.663645</v>
      </c>
      <c r="X51" s="40" t="n">
        <v>3359811</v>
      </c>
    </row>
    <row r="55">
      <c r="B55" s="61" t="inlineStr">
        <is>
          <t>Cta.Cte.Act.Iacsa US$</t>
        </is>
      </c>
      <c r="C55" s="357">
        <f>SUM(D55:X55)</f>
        <v/>
      </c>
      <c r="D55" s="63" t="n"/>
      <c r="E55" s="63" t="n"/>
      <c r="F55" s="357">
        <f>+GETPIVOTDATA("Suma de Cine color Films Chile SpA",$A$3,"Cuentas","Cta.Cte. EERR","Detalle Deudor y/o acreedor","Cta.Cte.Act.Iacsa US$")</f>
        <v/>
      </c>
      <c r="G55" s="63" t="n"/>
      <c r="H55" s="63" t="n"/>
      <c r="I55" s="63" t="n"/>
      <c r="J55" s="63" t="n"/>
      <c r="K55" s="63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358">
        <f>+GETPIVOTDATA("Suma de Cinecolor Films CA Peru",$A$3,"Cuentas","Cta.Cte. EERR","Detalle Deudor y/o acreedor","Cta.Cte.Act.Iacsa US$")</f>
        <v/>
      </c>
    </row>
    <row r="56">
      <c r="B56" s="64" t="inlineStr">
        <is>
          <t>CINECOLOR DO BRASIL</t>
        </is>
      </c>
      <c r="C56" s="356">
        <f>SUM(D56:X56)</f>
        <v/>
      </c>
      <c r="D56" s="356">
        <f>+GETPIVOTDATA("Suma de Chile Films ",$A$3,"Cuentas","Cta.Cte. EERR","Detalle Deudor y/o acreedor","CINECOLOR DO BRASIL")</f>
        <v/>
      </c>
      <c r="F56" s="356" t="n"/>
      <c r="X56" s="359" t="n"/>
    </row>
    <row r="57">
      <c r="B57" s="64" t="inlineStr">
        <is>
          <t>CHILE FILMS SPA</t>
        </is>
      </c>
      <c r="C57" s="356">
        <f>SUM(D57:X57)</f>
        <v/>
      </c>
      <c r="M57" s="22">
        <f>+GETPIVOTDATA("Suma de IAMSA",$A$3,"Cuentas","Cta.Cte. EERR","Detalle Deudor y/o acreedor","CHILE FILMS SPA")</f>
        <v/>
      </c>
      <c r="N57" s="356" t="n"/>
      <c r="O57" s="356" t="n"/>
      <c r="P57" s="356">
        <f>+GETPIVOTDATA("Suma de CF IF",$A$3,"Cuentas","Cta.Cte. EERR","Detalle Deudor y/o acreedor","CHILE FILMS SPA")</f>
        <v/>
      </c>
      <c r="Q57" s="356">
        <f>+GETPIVOTDATA("Suma de C.F. II",$A$3,"Cuentas","Cta.Cte. EERR","Detalle Deudor y/o acreedor","CHILE FILMS SPA")</f>
        <v/>
      </c>
      <c r="X57" s="81" t="n"/>
    </row>
    <row r="58">
      <c r="B58" s="64" t="inlineStr">
        <is>
          <t>Labo Cine Do Brasil</t>
        </is>
      </c>
      <c r="C58" s="356">
        <f>SUM(D58:X58)</f>
        <v/>
      </c>
      <c r="U58" s="356">
        <f>+GETPIVOTDATA("Suma de Gramado",$A$3,"Cuentas","Cta.Cte. EERR","Detalle Deudor y/o acreedor","Labo Cine Do Brasil")</f>
        <v/>
      </c>
      <c r="X58" s="81" t="n"/>
    </row>
    <row r="59">
      <c r="B59" s="64">
        <f>+B49</f>
        <v/>
      </c>
      <c r="C59" s="356">
        <f>SUM(D59:X59)</f>
        <v/>
      </c>
      <c r="M59" s="356">
        <f>+GETPIVOTDATA("Suma de IAMSA",$A$3,"Cuentas","Cta.Cte. EERR","Detalle Deudor y/o acreedor","TLP")</f>
        <v/>
      </c>
      <c r="U59" s="356" t="n"/>
      <c r="X59" s="81" t="n"/>
    </row>
    <row r="60">
      <c r="B60" s="64" t="inlineStr">
        <is>
          <t xml:space="preserve"> IAASA US$</t>
        </is>
      </c>
      <c r="C60" s="356">
        <f>SUM(D60:X60)</f>
        <v/>
      </c>
      <c r="L60">
        <f>+GETPIVOTDATA("Suma de Conate II",$A$3,"Cuentas","Cta.Cte. EERR","Detalle Deudor y/o acreedor"," IAASA US$")</f>
        <v/>
      </c>
      <c r="M60" s="356" t="n"/>
      <c r="U60" s="356" t="n"/>
      <c r="X60" s="81" t="n"/>
    </row>
    <row r="61">
      <c r="B61" s="64">
        <f>+B31</f>
        <v/>
      </c>
      <c r="C61" s="356">
        <f>SUM(D61:X61)</f>
        <v/>
      </c>
      <c r="D61" s="360">
        <f>+GETPIVOTDATA("Suma de Chile Films ",$A$3,"Cuentas","Cta.Cte. EERR","Detalle Deudor y/o acreedor","CTA CTE MAGIC LICENSING S.A.S.")</f>
        <v/>
      </c>
      <c r="M61" s="356" t="n"/>
      <c r="U61" s="356" t="n"/>
      <c r="X61" s="81" t="n"/>
    </row>
    <row r="62">
      <c r="B62" s="66" t="inlineStr">
        <is>
          <t>Total</t>
        </is>
      </c>
      <c r="C62" s="361">
        <f>SUM(C55:C61)</f>
        <v/>
      </c>
      <c r="D62" s="362">
        <f>SUM(D55:D61)</f>
        <v/>
      </c>
      <c r="E62" s="362">
        <f>SUM(E55:E61)</f>
        <v/>
      </c>
      <c r="F62" s="362">
        <f>SUM(F55:F61)</f>
        <v/>
      </c>
      <c r="G62" s="362">
        <f>SUM(G55:G61)</f>
        <v/>
      </c>
      <c r="H62" s="362">
        <f>SUM(H55:H61)</f>
        <v/>
      </c>
      <c r="I62" s="362">
        <f>SUM(I55:I61)</f>
        <v/>
      </c>
      <c r="J62" s="362">
        <f>SUM(J55:J61)</f>
        <v/>
      </c>
      <c r="K62" s="362">
        <f>SUM(K55:K61)</f>
        <v/>
      </c>
      <c r="L62" s="362">
        <f>SUM(L55:L61)</f>
        <v/>
      </c>
      <c r="M62" s="362">
        <f>SUM(M55:M61)</f>
        <v/>
      </c>
      <c r="N62" s="362">
        <f>SUM(N55:N61)</f>
        <v/>
      </c>
      <c r="O62" s="362">
        <f>SUM(O55:O61)</f>
        <v/>
      </c>
      <c r="P62" s="362">
        <f>SUM(P55:P61)</f>
        <v/>
      </c>
      <c r="Q62" s="362">
        <f>SUM(Q55:Q61)</f>
        <v/>
      </c>
      <c r="R62" s="362">
        <f>SUM(R55:R61)</f>
        <v/>
      </c>
      <c r="S62" s="362">
        <f>SUM(S55:S61)</f>
        <v/>
      </c>
      <c r="T62" s="362">
        <f>SUM(T55:T61)</f>
        <v/>
      </c>
      <c r="U62" s="362">
        <f>SUM(U55:U61)</f>
        <v/>
      </c>
      <c r="V62" s="362">
        <f>SUM(V55:V61)</f>
        <v/>
      </c>
      <c r="W62" s="362">
        <f>SUM(W55:W61)</f>
        <v/>
      </c>
      <c r="X62" s="363">
        <f>SUM(X55:X61)</f>
        <v/>
      </c>
    </row>
    <row r="63">
      <c r="B63" s="64" t="n"/>
      <c r="C63" s="364">
        <f>+GETPIVOTDATA("Suma de Total",$A$3)</f>
        <v/>
      </c>
      <c r="X63" s="81" t="n"/>
    </row>
    <row r="64">
      <c r="B64" s="83" t="inlineStr">
        <is>
          <t>Diferencia</t>
        </is>
      </c>
      <c r="C64" s="365">
        <f>+C62-C63</f>
        <v/>
      </c>
      <c r="D64" s="85" t="n"/>
      <c r="E64" s="85" t="n"/>
      <c r="F64" s="85" t="n"/>
      <c r="G64" s="85" t="n"/>
      <c r="H64" s="85" t="n"/>
      <c r="I64" s="85" t="n"/>
      <c r="J64" s="85" t="n"/>
      <c r="K64" s="85" t="n"/>
      <c r="L64" s="85" t="n"/>
      <c r="M64" s="85" t="n"/>
      <c r="N64" s="85" t="n"/>
      <c r="O64" s="85" t="n"/>
      <c r="P64" s="85" t="n"/>
      <c r="Q64" s="85" t="n"/>
      <c r="R64" s="85" t="n"/>
      <c r="S64" s="85" t="n"/>
      <c r="T64" s="85" t="n"/>
      <c r="U64" s="85" t="n"/>
      <c r="V64" s="85" t="n"/>
      <c r="W64" s="85" t="n"/>
      <c r="X64" s="92" t="n"/>
    </row>
    <row r="66">
      <c r="B66" t="inlineStr">
        <is>
          <t>IAMSA</t>
        </is>
      </c>
      <c r="C66" s="356">
        <f>SUM(D66:X66)</f>
        <v/>
      </c>
      <c r="D66" s="40">
        <f>+'Cta Cte  (Acumuladas Consol)'!C33</f>
        <v/>
      </c>
    </row>
  </sheetData>
  <pageMargins left="0.7" right="0.7" top="0.75" bottom="0.75" header="0.3" footer="0.3"/>
  <pageSetup orientation="portrait" paperSize="1"/>
  <legacyDrawing r:id="anysvml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BU96"/>
  <sheetViews>
    <sheetView zoomScale="110" zoomScaleNormal="110" workbookViewId="0">
      <pane xSplit="1" ySplit="7" topLeftCell="BG35" activePane="bottomRight" state="frozen"/>
      <selection activeCell="A1" sqref="A1"/>
      <selection pane="topRight" activeCell="A1" sqref="A1"/>
      <selection pane="bottomLeft" activeCell="A1" sqref="A1"/>
      <selection pane="bottomRight" activeCell="BR43" sqref="BR43"/>
    </sheetView>
  </sheetViews>
  <sheetFormatPr baseColWidth="8" defaultColWidth="11.5428571428571" defaultRowHeight="12.75"/>
  <cols>
    <col width="37.8190476190476" customWidth="1" style="183" min="1" max="1"/>
    <col outlineLevel="1" width="14.1809523809524" customWidth="1" style="184" min="2" max="2"/>
    <col outlineLevel="1" width="12.8190476190476" customWidth="1" style="184" min="3" max="3"/>
    <col outlineLevel="1" width="11.5428571428571" customWidth="1" style="184" min="4" max="5"/>
    <col outlineLevel="1" width="13.7238095238095" customWidth="1" style="184" min="6" max="6"/>
    <col outlineLevel="1" width="12.7238095238095" customWidth="1" style="184" min="7" max="7"/>
    <col outlineLevel="1" width="15" customWidth="1" style="184" min="8" max="8"/>
    <col outlineLevel="1" width="12.7238095238095" customWidth="1" style="184" min="9" max="10"/>
    <col outlineLevel="1" width="14.8190476190476" customWidth="1" style="184" min="11" max="11"/>
    <col outlineLevel="1" width="12.7238095238095" customWidth="1" style="184" min="12" max="34"/>
    <col outlineLevel="1" width="15.4571428571429" customWidth="1" style="184" min="35" max="35"/>
    <col outlineLevel="1" width="11.5428571428571" customWidth="1" style="184" min="36" max="38"/>
    <col outlineLevel="1" width="16.4571428571429" customWidth="1" style="184" min="39" max="39"/>
    <col outlineLevel="1" width="15.2666666666667" customWidth="1" style="184" min="40" max="40"/>
    <col outlineLevel="1" width="11.5428571428571" customWidth="1" style="184" min="41" max="43"/>
    <col outlineLevel="1" width="12.2666666666667" customWidth="1" style="184" min="44" max="44"/>
    <col outlineLevel="1" width="11.5428571428571" customWidth="1" style="184" min="45" max="53"/>
    <col outlineLevel="1" width="14.4571428571429" customWidth="1" style="184" min="54" max="54"/>
    <col outlineLevel="1" width="11.5428571428571" customWidth="1" style="184" min="55" max="63"/>
    <col outlineLevel="1" width="15.1809523809524" customWidth="1" style="184" min="64" max="64"/>
    <col width="15.5428571428571" customWidth="1" style="184" min="65" max="66"/>
    <col width="12.9047619047619" customWidth="1" style="184" min="67" max="67"/>
    <col width="14.7238095238095" customWidth="1" style="184" min="68" max="69"/>
    <col width="14.4571428571429" customWidth="1" style="184" min="70" max="71"/>
    <col width="11.5428571428571" customWidth="1" style="184" min="72" max="16384"/>
  </cols>
  <sheetData>
    <row r="1" ht="6.75" customHeight="1"/>
    <row r="2" ht="15" customHeight="1">
      <c r="B2" s="185" t="inlineStr">
        <is>
          <t>Chile Films Matriz</t>
        </is>
      </c>
      <c r="C2" s="94" t="n"/>
      <c r="D2" s="186" t="n"/>
      <c r="E2" s="187" t="n"/>
      <c r="F2" s="188" t="inlineStr">
        <is>
          <t>Conate Consolidado</t>
        </is>
      </c>
      <c r="G2" s="63" t="n"/>
      <c r="H2" s="63" t="n"/>
      <c r="I2" s="63" t="n"/>
      <c r="J2" s="63" t="n"/>
      <c r="K2" s="63" t="n"/>
      <c r="L2" s="63" t="n"/>
      <c r="M2" s="63" t="n"/>
      <c r="N2" s="63" t="n"/>
      <c r="O2" s="63" t="n"/>
      <c r="P2" s="63" t="n"/>
      <c r="Q2" s="63" t="n"/>
      <c r="R2" s="63" t="n"/>
      <c r="S2" s="63" t="n"/>
      <c r="T2" s="63" t="n"/>
      <c r="U2" s="63" t="n"/>
      <c r="V2" s="63" t="n"/>
      <c r="W2" s="63" t="n"/>
      <c r="X2" s="63" t="n"/>
      <c r="Y2" s="63" t="n"/>
      <c r="Z2" s="94" t="n"/>
      <c r="AA2" s="228" t="n"/>
      <c r="AB2" s="228" t="n"/>
      <c r="AC2" s="229" t="n"/>
      <c r="AD2" s="229" t="n"/>
      <c r="AE2" s="229" t="n"/>
      <c r="AF2" s="229" t="n"/>
      <c r="AG2" s="229" t="n"/>
      <c r="AH2" s="229" t="n"/>
      <c r="AI2" s="244" t="n"/>
      <c r="AJ2" s="244" t="n"/>
      <c r="AK2" s="245" t="n"/>
      <c r="AL2" s="246" t="n"/>
      <c r="AM2" s="247" t="inlineStr">
        <is>
          <t xml:space="preserve">Consolidado Chf Inversiones Spa </t>
        </is>
      </c>
      <c r="AN2" s="63" t="n"/>
      <c r="AO2" s="63" t="n"/>
      <c r="AP2" s="63" t="n"/>
      <c r="AQ2" s="63" t="n"/>
      <c r="AR2" s="63" t="n"/>
      <c r="AS2" s="63" t="n"/>
      <c r="AT2" s="63" t="n"/>
      <c r="AU2" s="63" t="n"/>
      <c r="AV2" s="63" t="n"/>
      <c r="AW2" s="63" t="n"/>
      <c r="AX2" s="63" t="n"/>
      <c r="AY2" s="63" t="n"/>
      <c r="AZ2" s="63" t="n"/>
      <c r="BA2" s="63" t="n"/>
      <c r="BB2" s="63" t="n"/>
      <c r="BC2" s="63" t="n"/>
      <c r="BD2" s="63" t="n"/>
      <c r="BE2" s="63" t="n"/>
      <c r="BF2" s="63" t="n"/>
      <c r="BG2" s="63" t="n"/>
      <c r="BH2" s="63" t="n"/>
      <c r="BI2" s="63" t="n"/>
      <c r="BJ2" s="63" t="n"/>
      <c r="BK2" s="63" t="n"/>
      <c r="BL2" s="94" t="n"/>
    </row>
    <row r="3" ht="13" customHeight="1">
      <c r="B3" s="64" t="n"/>
      <c r="C3" s="81" t="n"/>
      <c r="D3" s="189" t="n"/>
      <c r="E3" s="190" t="n"/>
      <c r="F3" s="83" t="n"/>
      <c r="G3" s="85" t="n"/>
      <c r="H3" s="85" t="n"/>
      <c r="I3" s="85" t="n"/>
      <c r="J3" s="85" t="n"/>
      <c r="K3" s="85" t="n"/>
      <c r="L3" s="85" t="n"/>
      <c r="M3" s="85" t="n"/>
      <c r="N3" s="85" t="n"/>
      <c r="O3" s="85" t="n"/>
      <c r="P3" s="85" t="n"/>
      <c r="Q3" s="85" t="n"/>
      <c r="R3" s="85" t="n"/>
      <c r="S3" s="85" t="n"/>
      <c r="T3" s="85" t="n"/>
      <c r="U3" s="85" t="n"/>
      <c r="V3" s="85" t="n"/>
      <c r="W3" s="85" t="n"/>
      <c r="X3" s="85" t="n"/>
      <c r="Y3" s="85" t="n"/>
      <c r="Z3" s="92" t="n"/>
      <c r="AA3" s="230" t="n"/>
      <c r="AB3" s="230" t="n"/>
      <c r="AC3" s="231" t="n"/>
      <c r="AD3" s="231" t="n"/>
      <c r="AE3" s="231" t="n"/>
      <c r="AF3" s="231" t="n"/>
      <c r="AG3" s="231" t="n"/>
      <c r="AH3" s="231" t="n"/>
      <c r="AI3" s="248" t="n"/>
      <c r="AJ3" s="248" t="n"/>
      <c r="AK3" s="249" t="n"/>
      <c r="AL3" s="250" t="n"/>
      <c r="AM3" s="64" t="n"/>
      <c r="BL3" s="81" t="n"/>
    </row>
    <row r="4" ht="24" customHeight="1">
      <c r="B4" s="64" t="n"/>
      <c r="C4" s="81" t="n"/>
      <c r="D4" s="191" t="inlineStr">
        <is>
          <t>Cce</t>
        </is>
      </c>
      <c r="E4" s="81" t="n"/>
      <c r="F4" s="192" t="inlineStr">
        <is>
          <t>Conate II</t>
        </is>
      </c>
      <c r="G4" s="81" t="n"/>
      <c r="H4" s="193" t="inlineStr">
        <is>
          <t>Consolidado Global Gill  y sus afiliadas</t>
        </is>
      </c>
      <c r="Z4" s="232" t="n"/>
      <c r="AA4" s="233" t="inlineStr">
        <is>
          <t>Cine color Films Chile SpA</t>
        </is>
      </c>
      <c r="AB4" s="94" t="n"/>
      <c r="AC4" s="234" t="inlineStr">
        <is>
          <t>Sonus consolidado</t>
        </is>
      </c>
      <c r="AD4" s="63" t="n"/>
      <c r="AE4" s="63" t="n"/>
      <c r="AF4" s="63" t="n"/>
      <c r="AG4" s="63" t="n"/>
      <c r="AH4" s="63" t="n"/>
      <c r="AI4" s="251" t="inlineStr">
        <is>
          <t>Servicios integrales</t>
        </is>
      </c>
      <c r="AJ4" s="94" t="n"/>
      <c r="AK4" s="252" t="inlineStr">
        <is>
          <t>Serviart</t>
        </is>
      </c>
      <c r="AL4" s="94" t="n"/>
      <c r="AM4" s="253" t="inlineStr">
        <is>
          <t>Chf Inversiones SpA</t>
        </is>
      </c>
      <c r="AN4" s="94" t="n"/>
      <c r="AO4" s="266" t="inlineStr">
        <is>
          <t>Audiovisual  Consolidado</t>
        </is>
      </c>
      <c r="AP4" s="122" t="n"/>
      <c r="AQ4" s="122" t="n"/>
      <c r="AR4" s="122" t="n"/>
      <c r="AS4" s="122" t="n"/>
      <c r="AT4" s="121" t="n"/>
      <c r="AU4" s="267" t="inlineStr">
        <is>
          <t>C.F I F   Consolidado</t>
        </is>
      </c>
      <c r="AV4" s="63" t="n"/>
      <c r="AW4" s="63" t="n"/>
      <c r="AX4" s="63" t="n"/>
      <c r="AY4" s="63" t="n"/>
      <c r="AZ4" s="63" t="n"/>
      <c r="BA4" s="63" t="n"/>
      <c r="BB4" s="63" t="n"/>
      <c r="BC4" s="63" t="n"/>
      <c r="BD4" s="94" t="n"/>
      <c r="BE4" s="267" t="inlineStr">
        <is>
          <t>C.F. II</t>
        </is>
      </c>
      <c r="BF4" s="94" t="n"/>
      <c r="BG4" s="267" t="inlineStr">
        <is>
          <t>IAASA</t>
        </is>
      </c>
      <c r="BH4" s="63" t="n"/>
      <c r="BI4" s="63" t="n"/>
      <c r="BJ4" s="94" t="n"/>
      <c r="BK4" s="267" t="inlineStr">
        <is>
          <t>Cine Color (Colombia SAS)</t>
        </is>
      </c>
      <c r="BL4" s="94" t="n"/>
    </row>
    <row r="5" ht="13" customHeight="1">
      <c r="B5" s="83" t="n"/>
      <c r="C5" s="92" t="n"/>
      <c r="D5" s="194" t="inlineStr">
        <is>
          <t>Individual</t>
        </is>
      </c>
      <c r="E5" s="92" t="n"/>
      <c r="F5" s="195" t="n"/>
      <c r="G5" s="92" t="n"/>
      <c r="H5" s="196" t="inlineStr">
        <is>
          <t>Global Gill S.A</t>
        </is>
      </c>
      <c r="I5" s="94" t="n"/>
      <c r="J5" s="223" t="inlineStr">
        <is>
          <t>Gramado</t>
        </is>
      </c>
      <c r="K5" s="94" t="n"/>
      <c r="L5" s="196" t="inlineStr">
        <is>
          <t>Cindow Consolidado</t>
        </is>
      </c>
      <c r="M5" s="63" t="n"/>
      <c r="N5" s="63" t="n"/>
      <c r="O5" s="94" t="n"/>
      <c r="P5" s="223" t="inlineStr">
        <is>
          <t>Jikal Consolidado</t>
        </is>
      </c>
      <c r="Q5" s="122" t="n"/>
      <c r="R5" s="122" t="n"/>
      <c r="S5" s="122" t="n"/>
      <c r="T5" s="122" t="n"/>
      <c r="U5" s="121" t="n"/>
      <c r="V5" s="224" t="inlineStr">
        <is>
          <t>Abarcar</t>
        </is>
      </c>
      <c r="W5" s="94" t="n"/>
      <c r="X5" s="225" t="inlineStr">
        <is>
          <t xml:space="preserve">I Vision </t>
        </is>
      </c>
      <c r="Y5" s="94" t="n"/>
      <c r="Z5" s="235" t="n"/>
      <c r="AA5" s="64" t="n"/>
      <c r="AB5" s="81" t="n"/>
      <c r="AC5" s="236" t="inlineStr">
        <is>
          <t>Sonus Individual</t>
        </is>
      </c>
      <c r="AD5" s="94" t="n"/>
      <c r="AE5" s="236" t="inlineStr">
        <is>
          <t>Cinecolor Licencias Peru</t>
        </is>
      </c>
      <c r="AF5" s="94" t="n"/>
      <c r="AG5" s="236" t="inlineStr">
        <is>
          <t>Cinecolor Films CA Peru</t>
        </is>
      </c>
      <c r="AH5" s="94" t="n"/>
      <c r="AI5" s="254" t="n"/>
      <c r="AJ5" s="255" t="n"/>
      <c r="AK5" s="256" t="n"/>
      <c r="AL5" s="257" t="n"/>
      <c r="AM5" s="83" t="n"/>
      <c r="AN5" s="92" t="n"/>
      <c r="AO5" s="253" t="inlineStr">
        <is>
          <t>Audiovisual</t>
        </is>
      </c>
      <c r="AP5" s="94" t="n"/>
      <c r="AQ5" s="253" t="inlineStr">
        <is>
          <t>CC Do Brasil</t>
        </is>
      </c>
      <c r="AR5" s="94" t="n"/>
      <c r="AS5" s="253" t="inlineStr">
        <is>
          <t>Fashion Group</t>
        </is>
      </c>
      <c r="AT5" s="94" t="n"/>
      <c r="AU5" s="268" t="n"/>
      <c r="AV5" s="269" t="n"/>
      <c r="AW5" s="270" t="inlineStr">
        <is>
          <t>IACSA Consolidado</t>
        </is>
      </c>
      <c r="AX5" s="122" t="n"/>
      <c r="AY5" s="122" t="n"/>
      <c r="AZ5" s="121" t="n"/>
      <c r="BA5" s="269" t="n"/>
      <c r="BB5" s="269" t="n"/>
      <c r="BC5" s="269" t="n"/>
      <c r="BD5" s="271" t="n"/>
      <c r="BE5" s="262" t="inlineStr">
        <is>
          <t>Individual</t>
        </is>
      </c>
      <c r="BF5" s="92" t="n"/>
      <c r="BG5" s="262" t="inlineStr">
        <is>
          <t>Consolidado</t>
        </is>
      </c>
      <c r="BH5" s="85" t="n"/>
      <c r="BI5" s="85" t="n"/>
      <c r="BJ5" s="92" t="n"/>
      <c r="BK5" s="262" t="inlineStr">
        <is>
          <t>Filial</t>
        </is>
      </c>
      <c r="BL5" s="92" t="n"/>
    </row>
    <row r="6" ht="13" customHeight="1">
      <c r="B6" s="197" t="n"/>
      <c r="C6" s="198" t="n"/>
      <c r="D6" s="199" t="n"/>
      <c r="E6" s="200" t="n"/>
      <c r="F6" s="201" t="n"/>
      <c r="G6" s="202" t="n"/>
      <c r="H6" s="64" t="n"/>
      <c r="I6" s="81" t="n"/>
      <c r="J6" s="83" t="n"/>
      <c r="K6" s="92" t="n"/>
      <c r="L6" s="223" t="inlineStr">
        <is>
          <t xml:space="preserve">Cindow </t>
        </is>
      </c>
      <c r="M6" s="121" t="n"/>
      <c r="N6" s="223" t="inlineStr">
        <is>
          <t>Cinema Prod,</t>
        </is>
      </c>
      <c r="O6" s="121" t="n"/>
      <c r="P6" s="223" t="inlineStr">
        <is>
          <t xml:space="preserve">Jikal </t>
        </is>
      </c>
      <c r="Q6" s="121" t="n"/>
      <c r="R6" s="223" t="inlineStr">
        <is>
          <t>Amazon</t>
        </is>
      </c>
      <c r="S6" s="121" t="n"/>
      <c r="T6" s="223" t="inlineStr">
        <is>
          <t>GCF</t>
        </is>
      </c>
      <c r="U6" s="121" t="n"/>
      <c r="V6" s="83" t="n"/>
      <c r="W6" s="92" t="n"/>
      <c r="X6" s="83" t="n"/>
      <c r="Y6" s="92" t="n"/>
      <c r="Z6" s="235" t="n"/>
      <c r="AA6" s="83" t="n"/>
      <c r="AB6" s="92" t="n"/>
      <c r="AC6" s="83" t="n"/>
      <c r="AD6" s="92" t="n"/>
      <c r="AE6" s="83" t="n"/>
      <c r="AF6" s="92" t="n"/>
      <c r="AG6" s="83" t="n"/>
      <c r="AH6" s="92" t="n"/>
      <c r="AI6" s="254" t="n"/>
      <c r="AJ6" s="255" t="n"/>
      <c r="AK6" s="256" t="n"/>
      <c r="AL6" s="257" t="n"/>
      <c r="AM6" s="258" t="n"/>
      <c r="AN6" s="259" t="n"/>
      <c r="AO6" s="83" t="n"/>
      <c r="AP6" s="92" t="n"/>
      <c r="AQ6" s="83" t="n"/>
      <c r="AR6" s="92" t="n"/>
      <c r="AS6" s="83" t="n"/>
      <c r="AT6" s="92" t="n"/>
      <c r="AU6" s="270" t="inlineStr">
        <is>
          <t>CF IF</t>
        </is>
      </c>
      <c r="AV6" s="121" t="n"/>
      <c r="AW6" s="270" t="inlineStr">
        <is>
          <t xml:space="preserve">IACSA </t>
        </is>
      </c>
      <c r="AX6" s="121" t="n"/>
      <c r="AY6" s="270" t="inlineStr">
        <is>
          <t>Digital SAS</t>
        </is>
      </c>
      <c r="AZ6" s="121" t="n"/>
      <c r="BA6" s="270" t="inlineStr">
        <is>
          <t>IAMSA</t>
        </is>
      </c>
      <c r="BB6" s="121" t="n"/>
      <c r="BC6" s="270" t="inlineStr">
        <is>
          <t>METROVISION</t>
        </is>
      </c>
      <c r="BD6" s="121" t="n"/>
      <c r="BE6" s="272" t="n"/>
      <c r="BF6" s="273" t="n"/>
      <c r="BG6" s="270" t="inlineStr">
        <is>
          <t>IAASA</t>
        </is>
      </c>
      <c r="BH6" s="121" t="n"/>
      <c r="BI6" s="270" t="inlineStr">
        <is>
          <t>Curt y Alex</t>
        </is>
      </c>
      <c r="BJ6" s="121" t="n"/>
      <c r="BK6" s="272" t="n"/>
      <c r="BL6" s="273" t="n"/>
      <c r="BM6" s="276" t="inlineStr">
        <is>
          <t>TOTAL</t>
        </is>
      </c>
      <c r="BN6" s="121" t="n"/>
      <c r="BQ6" s="277" t="inlineStr">
        <is>
          <t>cxc</t>
        </is>
      </c>
      <c r="BR6" s="277" t="inlineStr">
        <is>
          <t>cxp</t>
        </is>
      </c>
    </row>
    <row r="7" ht="13" customHeight="1">
      <c r="A7" s="183" t="inlineStr">
        <is>
          <t>Cuenta Corrientes</t>
        </is>
      </c>
      <c r="B7" s="203" t="inlineStr">
        <is>
          <t>Por Cobrar</t>
        </is>
      </c>
      <c r="C7" s="203" t="inlineStr">
        <is>
          <t>Por Pagar</t>
        </is>
      </c>
      <c r="D7" s="194" t="inlineStr">
        <is>
          <t>Por Cobrar</t>
        </is>
      </c>
      <c r="E7" s="194" t="inlineStr">
        <is>
          <t>Por Pagar</t>
        </is>
      </c>
      <c r="F7" s="195" t="inlineStr">
        <is>
          <t>Por Cobrar</t>
        </is>
      </c>
      <c r="G7" s="195" t="inlineStr">
        <is>
          <t>Por Pagar</t>
        </is>
      </c>
      <c r="H7" s="188" t="inlineStr">
        <is>
          <t>Por Cobrar</t>
        </is>
      </c>
      <c r="I7" s="188" t="inlineStr">
        <is>
          <t>Por Pagar</t>
        </is>
      </c>
      <c r="J7" s="195" t="inlineStr">
        <is>
          <t>Por Cobrar</t>
        </is>
      </c>
      <c r="K7" s="195" t="inlineStr">
        <is>
          <t>Por Pagar</t>
        </is>
      </c>
      <c r="L7" s="195" t="inlineStr">
        <is>
          <t>Por Cobrar</t>
        </is>
      </c>
      <c r="M7" s="195" t="inlineStr">
        <is>
          <t>Por Pagar</t>
        </is>
      </c>
      <c r="N7" s="195" t="inlineStr">
        <is>
          <t>Por Cobrar</t>
        </is>
      </c>
      <c r="O7" s="195" t="inlineStr">
        <is>
          <t>Por Pagar</t>
        </is>
      </c>
      <c r="P7" s="195" t="inlineStr">
        <is>
          <t>Por Cobrar</t>
        </is>
      </c>
      <c r="Q7" s="195" t="inlineStr">
        <is>
          <t>Por Pagar</t>
        </is>
      </c>
      <c r="R7" s="195" t="inlineStr">
        <is>
          <t>Por Cobrar</t>
        </is>
      </c>
      <c r="S7" s="195" t="inlineStr">
        <is>
          <t>Por Pagar</t>
        </is>
      </c>
      <c r="T7" s="195" t="inlineStr">
        <is>
          <t>Por Cobrar</t>
        </is>
      </c>
      <c r="U7" s="195" t="inlineStr">
        <is>
          <t>Por Pagar</t>
        </is>
      </c>
      <c r="V7" s="203" t="inlineStr">
        <is>
          <t>Por Cobrar</t>
        </is>
      </c>
      <c r="W7" s="203" t="inlineStr">
        <is>
          <t>Por Pagar</t>
        </is>
      </c>
      <c r="X7" s="203" t="n"/>
      <c r="Y7" s="203" t="inlineStr">
        <is>
          <t>Por Cobrar</t>
        </is>
      </c>
      <c r="Z7" s="203" t="inlineStr">
        <is>
          <t>Por Pagar</t>
        </is>
      </c>
      <c r="AA7" s="237" t="inlineStr">
        <is>
          <t>Por Cobrar</t>
        </is>
      </c>
      <c r="AB7" s="237" t="inlineStr">
        <is>
          <t>Por Pagar</t>
        </is>
      </c>
      <c r="AC7" s="238" t="inlineStr">
        <is>
          <t>Por Cobrar</t>
        </is>
      </c>
      <c r="AD7" s="238" t="inlineStr">
        <is>
          <t>Por Pagar</t>
        </is>
      </c>
      <c r="AE7" s="238" t="inlineStr">
        <is>
          <t>Por Cobrar</t>
        </is>
      </c>
      <c r="AF7" s="238" t="inlineStr">
        <is>
          <t>Por Pagar</t>
        </is>
      </c>
      <c r="AG7" s="238" t="inlineStr">
        <is>
          <t>Por Cobrar</t>
        </is>
      </c>
      <c r="AH7" s="238" t="inlineStr">
        <is>
          <t>Por Pagar</t>
        </is>
      </c>
      <c r="AI7" s="260" t="inlineStr">
        <is>
          <t>Por Cobrar</t>
        </is>
      </c>
      <c r="AJ7" s="260" t="inlineStr">
        <is>
          <t>Por Pagar</t>
        </is>
      </c>
      <c r="AK7" s="261" t="inlineStr">
        <is>
          <t>Por Cobrar</t>
        </is>
      </c>
      <c r="AL7" s="261" t="inlineStr">
        <is>
          <t>Por Pagar</t>
        </is>
      </c>
      <c r="AM7" s="262" t="inlineStr">
        <is>
          <t>Por Cobrar</t>
        </is>
      </c>
      <c r="AN7" s="262" t="inlineStr">
        <is>
          <t>Por Pagar</t>
        </is>
      </c>
      <c r="AO7" s="262" t="inlineStr">
        <is>
          <t>Por Cobrar</t>
        </is>
      </c>
      <c r="AP7" s="262" t="inlineStr">
        <is>
          <t>Por Pagar</t>
        </is>
      </c>
      <c r="AQ7" s="262" t="inlineStr">
        <is>
          <t>Por Cobrar</t>
        </is>
      </c>
      <c r="AR7" s="262" t="inlineStr">
        <is>
          <t>Por Pagar</t>
        </is>
      </c>
      <c r="AS7" s="262" t="inlineStr">
        <is>
          <t>Por Cobrar</t>
        </is>
      </c>
      <c r="AT7" s="262" t="inlineStr">
        <is>
          <t>Por Pagar</t>
        </is>
      </c>
      <c r="AU7" s="262" t="inlineStr">
        <is>
          <t>Por Cobrar</t>
        </is>
      </c>
      <c r="AV7" s="262" t="inlineStr">
        <is>
          <t>Por Pagar</t>
        </is>
      </c>
      <c r="AW7" s="262" t="inlineStr">
        <is>
          <t>Por Cobrar</t>
        </is>
      </c>
      <c r="AX7" s="262" t="inlineStr">
        <is>
          <t>Por Pagar</t>
        </is>
      </c>
      <c r="AY7" s="262" t="inlineStr">
        <is>
          <t>Por Cobrar</t>
        </is>
      </c>
      <c r="AZ7" s="262" t="inlineStr">
        <is>
          <t>Por Pagar</t>
        </is>
      </c>
      <c r="BA7" s="262" t="inlineStr">
        <is>
          <t>Por Cobrar</t>
        </is>
      </c>
      <c r="BB7" s="262" t="inlineStr">
        <is>
          <t>Por Pagar</t>
        </is>
      </c>
      <c r="BC7" s="262" t="inlineStr">
        <is>
          <t>Por Cobrar</t>
        </is>
      </c>
      <c r="BD7" s="262" t="inlineStr">
        <is>
          <t>Por Pagar</t>
        </is>
      </c>
      <c r="BE7" s="262" t="inlineStr">
        <is>
          <t>Por Cobrar</t>
        </is>
      </c>
      <c r="BF7" s="262" t="inlineStr">
        <is>
          <t>Por Pagar</t>
        </is>
      </c>
      <c r="BG7" s="262" t="inlineStr">
        <is>
          <t>Por Cobrar</t>
        </is>
      </c>
      <c r="BH7" s="262" t="inlineStr">
        <is>
          <t>Por Pagar</t>
        </is>
      </c>
      <c r="BI7" s="262" t="inlineStr">
        <is>
          <t>Por Cobrar</t>
        </is>
      </c>
      <c r="BJ7" s="262" t="inlineStr">
        <is>
          <t>Por Pagar</t>
        </is>
      </c>
      <c r="BK7" s="262" t="inlineStr">
        <is>
          <t>Por Cobrar</t>
        </is>
      </c>
      <c r="BL7" s="262" t="inlineStr">
        <is>
          <t>Por Pagar</t>
        </is>
      </c>
      <c r="BM7" s="278" t="inlineStr">
        <is>
          <t>Por Cobrar</t>
        </is>
      </c>
      <c r="BN7" s="278" t="inlineStr">
        <is>
          <t>Por Pagar</t>
        </is>
      </c>
      <c r="BQ7" s="279" t="n">
        <v>1000</v>
      </c>
    </row>
    <row r="8">
      <c r="A8" s="366" t="inlineStr">
        <is>
          <t>CTA.CTE. ACT JOSÉ P. DAIRE</t>
        </is>
      </c>
      <c r="B8" s="205" t="n">
        <v>484869385</v>
      </c>
      <c r="C8" s="205" t="n">
        <v>0</v>
      </c>
      <c r="D8" s="206" t="n">
        <v>0</v>
      </c>
      <c r="E8" s="207" t="n">
        <v>0</v>
      </c>
      <c r="F8" s="208" t="n">
        <v>0</v>
      </c>
      <c r="G8" s="208" t="n">
        <v>0</v>
      </c>
      <c r="H8" s="208" t="n">
        <v>0</v>
      </c>
      <c r="I8" s="208" t="n">
        <v>0</v>
      </c>
      <c r="J8" s="208" t="n">
        <v>0</v>
      </c>
      <c r="K8" s="208" t="n">
        <v>0</v>
      </c>
      <c r="L8" s="208" t="n">
        <v>0</v>
      </c>
      <c r="M8" s="208" t="n"/>
      <c r="N8" s="208" t="n"/>
      <c r="O8" s="208" t="n">
        <v>0</v>
      </c>
      <c r="P8" s="208" t="n">
        <v>0</v>
      </c>
      <c r="Q8" s="208" t="n"/>
      <c r="R8" s="208" t="n"/>
      <c r="S8" s="208" t="n"/>
      <c r="T8" s="208" t="n"/>
      <c r="U8" s="208" t="n">
        <v>0</v>
      </c>
      <c r="V8" s="226" t="n"/>
      <c r="W8" s="226" t="n"/>
      <c r="X8" s="226" t="n"/>
      <c r="Y8" s="226" t="n"/>
      <c r="Z8" s="226" t="n"/>
      <c r="AA8" s="239" t="n">
        <v>0</v>
      </c>
      <c r="AB8" s="239" t="n">
        <v>0</v>
      </c>
      <c r="AC8" s="240" t="n">
        <v>0</v>
      </c>
      <c r="AD8" s="240" t="n">
        <v>0</v>
      </c>
      <c r="AE8" s="240" t="n">
        <v>0</v>
      </c>
      <c r="AF8" s="240" t="n">
        <v>0</v>
      </c>
      <c r="AG8" s="240" t="n">
        <v>0</v>
      </c>
      <c r="AH8" s="240" t="n">
        <v>0</v>
      </c>
      <c r="AI8" s="263" t="n">
        <v>0</v>
      </c>
      <c r="AJ8" s="263" t="n">
        <v>0</v>
      </c>
      <c r="AK8" s="240" t="n">
        <v>0</v>
      </c>
      <c r="AL8" s="240" t="n">
        <v>0</v>
      </c>
      <c r="AM8" s="264" t="n">
        <v>0</v>
      </c>
      <c r="AN8" s="264" t="n">
        <v>212510662.7778</v>
      </c>
      <c r="AO8" s="264" t="n">
        <v>0</v>
      </c>
      <c r="AP8" s="264" t="n">
        <v>0</v>
      </c>
      <c r="AQ8" s="264" t="n">
        <v>0</v>
      </c>
      <c r="AR8" s="264" t="n">
        <v>0</v>
      </c>
      <c r="AS8" s="264" t="n">
        <v>0</v>
      </c>
      <c r="AT8" s="264" t="n">
        <v>0</v>
      </c>
      <c r="AU8" s="264" t="n">
        <v>0</v>
      </c>
      <c r="AV8" s="264" t="n"/>
      <c r="AW8" s="264" t="n"/>
      <c r="AX8" s="264" t="n"/>
      <c r="AY8" s="264" t="n"/>
      <c r="AZ8" s="264" t="n"/>
      <c r="BA8" s="264" t="n"/>
      <c r="BB8" s="264" t="n"/>
      <c r="BC8" s="264" t="n"/>
      <c r="BD8" s="264" t="n">
        <v>0</v>
      </c>
      <c r="BE8" s="264" t="n">
        <v>0</v>
      </c>
      <c r="BF8" s="264" t="n">
        <v>0</v>
      </c>
      <c r="BG8" s="264" t="n">
        <v>0</v>
      </c>
      <c r="BH8" s="264" t="n">
        <v>0</v>
      </c>
      <c r="BI8" s="264" t="n"/>
      <c r="BJ8" s="264" t="n"/>
      <c r="BK8" s="264" t="n">
        <v>0</v>
      </c>
      <c r="BL8" s="264" t="n">
        <v>0</v>
      </c>
      <c r="BM8" s="226">
        <f>+B8+D8+F8+H8+J8+L8+N8+P8+R8+T8+AA8+AC8+AE8+AG8+AI8+AK8+AM8+AO8++AQ8+AS8+AU8+AW8+AY8+BA8+BC8+BE8+BG8+BI8+BK8</f>
        <v/>
      </c>
      <c r="BN8" s="226">
        <f>+C8+E8+G8+I8+K8+M8+O8+Q8+S8+U8+AB8+AD8+AF8+AH8+AJ8+AL8+AN8+AP8++AR8+AT8+AV8+AX8+AZ8+BB8+BD8+BF8+BH8+BJ8+BL8</f>
        <v/>
      </c>
      <c r="BQ8" s="367">
        <f>+BM8/$BQ$7</f>
        <v/>
      </c>
      <c r="BR8" s="367">
        <f>+BN8/$BQ$7</f>
        <v/>
      </c>
    </row>
    <row r="9">
      <c r="A9" s="209" t="inlineStr">
        <is>
          <t>CTA.CTE. ACT CRISTIÁN VARELA</t>
        </is>
      </c>
      <c r="B9" s="205" t="n">
        <v>48098842</v>
      </c>
      <c r="C9" s="205" t="n">
        <v>581664636</v>
      </c>
      <c r="D9" s="206" t="n">
        <v>0</v>
      </c>
      <c r="E9" s="207" t="n">
        <v>0</v>
      </c>
      <c r="F9" s="210" t="n">
        <v>135991696</v>
      </c>
      <c r="G9" s="208" t="n">
        <v>0</v>
      </c>
      <c r="H9" s="208" t="n">
        <v>0</v>
      </c>
      <c r="I9" s="208" t="n">
        <v>0</v>
      </c>
      <c r="J9" s="208" t="n">
        <v>0</v>
      </c>
      <c r="K9" s="208" t="n">
        <v>0</v>
      </c>
      <c r="L9" s="208" t="n">
        <v>0</v>
      </c>
      <c r="M9" s="208" t="n"/>
      <c r="N9" s="208" t="n"/>
      <c r="O9" s="208" t="n">
        <v>0</v>
      </c>
      <c r="P9" s="208" t="n">
        <v>0</v>
      </c>
      <c r="Q9" s="208" t="n"/>
      <c r="R9" s="208" t="n"/>
      <c r="S9" s="208" t="n"/>
      <c r="T9" s="208" t="n"/>
      <c r="U9" s="208" t="n">
        <v>0</v>
      </c>
      <c r="V9" s="226" t="n"/>
      <c r="W9" s="226" t="n"/>
      <c r="X9" s="226" t="n"/>
      <c r="Y9" s="226" t="n"/>
      <c r="Z9" s="226" t="n"/>
      <c r="AA9" s="239" t="n">
        <v>0</v>
      </c>
      <c r="AB9" s="239" t="n">
        <v>0</v>
      </c>
      <c r="AC9" s="240" t="n">
        <v>0</v>
      </c>
      <c r="AD9" s="240" t="n">
        <v>0</v>
      </c>
      <c r="AE9" s="240" t="n">
        <v>0</v>
      </c>
      <c r="AF9" s="240" t="n">
        <v>0</v>
      </c>
      <c r="AG9" s="240" t="n">
        <v>0</v>
      </c>
      <c r="AH9" s="240" t="n">
        <v>0</v>
      </c>
      <c r="AI9" s="263" t="n">
        <v>0</v>
      </c>
      <c r="AJ9" s="263" t="n">
        <v>0</v>
      </c>
      <c r="AK9" s="240" t="n">
        <v>0</v>
      </c>
      <c r="AL9" s="240" t="n">
        <v>0</v>
      </c>
      <c r="AM9" s="264" t="n">
        <v>0</v>
      </c>
      <c r="AN9" s="264" t="n">
        <v>195193337.034</v>
      </c>
      <c r="AO9" s="264" t="n">
        <v>0</v>
      </c>
      <c r="AP9" s="264" t="n">
        <v>0</v>
      </c>
      <c r="AQ9" s="264" t="n">
        <v>0</v>
      </c>
      <c r="AR9" s="264" t="n">
        <v>0</v>
      </c>
      <c r="AS9" s="264" t="n">
        <v>0</v>
      </c>
      <c r="AT9" s="264" t="n">
        <v>0</v>
      </c>
      <c r="AU9" s="264" t="n">
        <v>0</v>
      </c>
      <c r="AV9" s="264" t="n"/>
      <c r="AW9" s="264" t="n"/>
      <c r="AX9" s="264" t="n"/>
      <c r="AY9" s="264" t="n"/>
      <c r="AZ9" s="264" t="n"/>
      <c r="BA9" s="264" t="n"/>
      <c r="BB9" s="264" t="n"/>
      <c r="BC9" s="264" t="n"/>
      <c r="BD9" s="264" t="n">
        <v>0</v>
      </c>
      <c r="BE9" s="264" t="n">
        <v>0</v>
      </c>
      <c r="BF9" s="264" t="n">
        <v>0</v>
      </c>
      <c r="BG9" s="264" t="n">
        <v>0</v>
      </c>
      <c r="BH9" s="264" t="n">
        <v>0</v>
      </c>
      <c r="BI9" s="264" t="n"/>
      <c r="BJ9" s="264" t="n"/>
      <c r="BK9" s="264" t="n">
        <v>0</v>
      </c>
      <c r="BL9" s="264" t="n">
        <v>0</v>
      </c>
      <c r="BM9" s="226">
        <f>+B9+D9+F9+H9+J9+L9+N9+P9+R9+T9+AA9+AC9+AE9+AG9+AI9+AK9+AM9+AO9++AQ9+AS9+AU9+AW9+AY9+BA9+BC9+BE9+BG9+BI9+BK9</f>
        <v/>
      </c>
      <c r="BN9" s="226">
        <f>+C9+E9+G9+I9+K9+M9+O9+Q9+S9+U9+AB9+AD9+AF9+AH9+AJ9+AL9+AN9+AP9++AR9+AT9+AV9+AX9+AZ9+BB9+BD9+BF9+BH9+BJ9+BL9</f>
        <v/>
      </c>
      <c r="BQ9" s="367">
        <f>+BM9/$BQ$7</f>
        <v/>
      </c>
      <c r="BR9" s="367">
        <f>+BN9/$BQ$7</f>
        <v/>
      </c>
    </row>
    <row r="10">
      <c r="A10" s="209" t="inlineStr">
        <is>
          <t>HIJOS VARELA</t>
        </is>
      </c>
      <c r="B10" s="205" t="n">
        <v>0</v>
      </c>
      <c r="C10" s="205" t="n">
        <v>0</v>
      </c>
      <c r="D10" s="206" t="n">
        <v>0</v>
      </c>
      <c r="E10" s="206" t="n">
        <v>0</v>
      </c>
      <c r="F10" s="211" t="n">
        <v>0</v>
      </c>
      <c r="G10" s="211" t="n">
        <v>0</v>
      </c>
      <c r="H10" s="211" t="n">
        <v>0</v>
      </c>
      <c r="I10" s="211" t="n">
        <v>0</v>
      </c>
      <c r="J10" s="211" t="n">
        <v>0</v>
      </c>
      <c r="K10" s="211" t="n">
        <v>0</v>
      </c>
      <c r="L10" s="211" t="n">
        <v>0</v>
      </c>
      <c r="M10" s="211" t="n"/>
      <c r="N10" s="211" t="n"/>
      <c r="O10" s="211" t="n">
        <v>0</v>
      </c>
      <c r="P10" s="211" t="n">
        <v>0</v>
      </c>
      <c r="Q10" s="211" t="n"/>
      <c r="R10" s="211" t="n"/>
      <c r="S10" s="211" t="n"/>
      <c r="T10" s="211" t="n"/>
      <c r="U10" s="211" t="n">
        <v>0</v>
      </c>
      <c r="V10" s="206" t="n">
        <v>0</v>
      </c>
      <c r="W10" s="206" t="n">
        <v>0</v>
      </c>
      <c r="X10" s="206" t="n">
        <v>0</v>
      </c>
      <c r="Y10" s="206" t="n">
        <v>0</v>
      </c>
      <c r="Z10" s="206" t="n">
        <v>0</v>
      </c>
      <c r="AA10" s="241" t="n">
        <v>0</v>
      </c>
      <c r="AB10" s="241" t="n">
        <v>0</v>
      </c>
      <c r="AC10" s="242" t="n">
        <v>0</v>
      </c>
      <c r="AD10" s="242" t="n">
        <v>0</v>
      </c>
      <c r="AE10" s="242" t="n">
        <v>0</v>
      </c>
      <c r="AF10" s="242" t="n">
        <v>0</v>
      </c>
      <c r="AG10" s="242" t="n">
        <v>0</v>
      </c>
      <c r="AH10" s="242" t="n">
        <v>0</v>
      </c>
      <c r="AI10" s="265" t="n">
        <v>0</v>
      </c>
      <c r="AJ10" s="265" t="n">
        <v>0</v>
      </c>
      <c r="AK10" s="242" t="n">
        <v>0</v>
      </c>
      <c r="AL10" s="242" t="n">
        <v>0</v>
      </c>
      <c r="AM10" s="264" t="n">
        <v>0</v>
      </c>
      <c r="AN10" s="264" t="n">
        <v>199138509</v>
      </c>
      <c r="AO10" s="264" t="n">
        <v>0</v>
      </c>
      <c r="AP10" s="264" t="n">
        <v>0</v>
      </c>
      <c r="AQ10" s="264" t="n">
        <v>0</v>
      </c>
      <c r="AR10" s="264" t="n">
        <v>0</v>
      </c>
      <c r="AS10" s="264" t="n">
        <v>0</v>
      </c>
      <c r="AT10" s="264" t="n">
        <v>0</v>
      </c>
      <c r="AU10" s="264" t="n">
        <v>0</v>
      </c>
      <c r="AV10" s="264" t="n"/>
      <c r="AW10" s="264" t="n"/>
      <c r="AX10" s="264" t="n"/>
      <c r="AY10" s="264" t="n"/>
      <c r="AZ10" s="264" t="n"/>
      <c r="BA10" s="264" t="n"/>
      <c r="BB10" s="264" t="n"/>
      <c r="BC10" s="264" t="n"/>
      <c r="BD10" s="264" t="n">
        <v>0</v>
      </c>
      <c r="BE10" s="264" t="n">
        <v>0</v>
      </c>
      <c r="BF10" s="264" t="n">
        <v>0</v>
      </c>
      <c r="BG10" s="264" t="n">
        <v>0</v>
      </c>
      <c r="BH10" s="264" t="n">
        <v>0</v>
      </c>
      <c r="BI10" s="264" t="n"/>
      <c r="BJ10" s="264" t="n"/>
      <c r="BK10" s="264" t="n">
        <v>0</v>
      </c>
      <c r="BL10" s="264" t="n">
        <v>0</v>
      </c>
      <c r="BM10" s="226">
        <f>+B10+D10+F10+H10+J10+L10+N10+P10+R10+T10+AA10+AC10+AE10+AG10+AI10+AK10+AM10+AO10++AQ10+AS10+AU10+AW10+AY10+BA10+BC10+BE10+BG10+BI10+BK10</f>
        <v/>
      </c>
      <c r="BN10" s="226">
        <f>+C10+E10+G10+I10+K10+M10+O10+Q10+S10+U10+AB10+AD10+AF10+AH10+AJ10+AL10+AN10+AP10++AR10+AT10+AV10+AX10+AZ10+BB10+BD10+BF10+BH10+BJ10+BL10</f>
        <v/>
      </c>
      <c r="BQ10" s="367">
        <f>+BM10/$BQ$7</f>
        <v/>
      </c>
      <c r="BR10" s="367">
        <f>+BN10/$BQ$7</f>
        <v/>
      </c>
    </row>
    <row r="11">
      <c r="A11" s="209" t="inlineStr">
        <is>
          <t>CTA. CTE. ACT. RIO GRANDE S.A.</t>
        </is>
      </c>
      <c r="B11" s="205" t="n">
        <v>4235471</v>
      </c>
      <c r="C11" s="205" t="n">
        <v>0</v>
      </c>
      <c r="D11" s="206" t="n">
        <v>0</v>
      </c>
      <c r="E11" s="207" t="n">
        <v>0</v>
      </c>
      <c r="F11" s="208" t="n">
        <v>0</v>
      </c>
      <c r="G11" s="208" t="n">
        <v>0</v>
      </c>
      <c r="H11" s="208" t="n">
        <v>0</v>
      </c>
      <c r="I11" s="208" t="n">
        <v>0</v>
      </c>
      <c r="J11" s="208" t="n">
        <v>0</v>
      </c>
      <c r="K11" s="208" t="n">
        <v>0</v>
      </c>
      <c r="L11" s="208" t="n">
        <v>0</v>
      </c>
      <c r="M11" s="208" t="n"/>
      <c r="N11" s="208" t="n"/>
      <c r="O11" s="208" t="n">
        <v>0</v>
      </c>
      <c r="P11" s="208" t="n">
        <v>0</v>
      </c>
      <c r="Q11" s="208" t="n"/>
      <c r="R11" s="208" t="n"/>
      <c r="S11" s="208" t="n"/>
      <c r="T11" s="208" t="n"/>
      <c r="U11" s="208" t="n">
        <v>0</v>
      </c>
      <c r="V11" s="226" t="n"/>
      <c r="W11" s="226" t="n"/>
      <c r="X11" s="226" t="n"/>
      <c r="Y11" s="226" t="n"/>
      <c r="Z11" s="226" t="n"/>
      <c r="AA11" s="239" t="n">
        <v>0</v>
      </c>
      <c r="AB11" s="239" t="n">
        <v>0</v>
      </c>
      <c r="AC11" s="240" t="n">
        <v>58800</v>
      </c>
      <c r="AD11" s="240" t="n">
        <v>0</v>
      </c>
      <c r="AE11" s="240" t="n">
        <v>0</v>
      </c>
      <c r="AF11" s="240" t="n">
        <v>0</v>
      </c>
      <c r="AG11" s="240" t="n">
        <v>0</v>
      </c>
      <c r="AH11" s="240" t="n">
        <v>0</v>
      </c>
      <c r="AI11" s="263" t="n">
        <v>0</v>
      </c>
      <c r="AJ11" s="263" t="n">
        <v>0</v>
      </c>
      <c r="AK11" s="240" t="n">
        <v>0</v>
      </c>
      <c r="AL11" s="240" t="n">
        <v>0</v>
      </c>
      <c r="AM11" s="264" t="n">
        <v>0</v>
      </c>
      <c r="AN11" s="264" t="n">
        <v>0</v>
      </c>
      <c r="AO11" s="264" t="n">
        <v>0</v>
      </c>
      <c r="AP11" s="264" t="n">
        <v>0</v>
      </c>
      <c r="AQ11" s="264" t="n">
        <v>0</v>
      </c>
      <c r="AR11" s="264" t="n">
        <v>0</v>
      </c>
      <c r="AS11" s="264" t="n">
        <v>0</v>
      </c>
      <c r="AT11" s="264" t="n">
        <v>0</v>
      </c>
      <c r="AU11" s="264" t="n">
        <v>0</v>
      </c>
      <c r="AV11" s="264" t="n"/>
      <c r="AW11" s="264" t="n"/>
      <c r="AX11" s="264" t="n"/>
      <c r="AY11" s="264" t="n"/>
      <c r="AZ11" s="264" t="n"/>
      <c r="BA11" s="264" t="n"/>
      <c r="BB11" s="264" t="n"/>
      <c r="BC11" s="264" t="n"/>
      <c r="BD11" s="264" t="n">
        <v>0</v>
      </c>
      <c r="BE11" s="264" t="n">
        <v>0</v>
      </c>
      <c r="BF11" s="264" t="n">
        <v>0</v>
      </c>
      <c r="BG11" s="264" t="n">
        <v>0</v>
      </c>
      <c r="BH11" s="264" t="n">
        <v>0</v>
      </c>
      <c r="BI11" s="264" t="n"/>
      <c r="BJ11" s="264" t="n"/>
      <c r="BK11" s="264" t="n">
        <v>0</v>
      </c>
      <c r="BL11" s="264" t="n">
        <v>0</v>
      </c>
      <c r="BM11" s="226">
        <f>+B11+D11+F11+H11+J11+L11+N11+P11+R11+T11+AA11+AC11+AE11+AG11+AI11+AK11+AM11+AO11++AQ11+AS11+AU11+AW11+AY11+BA11+BC11+BE11+BG11+BI11+BK11</f>
        <v/>
      </c>
      <c r="BN11" s="226">
        <f>+C11+E11+G11+I11+K11+M11+O11+Q11+S11+U11+AB11+AD11+AF11+AH11+AJ11+AL11+AN11+AP11++AR11+AT11+AV11+AX11+AZ11+BB11+BD11+BF11+BH11+BJ11+BL11</f>
        <v/>
      </c>
      <c r="BQ11" s="367">
        <f>+BM11/$BQ$7</f>
        <v/>
      </c>
      <c r="BR11" s="367">
        <f>+BN11/$BQ$7</f>
        <v/>
      </c>
    </row>
    <row r="12">
      <c r="A12" s="212" t="inlineStr">
        <is>
          <t>CTA.CTE.ACT. US$ CINECOLOR MEX (IAMSA)</t>
        </is>
      </c>
      <c r="B12" s="213" t="n">
        <v>0</v>
      </c>
      <c r="C12" s="205" t="n">
        <v>0</v>
      </c>
      <c r="D12" s="206" t="n">
        <v>0</v>
      </c>
      <c r="E12" s="207" t="n">
        <v>0</v>
      </c>
      <c r="F12" s="208" t="n">
        <v>0</v>
      </c>
      <c r="G12" s="208" t="n">
        <v>0</v>
      </c>
      <c r="H12" s="208" t="n">
        <v>0</v>
      </c>
      <c r="I12" s="208" t="n">
        <v>0</v>
      </c>
      <c r="J12" s="208" t="n">
        <v>0</v>
      </c>
      <c r="K12" s="208" t="n">
        <v>0</v>
      </c>
      <c r="L12" s="208" t="n">
        <v>0</v>
      </c>
      <c r="M12" s="208" t="n"/>
      <c r="N12" s="208" t="n"/>
      <c r="O12" s="208" t="n">
        <v>0</v>
      </c>
      <c r="P12" s="208" t="n">
        <v>0</v>
      </c>
      <c r="Q12" s="208" t="n"/>
      <c r="R12" s="208" t="n"/>
      <c r="S12" s="208" t="n"/>
      <c r="T12" s="208" t="n"/>
      <c r="U12" s="208" t="n">
        <v>0</v>
      </c>
      <c r="V12" s="226" t="n"/>
      <c r="W12" s="226" t="n"/>
      <c r="X12" s="226" t="n"/>
      <c r="Y12" s="226" t="n"/>
      <c r="Z12" s="226" t="n"/>
      <c r="AA12" s="239" t="n">
        <v>0</v>
      </c>
      <c r="AB12" s="239" t="n">
        <v>0</v>
      </c>
      <c r="AC12" s="240" t="n">
        <v>0</v>
      </c>
      <c r="AD12" s="240" t="n">
        <v>0</v>
      </c>
      <c r="AE12" s="240" t="n">
        <v>0</v>
      </c>
      <c r="AF12" s="240" t="n">
        <v>0</v>
      </c>
      <c r="AG12" s="240" t="n">
        <v>0</v>
      </c>
      <c r="AH12" s="240" t="n">
        <v>0</v>
      </c>
      <c r="AI12" s="263" t="n">
        <v>0</v>
      </c>
      <c r="AJ12" s="263" t="n">
        <v>0</v>
      </c>
      <c r="AK12" s="240" t="n">
        <v>0</v>
      </c>
      <c r="AL12" s="240" t="n">
        <v>0</v>
      </c>
      <c r="AM12" s="264" t="n">
        <v>0</v>
      </c>
      <c r="AN12" s="264" t="n">
        <v>0</v>
      </c>
      <c r="AO12" s="264" t="n">
        <v>0</v>
      </c>
      <c r="AP12" s="264" t="n">
        <v>0</v>
      </c>
      <c r="AQ12" s="264" t="n">
        <v>0</v>
      </c>
      <c r="AR12" s="264" t="n">
        <v>0</v>
      </c>
      <c r="AS12" s="264" t="n">
        <v>0</v>
      </c>
      <c r="AT12" s="264" t="n">
        <v>0</v>
      </c>
      <c r="AU12" s="264" t="n">
        <v>0</v>
      </c>
      <c r="AV12" s="264" t="n"/>
      <c r="AW12" s="264" t="n"/>
      <c r="AX12" s="264" t="n"/>
      <c r="AY12" s="264" t="n"/>
      <c r="AZ12" s="264" t="n"/>
      <c r="BA12" s="264" t="n"/>
      <c r="BB12" s="264" t="n"/>
      <c r="BC12" s="264" t="n"/>
      <c r="BD12" s="264" t="n">
        <v>0</v>
      </c>
      <c r="BE12" s="264" t="n">
        <v>0</v>
      </c>
      <c r="BF12" s="264" t="n">
        <v>0</v>
      </c>
      <c r="BG12" s="264" t="n">
        <v>0</v>
      </c>
      <c r="BH12" s="264" t="n">
        <v>0</v>
      </c>
      <c r="BI12" s="264" t="n"/>
      <c r="BJ12" s="264" t="n"/>
      <c r="BK12" s="264" t="n">
        <v>0</v>
      </c>
      <c r="BL12" s="264" t="n">
        <v>0</v>
      </c>
      <c r="BM12" s="226">
        <f>+B12+D12+F12+H12+J12+L12+N12+P12+R12+T12+AA12+AC12+AE12+AG12+AI12+AK12+AM12+AO12++AQ12+AS12+AU12+AW12+AY12+BA12+BC12+BE12+BG12+BI12+BK12</f>
        <v/>
      </c>
      <c r="BN12" s="226">
        <f>+C12+E12+G12+I12+K12+M12+O12+Q12+S12+U12+AB12+AD12+AF12+AH12+AJ12+AL12+AN12+AP12++AR12+AT12+AV12+AX12+AZ12+BB13+BD12+BF12+BH12+BJ12+BL12</f>
        <v/>
      </c>
      <c r="BQ12" s="367">
        <f>+BM12/$BQ$7</f>
        <v/>
      </c>
      <c r="BR12" s="367">
        <f>+BN12/$BQ$7</f>
        <v/>
      </c>
    </row>
    <row r="13">
      <c r="A13" s="212" t="inlineStr">
        <is>
          <t>Cinecolor Internacional Mex.</t>
        </is>
      </c>
      <c r="B13" s="213" t="n"/>
      <c r="C13" s="205" t="n"/>
      <c r="D13" s="206" t="n"/>
      <c r="E13" s="207" t="n"/>
      <c r="F13" s="208" t="n"/>
      <c r="G13" s="208" t="n"/>
      <c r="H13" s="208" t="n"/>
      <c r="I13" s="208" t="n"/>
      <c r="J13" s="208" t="n"/>
      <c r="K13" s="208" t="n"/>
      <c r="L13" s="208" t="n"/>
      <c r="M13" s="208" t="n"/>
      <c r="N13" s="208" t="n"/>
      <c r="O13" s="208" t="n"/>
      <c r="P13" s="208" t="n"/>
      <c r="Q13" s="208" t="n"/>
      <c r="R13" s="208" t="n"/>
      <c r="S13" s="208" t="n"/>
      <c r="T13" s="208" t="n"/>
      <c r="U13" s="208" t="n"/>
      <c r="V13" s="226" t="n"/>
      <c r="W13" s="226" t="n"/>
      <c r="X13" s="226" t="n"/>
      <c r="Y13" s="226" t="n"/>
      <c r="Z13" s="226" t="n"/>
      <c r="AA13" s="239" t="n"/>
      <c r="AB13" s="239" t="n"/>
      <c r="AC13" s="240" t="n"/>
      <c r="AD13" s="240" t="n"/>
      <c r="AE13" s="240" t="n"/>
      <c r="AF13" s="240" t="n"/>
      <c r="AG13" s="240" t="n"/>
      <c r="AH13" s="240" t="n"/>
      <c r="AI13" s="263" t="n"/>
      <c r="AJ13" s="263" t="n"/>
      <c r="AK13" s="240" t="n"/>
      <c r="AL13" s="240" t="n"/>
      <c r="AM13" s="264" t="n"/>
      <c r="AN13" s="264" t="n"/>
      <c r="AO13" s="264" t="n"/>
      <c r="AP13" s="264" t="n"/>
      <c r="AQ13" s="264" t="n"/>
      <c r="AR13" s="264" t="n"/>
      <c r="AS13" s="264" t="n"/>
      <c r="AT13" s="264" t="n"/>
      <c r="AU13" s="264" t="n"/>
      <c r="AV13" s="264" t="n"/>
      <c r="AW13" s="264" t="n"/>
      <c r="AX13" s="264" t="n"/>
      <c r="AY13" s="264" t="n"/>
      <c r="AZ13" s="264" t="n"/>
      <c r="BA13" s="264" t="n"/>
      <c r="BB13" s="264" t="n">
        <v>782844015.8200001</v>
      </c>
      <c r="BC13" s="264" t="n"/>
      <c r="BD13" s="264" t="n"/>
      <c r="BE13" s="264" t="n"/>
      <c r="BF13" s="264" t="n"/>
      <c r="BG13" s="264" t="n"/>
      <c r="BH13" s="264" t="n"/>
      <c r="BI13" s="264" t="n"/>
      <c r="BJ13" s="264" t="n"/>
      <c r="BK13" s="264" t="n"/>
      <c r="BL13" s="264" t="n"/>
      <c r="BM13" s="226" t="n"/>
      <c r="BN13" s="226" t="n"/>
      <c r="BQ13" s="367">
        <f>+BM13/$BQ$7</f>
        <v/>
      </c>
      <c r="BR13" s="367">
        <f>+BN13/$BQ$7</f>
        <v/>
      </c>
    </row>
    <row r="14">
      <c r="A14" s="366" t="inlineStr">
        <is>
          <t>CTA.CTE. PRONEMSA S.A.</t>
        </is>
      </c>
      <c r="B14" s="205" t="n">
        <v>840859689</v>
      </c>
      <c r="C14" s="205" t="n">
        <v>0</v>
      </c>
      <c r="D14" s="206" t="n">
        <v>0</v>
      </c>
      <c r="E14" s="207" t="n">
        <v>0</v>
      </c>
      <c r="F14" s="208" t="n">
        <v>0</v>
      </c>
      <c r="G14" s="208" t="n">
        <v>0</v>
      </c>
      <c r="H14" s="208" t="n">
        <v>0</v>
      </c>
      <c r="I14" s="208" t="n">
        <v>0</v>
      </c>
      <c r="J14" s="208" t="n">
        <v>0</v>
      </c>
      <c r="K14" s="208" t="n">
        <v>0</v>
      </c>
      <c r="L14" s="208" t="n">
        <v>0</v>
      </c>
      <c r="M14" s="208" t="n"/>
      <c r="N14" s="208" t="n"/>
      <c r="O14" s="208" t="n">
        <v>0</v>
      </c>
      <c r="P14" s="208" t="n">
        <v>0</v>
      </c>
      <c r="Q14" s="208" t="n"/>
      <c r="R14" s="208" t="n"/>
      <c r="S14" s="208" t="n"/>
      <c r="T14" s="208" t="n"/>
      <c r="U14" s="208" t="n">
        <v>0</v>
      </c>
      <c r="V14" s="226" t="n"/>
      <c r="W14" s="226" t="n"/>
      <c r="X14" s="226" t="n"/>
      <c r="Y14" s="226" t="n"/>
      <c r="Z14" s="226" t="n"/>
      <c r="AA14" s="239" t="n">
        <v>0</v>
      </c>
      <c r="AB14" s="239" t="n">
        <v>0</v>
      </c>
      <c r="AC14" s="240" t="n">
        <v>0</v>
      </c>
      <c r="AD14" s="240" t="n">
        <v>0</v>
      </c>
      <c r="AE14" s="240" t="n">
        <v>0</v>
      </c>
      <c r="AF14" s="240" t="n">
        <v>0</v>
      </c>
      <c r="AG14" s="240" t="n">
        <v>0</v>
      </c>
      <c r="AH14" s="240" t="n">
        <v>0</v>
      </c>
      <c r="AI14" s="263" t="n">
        <v>0</v>
      </c>
      <c r="AJ14" s="263" t="n">
        <v>0</v>
      </c>
      <c r="AK14" s="240" t="n">
        <v>0</v>
      </c>
      <c r="AL14" s="240" t="n">
        <v>0</v>
      </c>
      <c r="AM14" s="264" t="n">
        <v>0</v>
      </c>
      <c r="AN14" s="264" t="n">
        <v>0</v>
      </c>
      <c r="AO14" s="264" t="n">
        <v>0</v>
      </c>
      <c r="AP14" s="264" t="n">
        <v>0</v>
      </c>
      <c r="AQ14" s="264" t="n">
        <v>0</v>
      </c>
      <c r="AR14" s="264" t="n">
        <v>0</v>
      </c>
      <c r="AS14" s="264" t="n">
        <v>0</v>
      </c>
      <c r="AT14" s="264" t="n">
        <v>0</v>
      </c>
      <c r="AU14" s="264" t="n">
        <v>0</v>
      </c>
      <c r="AV14" s="264" t="n"/>
      <c r="AW14" s="264" t="n"/>
      <c r="AX14" s="264" t="n"/>
      <c r="AY14" s="264" t="n"/>
      <c r="AZ14" s="264" t="n"/>
      <c r="BA14" s="264" t="n"/>
      <c r="BB14" s="264" t="n"/>
      <c r="BC14" s="264" t="n"/>
      <c r="BD14" s="264" t="n">
        <v>0</v>
      </c>
      <c r="BE14" s="264" t="n">
        <v>0</v>
      </c>
      <c r="BF14" s="264" t="n">
        <v>0</v>
      </c>
      <c r="BG14" s="264" t="n">
        <v>0</v>
      </c>
      <c r="BH14" s="264" t="n">
        <v>0</v>
      </c>
      <c r="BI14" s="264" t="n"/>
      <c r="BJ14" s="264" t="n"/>
      <c r="BK14" s="264" t="n">
        <v>0</v>
      </c>
      <c r="BL14" s="264" t="n">
        <v>0</v>
      </c>
      <c r="BM14" s="226">
        <f>+B14+D14+F14+H14+J14+L14+N14+P14+R14+T14+AA14+AC14+AE14+AG14+AI14+AK14+AM14+AO14++AQ14+AS14+AU14+AW14+AY14+BA14+BC14+BE14+BG14+BI14+BK14</f>
        <v/>
      </c>
      <c r="BN14" s="226">
        <f>+C14+E14+G14+I14+K14+M14+O14+Q14+S14+U14+AB14+AD14+AF14+AH14+AJ14+AL14+AN14+AP14++AR14+AT14+AV14+AX14+AZ14+BB14+BD14+BF14+BH14+BJ14+BL14</f>
        <v/>
      </c>
      <c r="BQ14" s="367">
        <f>+BM14/$BQ$7</f>
        <v/>
      </c>
      <c r="BR14" s="367">
        <f>+BN14/$BQ$7</f>
        <v/>
      </c>
    </row>
    <row r="15">
      <c r="A15" s="366" t="inlineStr">
        <is>
          <t>CTA.CTE.INM. PLAZA EL ALBA</t>
        </is>
      </c>
      <c r="B15" s="205" t="n">
        <v>53649577</v>
      </c>
      <c r="C15" s="205" t="n">
        <v>0</v>
      </c>
      <c r="D15" s="206" t="n">
        <v>0</v>
      </c>
      <c r="E15" s="207" t="n">
        <v>0</v>
      </c>
      <c r="F15" s="208" t="n">
        <v>0</v>
      </c>
      <c r="G15" s="208" t="n">
        <v>0</v>
      </c>
      <c r="H15" s="208" t="n">
        <v>0</v>
      </c>
      <c r="I15" s="208" t="n">
        <v>0</v>
      </c>
      <c r="J15" s="208" t="n">
        <v>0</v>
      </c>
      <c r="K15" s="208" t="n">
        <v>0</v>
      </c>
      <c r="L15" s="208" t="n">
        <v>0</v>
      </c>
      <c r="M15" s="208" t="n"/>
      <c r="N15" s="208" t="n"/>
      <c r="O15" s="208" t="n">
        <v>0</v>
      </c>
      <c r="P15" s="208" t="n">
        <v>0</v>
      </c>
      <c r="Q15" s="208" t="n"/>
      <c r="R15" s="208" t="n"/>
      <c r="S15" s="208" t="n"/>
      <c r="T15" s="208" t="n"/>
      <c r="U15" s="208" t="n">
        <v>0</v>
      </c>
      <c r="V15" s="226" t="n"/>
      <c r="W15" s="226" t="n"/>
      <c r="X15" s="226" t="n"/>
      <c r="Y15" s="226" t="n"/>
      <c r="Z15" s="226" t="n"/>
      <c r="AA15" s="239" t="n">
        <v>0</v>
      </c>
      <c r="AB15" s="239" t="n">
        <v>0</v>
      </c>
      <c r="AC15" s="240" t="n">
        <v>0</v>
      </c>
      <c r="AD15" s="240" t="n">
        <v>0</v>
      </c>
      <c r="AE15" s="240" t="n">
        <v>0</v>
      </c>
      <c r="AF15" s="240" t="n">
        <v>0</v>
      </c>
      <c r="AG15" s="240" t="n">
        <v>0</v>
      </c>
      <c r="AH15" s="240" t="n">
        <v>0</v>
      </c>
      <c r="AI15" s="263" t="n">
        <v>0</v>
      </c>
      <c r="AJ15" s="263" t="n">
        <v>0</v>
      </c>
      <c r="AK15" s="240" t="n">
        <v>0</v>
      </c>
      <c r="AL15" s="240" t="n">
        <v>0</v>
      </c>
      <c r="AM15" s="264" t="n">
        <v>0</v>
      </c>
      <c r="AN15" s="264" t="n">
        <v>0</v>
      </c>
      <c r="AO15" s="264" t="n">
        <v>0</v>
      </c>
      <c r="AP15" s="264" t="n">
        <v>0</v>
      </c>
      <c r="AQ15" s="264" t="n">
        <v>0</v>
      </c>
      <c r="AR15" s="264" t="n">
        <v>0</v>
      </c>
      <c r="AS15" s="264" t="n">
        <v>0</v>
      </c>
      <c r="AT15" s="264" t="n">
        <v>0</v>
      </c>
      <c r="AU15" s="264" t="n">
        <v>0</v>
      </c>
      <c r="AV15" s="264" t="n"/>
      <c r="AW15" s="264" t="n"/>
      <c r="AX15" s="264" t="n"/>
      <c r="AY15" s="264" t="n"/>
      <c r="AZ15" s="264" t="n"/>
      <c r="BA15" s="264" t="n"/>
      <c r="BB15" s="264" t="n"/>
      <c r="BC15" s="264" t="n"/>
      <c r="BD15" s="264" t="n">
        <v>0</v>
      </c>
      <c r="BE15" s="264" t="n">
        <v>0</v>
      </c>
      <c r="BF15" s="264" t="n">
        <v>0</v>
      </c>
      <c r="BG15" s="264" t="n">
        <v>0</v>
      </c>
      <c r="BH15" s="264" t="n">
        <v>0</v>
      </c>
      <c r="BI15" s="264" t="n"/>
      <c r="BJ15" s="264" t="n"/>
      <c r="BK15" s="264" t="n">
        <v>0</v>
      </c>
      <c r="BL15" s="264" t="n">
        <v>0</v>
      </c>
      <c r="BM15" s="226">
        <f>+B15+D15+F15+H15+J15+L15+N15+P15+R15+T15+AA15+AC15+AE15+AG15+AI15+AK15+AM15+AO15++AQ15+AS15+AU15+AW15+AY15+BA15+BC15+BE15+BG15+BI15+BK15</f>
        <v/>
      </c>
      <c r="BN15" s="226">
        <f>+C15+E15+G15+I15+K15+M15+O15+Q15+S15+U15+AB15+AD15+AF15+AH15+AJ15+AL15+AN15+AP15++AR15+AT15+AV15+AX15+AZ15+BB15+BD15+BF15+BH15+BJ15+BL15</f>
        <v/>
      </c>
      <c r="BQ15" s="367">
        <f>+BM15/$BQ$7</f>
        <v/>
      </c>
      <c r="BR15" s="367">
        <f>+BN15/$BQ$7</f>
        <v/>
      </c>
    </row>
    <row r="16" ht="13" customHeight="1">
      <c r="A16" s="366" t="inlineStr">
        <is>
          <t>Cta.Cte.Act.Iacsa US$</t>
        </is>
      </c>
      <c r="B16" s="213" t="n">
        <v>0</v>
      </c>
      <c r="C16" s="205" t="n">
        <v>0</v>
      </c>
      <c r="D16" s="206" t="n">
        <v>0</v>
      </c>
      <c r="E16" s="207" t="n">
        <v>0</v>
      </c>
      <c r="F16" s="208" t="n">
        <v>0</v>
      </c>
      <c r="G16" s="208" t="n">
        <v>0</v>
      </c>
      <c r="H16" s="208" t="n">
        <v>0</v>
      </c>
      <c r="I16" s="208" t="n">
        <v>0</v>
      </c>
      <c r="J16" s="208" t="n">
        <v>0</v>
      </c>
      <c r="K16" s="208" t="n">
        <v>0</v>
      </c>
      <c r="L16" s="208" t="n">
        <v>0</v>
      </c>
      <c r="M16" s="208" t="n"/>
      <c r="N16" s="208" t="n"/>
      <c r="O16" s="208" t="n">
        <v>0</v>
      </c>
      <c r="P16" s="208" t="n">
        <v>0</v>
      </c>
      <c r="Q16" s="208" t="n"/>
      <c r="R16" s="208" t="n"/>
      <c r="S16" s="208" t="n"/>
      <c r="T16" s="208" t="n"/>
      <c r="U16" s="208" t="n">
        <v>0</v>
      </c>
      <c r="V16" s="227" t="n"/>
      <c r="W16" s="227" t="n"/>
      <c r="X16" s="227" t="n"/>
      <c r="Y16" s="226" t="n"/>
      <c r="Z16" s="243" t="n"/>
      <c r="AA16" s="239" t="n">
        <v>0</v>
      </c>
      <c r="AB16" s="239" t="n">
        <v>0</v>
      </c>
      <c r="AC16" s="240" t="n">
        <v>0</v>
      </c>
      <c r="AD16" s="240" t="n">
        <v>0</v>
      </c>
      <c r="AE16" s="240" t="n">
        <v>0</v>
      </c>
      <c r="AF16" s="240" t="n">
        <v>0</v>
      </c>
      <c r="AG16" s="213" t="n">
        <v>0</v>
      </c>
      <c r="AH16" s="240" t="n">
        <v>0</v>
      </c>
      <c r="AI16" s="263" t="n">
        <v>0</v>
      </c>
      <c r="AJ16" s="263" t="n">
        <v>0</v>
      </c>
      <c r="AK16" s="240" t="n">
        <v>0</v>
      </c>
      <c r="AL16" s="240" t="n">
        <v>0</v>
      </c>
      <c r="AM16" s="264" t="n">
        <v>0</v>
      </c>
      <c r="AN16" s="264" t="n">
        <v>0</v>
      </c>
      <c r="AO16" s="264" t="n">
        <v>0</v>
      </c>
      <c r="AP16" s="264" t="n">
        <v>0</v>
      </c>
      <c r="AQ16" s="264" t="n">
        <v>0</v>
      </c>
      <c r="AR16" s="264" t="n">
        <v>0</v>
      </c>
      <c r="AS16" s="264" t="n">
        <v>0</v>
      </c>
      <c r="AT16" s="264" t="n">
        <v>0</v>
      </c>
      <c r="AU16" s="264" t="n">
        <v>0</v>
      </c>
      <c r="AV16" s="264" t="n"/>
      <c r="AW16" s="264" t="n"/>
      <c r="AX16" s="264" t="n"/>
      <c r="AY16" s="264" t="n"/>
      <c r="AZ16" s="264" t="n"/>
      <c r="BA16" s="264" t="n"/>
      <c r="BB16" s="264" t="n"/>
      <c r="BC16" s="264" t="n"/>
      <c r="BD16" s="264" t="n">
        <v>0</v>
      </c>
      <c r="BE16" s="264" t="n">
        <v>0</v>
      </c>
      <c r="BF16" s="264" t="n">
        <v>0</v>
      </c>
      <c r="BG16" s="264" t="n">
        <v>0</v>
      </c>
      <c r="BH16" s="264" t="n">
        <v>0</v>
      </c>
      <c r="BI16" s="264" t="n"/>
      <c r="BJ16" s="264" t="n"/>
      <c r="BK16" s="264" t="n">
        <v>0</v>
      </c>
      <c r="BL16" s="264" t="n">
        <v>0</v>
      </c>
      <c r="BM16" s="226">
        <f>+B16+D16+F16+H16+J16+L16+N16+P16+R16+T16+AA16+AC16+AE16+AG16+AI16+AK16+AM16+AO16++AQ16+AS16+AU16+AW16+AY16+BA16+BC16+BE16+BG16+BI16+BK16</f>
        <v/>
      </c>
      <c r="BN16" s="226">
        <f>+C16+E16+G16+I16+K16+M16+O16+Q16+S16+U16+AB16+AD16+AF16+AH16+AJ16+AL16+AN16+AP16++AR16+AT16+AV16+AX16+AZ16+BB16+BD16+BF16+BH16+BJ16+BL16</f>
        <v/>
      </c>
      <c r="BQ16" s="367">
        <f>+BM16/$BQ$7</f>
        <v/>
      </c>
      <c r="BR16" s="367">
        <f>+BN16/$BQ$7</f>
        <v/>
      </c>
    </row>
    <row r="17">
      <c r="A17" s="212" t="inlineStr">
        <is>
          <t>CTA.CTE.ACT.CINECOLOR DO BRASI</t>
        </is>
      </c>
      <c r="B17" s="213" t="n">
        <v>0</v>
      </c>
      <c r="C17" s="213" t="n">
        <v>0</v>
      </c>
      <c r="D17" s="206" t="n">
        <v>0</v>
      </c>
      <c r="E17" s="207" t="n">
        <v>0</v>
      </c>
      <c r="F17" s="208" t="n">
        <v>0</v>
      </c>
      <c r="G17" s="208" t="n">
        <v>0</v>
      </c>
      <c r="H17" s="208" t="n">
        <v>0</v>
      </c>
      <c r="I17" s="208" t="n">
        <v>0</v>
      </c>
      <c r="J17" s="208" t="n">
        <v>0</v>
      </c>
      <c r="K17" s="219" t="n">
        <v>0</v>
      </c>
      <c r="L17" s="208" t="n">
        <v>0</v>
      </c>
      <c r="M17" s="208" t="n"/>
      <c r="N17" s="208" t="n"/>
      <c r="O17" s="208" t="n">
        <v>0</v>
      </c>
      <c r="P17" s="208" t="n">
        <v>0</v>
      </c>
      <c r="Q17" s="208" t="n"/>
      <c r="R17" s="208" t="n">
        <v>0</v>
      </c>
      <c r="S17" s="208" t="n"/>
      <c r="T17" s="213" t="n">
        <v>0</v>
      </c>
      <c r="U17" s="208" t="n">
        <v>0</v>
      </c>
      <c r="V17" s="226" t="n"/>
      <c r="W17" s="226" t="n"/>
      <c r="X17" s="226" t="n"/>
      <c r="Y17" s="226" t="n"/>
      <c r="Z17" s="226" t="n"/>
      <c r="AA17" s="239" t="n">
        <v>0</v>
      </c>
      <c r="AB17" s="239" t="n">
        <v>0</v>
      </c>
      <c r="AC17" s="240" t="n">
        <v>0</v>
      </c>
      <c r="AD17" s="240" t="n">
        <v>0</v>
      </c>
      <c r="AE17" s="240" t="n">
        <v>0</v>
      </c>
      <c r="AF17" s="240" t="n">
        <v>0</v>
      </c>
      <c r="AG17" s="240" t="n">
        <v>0</v>
      </c>
      <c r="AH17" s="240" t="n">
        <v>0</v>
      </c>
      <c r="AI17" s="263" t="n">
        <v>0</v>
      </c>
      <c r="AJ17" s="263" t="n">
        <v>0</v>
      </c>
      <c r="AK17" s="240" t="n">
        <v>0</v>
      </c>
      <c r="AL17" s="240" t="n">
        <v>0</v>
      </c>
      <c r="AM17" s="264" t="n">
        <v>0</v>
      </c>
      <c r="AN17" s="264" t="n">
        <v>0</v>
      </c>
      <c r="AO17" s="264" t="n">
        <v>0</v>
      </c>
      <c r="AP17" s="264" t="n">
        <v>0</v>
      </c>
      <c r="AQ17" s="264" t="n">
        <v>0</v>
      </c>
      <c r="AR17" s="264" t="n">
        <v>0</v>
      </c>
      <c r="AS17" s="264" t="n">
        <v>0</v>
      </c>
      <c r="AT17" s="264" t="n">
        <v>0</v>
      </c>
      <c r="AU17" s="264" t="n">
        <v>0</v>
      </c>
      <c r="AV17" s="264" t="n"/>
      <c r="AW17" s="264" t="n"/>
      <c r="AX17" s="264" t="n"/>
      <c r="AY17" s="264" t="n"/>
      <c r="AZ17" s="264" t="n"/>
      <c r="BA17" s="264" t="n"/>
      <c r="BB17" s="264" t="n"/>
      <c r="BC17" s="264" t="n"/>
      <c r="BD17" s="264" t="n">
        <v>0</v>
      </c>
      <c r="BE17" s="264" t="n">
        <v>0</v>
      </c>
      <c r="BF17" s="264" t="n">
        <v>0</v>
      </c>
      <c r="BG17" s="264" t="n">
        <v>0</v>
      </c>
      <c r="BH17" s="264" t="n">
        <v>0</v>
      </c>
      <c r="BI17" s="264" t="n"/>
      <c r="BJ17" s="264" t="n"/>
      <c r="BK17" s="264" t="n">
        <v>0</v>
      </c>
      <c r="BL17" s="264" t="n">
        <v>0</v>
      </c>
      <c r="BM17" s="226">
        <f>+B17+D17+F17+H17+J17+L17+N17+P17+R17+T17+AA17+AC17+AE17+AG17+AI17+AK17+AM17+AO17++AQ17+AS17+AU17+AW17+AY17+BA17+BC17+BE17+BG17+BI17+BK17</f>
        <v/>
      </c>
      <c r="BN17" s="226">
        <f>+C17+E17+G17+I17+K17+M17+O17+Q17+S17+U17+AB17+AD17+AF17+AH17+AJ17+AL17+AN17+AP17++AR17+AT17+AV17+AX17+AZ17+BB17+BD17+BF17+BH17+BJ17+BL17</f>
        <v/>
      </c>
      <c r="BQ17" s="367">
        <f>+BM17/$BQ$7</f>
        <v/>
      </c>
      <c r="BR17" s="367">
        <f>+BN17/$BQ$7</f>
        <v/>
      </c>
    </row>
    <row r="18">
      <c r="A18" s="212" t="inlineStr">
        <is>
          <t>ACT CHF INTERNACIONAL SPA</t>
        </is>
      </c>
      <c r="B18" s="205" t="n">
        <v>399616490</v>
      </c>
      <c r="C18" s="205" t="n">
        <v>0</v>
      </c>
      <c r="D18" s="206" t="n">
        <v>0</v>
      </c>
      <c r="E18" s="207" t="n">
        <v>0</v>
      </c>
      <c r="F18" s="208" t="n">
        <v>0</v>
      </c>
      <c r="G18" s="208" t="n">
        <v>0</v>
      </c>
      <c r="H18" s="208" t="n">
        <v>0</v>
      </c>
      <c r="I18" s="208" t="n">
        <v>0</v>
      </c>
      <c r="J18" s="208" t="n">
        <v>0</v>
      </c>
      <c r="K18" s="208" t="n">
        <v>0</v>
      </c>
      <c r="L18" s="208" t="n">
        <v>0</v>
      </c>
      <c r="M18" s="208" t="n"/>
      <c r="N18" s="208" t="n"/>
      <c r="O18" s="208" t="n">
        <v>0</v>
      </c>
      <c r="P18" s="208" t="n">
        <v>0</v>
      </c>
      <c r="Q18" s="208" t="n"/>
      <c r="R18" s="208" t="n"/>
      <c r="S18" s="208" t="n"/>
      <c r="T18" s="208" t="n"/>
      <c r="U18" s="208" t="n">
        <v>0</v>
      </c>
      <c r="V18" s="226" t="n"/>
      <c r="W18" s="226" t="n"/>
      <c r="X18" s="226" t="n"/>
      <c r="Y18" s="226" t="n"/>
      <c r="Z18" s="226" t="n"/>
      <c r="AA18" s="239" t="n">
        <v>0</v>
      </c>
      <c r="AB18" s="239" t="n">
        <v>0</v>
      </c>
      <c r="AC18" s="240" t="n">
        <v>0</v>
      </c>
      <c r="AD18" s="240" t="n">
        <v>0</v>
      </c>
      <c r="AE18" s="240" t="n">
        <v>0</v>
      </c>
      <c r="AF18" s="240" t="n">
        <v>0</v>
      </c>
      <c r="AG18" s="240" t="n">
        <v>0</v>
      </c>
      <c r="AH18" s="240" t="n">
        <v>0</v>
      </c>
      <c r="AI18" s="263" t="n">
        <v>0</v>
      </c>
      <c r="AJ18" s="263" t="n">
        <v>0</v>
      </c>
      <c r="AK18" s="240" t="n">
        <v>0</v>
      </c>
      <c r="AL18" s="240" t="n">
        <v>0</v>
      </c>
      <c r="AM18" s="264" t="n">
        <v>5719297707.2714</v>
      </c>
      <c r="AN18" s="264" t="n">
        <v>0</v>
      </c>
      <c r="AO18" s="264" t="n">
        <v>0</v>
      </c>
      <c r="AP18" s="264" t="n">
        <v>0</v>
      </c>
      <c r="AQ18" s="264" t="n">
        <v>0</v>
      </c>
      <c r="AR18" s="264" t="n">
        <v>0</v>
      </c>
      <c r="AS18" s="264" t="n">
        <v>0</v>
      </c>
      <c r="AT18" s="264" t="n">
        <v>0</v>
      </c>
      <c r="AU18" s="264" t="n">
        <v>0</v>
      </c>
      <c r="AV18" s="264" t="n"/>
      <c r="AW18" s="264" t="n"/>
      <c r="AX18" s="264" t="n"/>
      <c r="AY18" s="264" t="n"/>
      <c r="AZ18" s="264" t="n"/>
      <c r="BA18" s="264" t="n"/>
      <c r="BB18" s="264" t="n"/>
      <c r="BC18" s="264" t="n"/>
      <c r="BD18" s="264" t="n">
        <v>0</v>
      </c>
      <c r="BE18" s="264" t="n">
        <v>0</v>
      </c>
      <c r="BF18" s="264" t="n">
        <v>0</v>
      </c>
      <c r="BG18" s="264" t="n">
        <v>0</v>
      </c>
      <c r="BH18" s="264" t="n">
        <v>0</v>
      </c>
      <c r="BI18" s="264" t="n"/>
      <c r="BJ18" s="264" t="n"/>
      <c r="BK18" s="264" t="n">
        <v>0</v>
      </c>
      <c r="BL18" s="264" t="n">
        <v>0</v>
      </c>
      <c r="BM18" s="226">
        <f>+B18+D18+F18+H18+J18+L18+N18+P18+R18+T18+AA18+AC18+AE18+AG18+AI18+AK18+AM18+AO18++AQ18+AS18+AU18+AW18+AY18+BA18+BC18+BE18+BG18+BI18+BK18</f>
        <v/>
      </c>
      <c r="BN18" s="226">
        <f>+C18+E18+G18+I18+K18+M18+O18+Q18+S18+U18+AB18+AD18+AF18+AH18+AJ18+AL18+AN18+AP18++AR18+AT18+AV18+AX18+AZ18+BB18+BD18+BF18+BH18+BJ18+BL18</f>
        <v/>
      </c>
      <c r="BQ18" s="367">
        <f>+BM18/$BQ$7</f>
        <v/>
      </c>
      <c r="BR18" s="367">
        <f>+BN18/$BQ$7</f>
        <v/>
      </c>
    </row>
    <row r="19">
      <c r="A19" s="366" t="inlineStr">
        <is>
          <t>CTA.CTE.ACT.COSTA SUR INVERS.</t>
        </is>
      </c>
      <c r="B19" s="214" t="n">
        <v>3158536</v>
      </c>
      <c r="C19" s="205" t="n">
        <v>0</v>
      </c>
      <c r="D19" s="206" t="n">
        <v>0</v>
      </c>
      <c r="E19" s="207" t="n">
        <v>0</v>
      </c>
      <c r="F19" s="208" t="n">
        <v>0</v>
      </c>
      <c r="G19" s="208" t="n">
        <v>0</v>
      </c>
      <c r="H19" s="208" t="n">
        <v>0</v>
      </c>
      <c r="I19" s="208" t="n">
        <v>0</v>
      </c>
      <c r="J19" s="208" t="n">
        <v>0</v>
      </c>
      <c r="K19" s="208" t="n">
        <v>0</v>
      </c>
      <c r="L19" s="208" t="n">
        <v>0</v>
      </c>
      <c r="M19" s="208" t="n"/>
      <c r="N19" s="208" t="n"/>
      <c r="O19" s="208" t="n">
        <v>0</v>
      </c>
      <c r="P19" s="208" t="n">
        <v>0</v>
      </c>
      <c r="Q19" s="208" t="n"/>
      <c r="R19" s="208" t="n"/>
      <c r="S19" s="208" t="n"/>
      <c r="T19" s="208" t="n"/>
      <c r="U19" s="208" t="n">
        <v>0</v>
      </c>
      <c r="V19" s="226" t="n"/>
      <c r="W19" s="226" t="n"/>
      <c r="X19" s="226" t="n"/>
      <c r="Y19" s="226" t="n"/>
      <c r="Z19" s="226" t="n"/>
      <c r="AA19" s="239" t="n">
        <v>0</v>
      </c>
      <c r="AB19" s="239" t="n">
        <v>0</v>
      </c>
      <c r="AC19" s="240" t="n">
        <v>12600</v>
      </c>
      <c r="AD19" s="240" t="n">
        <v>0</v>
      </c>
      <c r="AE19" s="240" t="n">
        <v>0</v>
      </c>
      <c r="AF19" s="240" t="n">
        <v>0</v>
      </c>
      <c r="AG19" s="240" t="n">
        <v>0</v>
      </c>
      <c r="AH19" s="240" t="n">
        <v>0</v>
      </c>
      <c r="AI19" s="263" t="n">
        <v>0</v>
      </c>
      <c r="AJ19" s="263" t="n">
        <v>0</v>
      </c>
      <c r="AK19" s="240" t="n">
        <v>0</v>
      </c>
      <c r="AL19" s="240" t="n">
        <v>0</v>
      </c>
      <c r="AM19" s="264" t="n">
        <v>0</v>
      </c>
      <c r="AN19" s="264" t="n">
        <v>1681533809.2414</v>
      </c>
      <c r="AO19" s="264" t="n">
        <v>0</v>
      </c>
      <c r="AP19" s="264" t="n">
        <v>0</v>
      </c>
      <c r="AQ19" s="264" t="n">
        <v>0</v>
      </c>
      <c r="AR19" s="264" t="n">
        <v>0</v>
      </c>
      <c r="AS19" s="264" t="n">
        <v>0</v>
      </c>
      <c r="AT19" s="264" t="n">
        <v>0</v>
      </c>
      <c r="AU19" s="264" t="n">
        <v>0</v>
      </c>
      <c r="AV19" s="264" t="n"/>
      <c r="AW19" s="264" t="n"/>
      <c r="AX19" s="264" t="n"/>
      <c r="AY19" s="264" t="n"/>
      <c r="AZ19" s="264" t="n"/>
      <c r="BA19" s="264" t="n"/>
      <c r="BB19" s="264" t="n"/>
      <c r="BC19" s="264" t="n"/>
      <c r="BD19" s="264" t="n">
        <v>0</v>
      </c>
      <c r="BE19" s="264" t="n">
        <v>0</v>
      </c>
      <c r="BF19" s="264" t="n">
        <v>0</v>
      </c>
      <c r="BG19" s="264" t="n">
        <v>0</v>
      </c>
      <c r="BH19" s="264" t="n">
        <v>0</v>
      </c>
      <c r="BI19" s="264" t="n"/>
      <c r="BJ19" s="264" t="n"/>
      <c r="BK19" s="264" t="n">
        <v>0</v>
      </c>
      <c r="BL19" s="264" t="n">
        <v>0</v>
      </c>
      <c r="BM19" s="226">
        <f>+B19+D19+F19+H19+J19+L19+N19+P19+R19+T19+AA19+AC19+AE19+AG19+AI19+AK19+AM19+AO19++AQ19+AS19+AU19+AW19+AY19+BA19+BC19+BE19+BG19+BI19+BK19</f>
        <v/>
      </c>
      <c r="BN19" s="226">
        <f>+C19+E19+G19+I19+K19+M19+O19+Q19+S19+U19+AB19+AD19+AF19+AH19+AJ19+AL19+AN19+AP19++AR19+AT19+AV19+AX19+AZ19+BB19+BD19+BF19+BH19+BJ19+BL19</f>
        <v/>
      </c>
      <c r="BQ19" s="367">
        <f>+BM19/$BQ$7</f>
        <v/>
      </c>
      <c r="BR19" s="367">
        <f>+BN19/$BQ$7</f>
        <v/>
      </c>
    </row>
    <row r="20">
      <c r="A20" s="366" t="inlineStr">
        <is>
          <t>Cta.Cte. CN Inv. Financ.</t>
        </is>
      </c>
      <c r="B20" s="214" t="n">
        <v>18171971</v>
      </c>
      <c r="C20" s="205" t="n">
        <v>0</v>
      </c>
      <c r="D20" s="206" t="n">
        <v>0</v>
      </c>
      <c r="E20" s="207" t="n">
        <v>0</v>
      </c>
      <c r="F20" s="208" t="n">
        <v>0</v>
      </c>
      <c r="G20" s="208" t="n">
        <v>0</v>
      </c>
      <c r="H20" s="208" t="n">
        <v>0</v>
      </c>
      <c r="I20" s="208" t="n">
        <v>0</v>
      </c>
      <c r="J20" s="208" t="n">
        <v>0</v>
      </c>
      <c r="K20" s="208" t="n">
        <v>0</v>
      </c>
      <c r="L20" s="208" t="n">
        <v>0</v>
      </c>
      <c r="M20" s="208" t="n"/>
      <c r="N20" s="208" t="n"/>
      <c r="O20" s="208" t="n">
        <v>0</v>
      </c>
      <c r="P20" s="208" t="n">
        <v>0</v>
      </c>
      <c r="Q20" s="208" t="n"/>
      <c r="R20" s="208" t="n"/>
      <c r="S20" s="208" t="n"/>
      <c r="T20" s="208" t="n"/>
      <c r="U20" s="208" t="n">
        <v>0</v>
      </c>
      <c r="V20" s="226" t="n"/>
      <c r="W20" s="226" t="n"/>
      <c r="X20" s="226" t="n"/>
      <c r="Y20" s="226" t="n"/>
      <c r="Z20" s="226" t="n"/>
      <c r="AA20" s="239" t="n">
        <v>0</v>
      </c>
      <c r="AB20" s="239" t="n">
        <v>0</v>
      </c>
      <c r="AC20" s="240" t="n">
        <v>0</v>
      </c>
      <c r="AD20" s="240" t="n">
        <v>0</v>
      </c>
      <c r="AE20" s="240" t="n">
        <v>0</v>
      </c>
      <c r="AF20" s="240" t="n">
        <v>0</v>
      </c>
      <c r="AG20" s="240" t="n">
        <v>0</v>
      </c>
      <c r="AH20" s="240" t="n">
        <v>0</v>
      </c>
      <c r="AI20" s="263" t="n">
        <v>0</v>
      </c>
      <c r="AJ20" s="263" t="n">
        <v>0</v>
      </c>
      <c r="AK20" s="240" t="n">
        <v>0</v>
      </c>
      <c r="AL20" s="240" t="n">
        <v>0</v>
      </c>
      <c r="AM20" s="264" t="n">
        <v>0</v>
      </c>
      <c r="AN20" s="264" t="n">
        <v>0</v>
      </c>
      <c r="AO20" s="264" t="n">
        <v>0</v>
      </c>
      <c r="AP20" s="264" t="n">
        <v>0</v>
      </c>
      <c r="AQ20" s="264" t="n">
        <v>0</v>
      </c>
      <c r="AR20" s="264" t="n">
        <v>0</v>
      </c>
      <c r="AS20" s="264" t="n">
        <v>0</v>
      </c>
      <c r="AT20" s="264" t="n">
        <v>0</v>
      </c>
      <c r="AU20" s="264" t="n">
        <v>0</v>
      </c>
      <c r="AV20" s="264" t="n"/>
      <c r="AW20" s="264" t="n"/>
      <c r="AX20" s="264" t="n"/>
      <c r="AY20" s="264" t="n"/>
      <c r="AZ20" s="264" t="n"/>
      <c r="BA20" s="264" t="n"/>
      <c r="BB20" s="264" t="n"/>
      <c r="BC20" s="264" t="n"/>
      <c r="BD20" s="264" t="n">
        <v>0</v>
      </c>
      <c r="BE20" s="264" t="n">
        <v>0</v>
      </c>
      <c r="BF20" s="264" t="n">
        <v>0</v>
      </c>
      <c r="BG20" s="264" t="n">
        <v>0</v>
      </c>
      <c r="BH20" s="264" t="n">
        <v>0</v>
      </c>
      <c r="BI20" s="264" t="n"/>
      <c r="BJ20" s="264" t="n"/>
      <c r="BK20" s="264" t="n">
        <v>0</v>
      </c>
      <c r="BL20" s="264" t="n">
        <v>0</v>
      </c>
      <c r="BM20" s="226">
        <f>+B20+D20+F20+H20+J20+L20+N20+P20+R20+T20+AA20+AC20+AE20+AG20+AI20+AK20+AM20+AO20++AQ20+AS20+AU20+AW20+AY20+BA20+BC20+BE20+BG20+BI20+BK20</f>
        <v/>
      </c>
      <c r="BN20" s="226">
        <f>+C20+E20+G20+I20+K20+M20+O20+Q20+S20+U20+AB20+AD20+AF20+AH20+AJ20+AL20+AN20+AP20++AR20+AT20+AV20+AX20+AZ20+BB20+BD20+BF20+BH20+BJ20+BL20</f>
        <v/>
      </c>
      <c r="BQ20" s="367">
        <f>+BM20/$BQ$7</f>
        <v/>
      </c>
      <c r="BR20" s="367">
        <f>+BN20/$BQ$7</f>
        <v/>
      </c>
    </row>
    <row r="21">
      <c r="A21" s="366" t="inlineStr">
        <is>
          <t>CTA CTE MAGIC LICENSING S.A.S.</t>
        </is>
      </c>
      <c r="B21" s="215" t="n">
        <v>0</v>
      </c>
      <c r="C21" s="205" t="n">
        <v>0</v>
      </c>
      <c r="D21" s="206" t="n">
        <v>0</v>
      </c>
      <c r="E21" s="207" t="n">
        <v>0</v>
      </c>
      <c r="F21" s="208" t="n">
        <v>0</v>
      </c>
      <c r="G21" s="208" t="n">
        <v>0</v>
      </c>
      <c r="H21" s="208" t="n">
        <v>0</v>
      </c>
      <c r="I21" s="208" t="n">
        <v>0</v>
      </c>
      <c r="J21" s="208" t="n">
        <v>0</v>
      </c>
      <c r="K21" s="208" t="n">
        <v>0</v>
      </c>
      <c r="L21" s="208" t="n">
        <v>0</v>
      </c>
      <c r="M21" s="208" t="n"/>
      <c r="N21" s="208" t="n"/>
      <c r="O21" s="208" t="n">
        <v>0</v>
      </c>
      <c r="P21" s="208" t="n">
        <v>0</v>
      </c>
      <c r="Q21" s="208" t="n"/>
      <c r="R21" s="208" t="n"/>
      <c r="S21" s="208" t="n"/>
      <c r="T21" s="208" t="n"/>
      <c r="U21" s="208" t="n">
        <v>0</v>
      </c>
      <c r="V21" s="226" t="n"/>
      <c r="W21" s="226" t="n"/>
      <c r="X21" s="226" t="n"/>
      <c r="Y21" s="226" t="n"/>
      <c r="Z21" s="226" t="n"/>
      <c r="AA21" s="239" t="n">
        <v>0</v>
      </c>
      <c r="AB21" s="239" t="n">
        <v>0</v>
      </c>
      <c r="AC21" s="240" t="n">
        <v>0</v>
      </c>
      <c r="AD21" s="240" t="n">
        <v>0</v>
      </c>
      <c r="AE21" s="240" t="n">
        <v>0</v>
      </c>
      <c r="AF21" s="240" t="n">
        <v>0</v>
      </c>
      <c r="AG21" s="240" t="n">
        <v>0</v>
      </c>
      <c r="AH21" s="240" t="n">
        <v>0</v>
      </c>
      <c r="AI21" s="263" t="n">
        <v>0</v>
      </c>
      <c r="AJ21" s="263" t="n">
        <v>0</v>
      </c>
      <c r="AK21" s="240" t="n">
        <v>0</v>
      </c>
      <c r="AL21" s="240" t="n">
        <v>0</v>
      </c>
      <c r="AM21" s="264" t="n">
        <v>0</v>
      </c>
      <c r="AN21" s="264" t="n">
        <v>0</v>
      </c>
      <c r="AO21" s="264" t="n">
        <v>0</v>
      </c>
      <c r="AP21" s="264" t="n">
        <v>0</v>
      </c>
      <c r="AQ21" s="264" t="n">
        <v>0</v>
      </c>
      <c r="AR21" s="264" t="n">
        <v>0</v>
      </c>
      <c r="AS21" s="264" t="n">
        <v>0</v>
      </c>
      <c r="AT21" s="264" t="n">
        <v>0</v>
      </c>
      <c r="AU21" s="264" t="n">
        <v>0</v>
      </c>
      <c r="AV21" s="264" t="n"/>
      <c r="AW21" s="264" t="n"/>
      <c r="AX21" s="264" t="n"/>
      <c r="AY21" s="264" t="n"/>
      <c r="AZ21" s="264" t="n"/>
      <c r="BA21" s="264" t="n"/>
      <c r="BB21" s="264" t="n"/>
      <c r="BC21" s="264" t="n"/>
      <c r="BD21" s="264" t="n">
        <v>0</v>
      </c>
      <c r="BE21" s="264" t="n">
        <v>0</v>
      </c>
      <c r="BF21" s="264" t="n">
        <v>0</v>
      </c>
      <c r="BG21" s="264" t="n">
        <v>0</v>
      </c>
      <c r="BH21" s="264" t="n">
        <v>0</v>
      </c>
      <c r="BI21" s="264" t="n"/>
      <c r="BJ21" s="264" t="n"/>
      <c r="BK21" s="264" t="n">
        <v>0</v>
      </c>
      <c r="BL21" s="264" t="n">
        <v>0</v>
      </c>
      <c r="BM21" s="226">
        <f>+B21+D21+F21+H21+J21+L21+N21+P21+R21+T21+AA21+AC21+AE21+AG21+AI21+AK21+AM21+AO21++AQ21+AS21+AU21+AW21+AY21+BA21+BC21+BE21+BG21+BI21+BK21</f>
        <v/>
      </c>
      <c r="BN21" s="226">
        <f>+C21+E21+G21+I21+K21+M21+O21+Q21+S21+U21+AB21+AD21+AF21+AH21+AJ21+AL21+AN21+AP21++AR21+AT21+AV21+AX21+AZ21+BB21+BD21+BF21+BH21+BJ21+BL21</f>
        <v/>
      </c>
      <c r="BQ21" s="367">
        <f>+BM21/$BQ$7</f>
        <v/>
      </c>
      <c r="BR21" s="367">
        <f>+BN21/$BQ$7</f>
        <v/>
      </c>
    </row>
    <row r="22">
      <c r="A22" s="212" t="inlineStr">
        <is>
          <t>CTA.CTE.ACT. FUNDACION CARE</t>
        </is>
      </c>
      <c r="B22" s="214" t="n">
        <v>18000</v>
      </c>
      <c r="C22" s="205" t="n">
        <v>0</v>
      </c>
      <c r="D22" s="206" t="n">
        <v>0</v>
      </c>
      <c r="E22" s="207" t="n">
        <v>0</v>
      </c>
      <c r="F22" s="208" t="n">
        <v>0</v>
      </c>
      <c r="G22" s="208" t="n">
        <v>0</v>
      </c>
      <c r="H22" s="208" t="n">
        <v>0</v>
      </c>
      <c r="I22" s="208" t="n">
        <v>0</v>
      </c>
      <c r="J22" s="208" t="n">
        <v>0</v>
      </c>
      <c r="K22" s="208" t="n">
        <v>0</v>
      </c>
      <c r="L22" s="208" t="n">
        <v>0</v>
      </c>
      <c r="M22" s="208" t="n"/>
      <c r="N22" s="208" t="n"/>
      <c r="O22" s="208" t="n">
        <v>0</v>
      </c>
      <c r="P22" s="208" t="n">
        <v>0</v>
      </c>
      <c r="Q22" s="208" t="n"/>
      <c r="R22" s="208" t="n"/>
      <c r="S22" s="208" t="n"/>
      <c r="T22" s="208" t="n"/>
      <c r="U22" s="208" t="n">
        <v>0</v>
      </c>
      <c r="V22" s="226" t="n"/>
      <c r="W22" s="226" t="n"/>
      <c r="X22" s="226" t="n"/>
      <c r="Y22" s="226" t="n"/>
      <c r="Z22" s="226" t="n"/>
      <c r="AA22" s="239" t="n">
        <v>0</v>
      </c>
      <c r="AB22" s="239" t="n">
        <v>0</v>
      </c>
      <c r="AC22" s="240" t="n">
        <v>16800</v>
      </c>
      <c r="AD22" s="240" t="n">
        <v>0</v>
      </c>
      <c r="AE22" s="240" t="n">
        <v>0</v>
      </c>
      <c r="AF22" s="240" t="n">
        <v>0</v>
      </c>
      <c r="AG22" s="240" t="n">
        <v>0</v>
      </c>
      <c r="AH22" s="240" t="n">
        <v>0</v>
      </c>
      <c r="AI22" s="263" t="n">
        <v>0</v>
      </c>
      <c r="AJ22" s="263" t="n">
        <v>0</v>
      </c>
      <c r="AK22" s="240" t="n">
        <v>0</v>
      </c>
      <c r="AL22" s="240" t="n">
        <v>0</v>
      </c>
      <c r="AM22" s="264" t="n">
        <v>0</v>
      </c>
      <c r="AN22" s="264" t="n">
        <v>0</v>
      </c>
      <c r="AO22" s="264" t="n">
        <v>0</v>
      </c>
      <c r="AP22" s="264" t="n">
        <v>0</v>
      </c>
      <c r="AQ22" s="264" t="n">
        <v>0</v>
      </c>
      <c r="AR22" s="264" t="n">
        <v>0</v>
      </c>
      <c r="AS22" s="264" t="n">
        <v>0</v>
      </c>
      <c r="AT22" s="264" t="n">
        <v>0</v>
      </c>
      <c r="AU22" s="264" t="n">
        <v>0</v>
      </c>
      <c r="AV22" s="264" t="n"/>
      <c r="AW22" s="264" t="n"/>
      <c r="AX22" s="264" t="n"/>
      <c r="AY22" s="264" t="n"/>
      <c r="AZ22" s="264" t="n"/>
      <c r="BA22" s="264" t="n"/>
      <c r="BB22" s="264" t="n"/>
      <c r="BC22" s="264" t="n"/>
      <c r="BD22" s="264" t="n">
        <v>0</v>
      </c>
      <c r="BE22" s="264" t="n">
        <v>0</v>
      </c>
      <c r="BF22" s="264" t="n">
        <v>0</v>
      </c>
      <c r="BG22" s="264" t="n">
        <v>0</v>
      </c>
      <c r="BH22" s="264" t="n">
        <v>0</v>
      </c>
      <c r="BI22" s="264" t="n"/>
      <c r="BJ22" s="264" t="n"/>
      <c r="BK22" s="264" t="n">
        <v>0</v>
      </c>
      <c r="BL22" s="264" t="n">
        <v>0</v>
      </c>
      <c r="BM22" s="226">
        <f>+B22+D22+F22+H22+J22+L22+N22+P22+R22+T22+AA22+AC22+AE22+AG22+AI22+AK22+AM22+AO22++AQ22+AS22+AU22+AW22+AY22+BA22+BC22+BE22+BG22+BI22+BK22</f>
        <v/>
      </c>
      <c r="BN22" s="226">
        <f>+C22+E22+G22+I22+K22+M22+O22+Q22+S22+U22+AB22+AD22+AF22+AH22+AJ22+AL22+AN22+AP22++AR22+AT22+AV22+AX22+AZ22+BB22+BD22+BF22+BH22+BJ22+BL22</f>
        <v/>
      </c>
      <c r="BQ22" s="367">
        <f>+BM22/$BQ$7</f>
        <v/>
      </c>
      <c r="BR22" s="367">
        <f>+BN22/$BQ$7</f>
        <v/>
      </c>
    </row>
    <row r="23">
      <c r="A23" s="216" t="inlineStr">
        <is>
          <t>Labo Cine Do Brasil</t>
        </is>
      </c>
      <c r="B23" s="214" t="n">
        <v>0</v>
      </c>
      <c r="C23" s="205" t="n">
        <v>0</v>
      </c>
      <c r="D23" s="206" t="n">
        <v>0</v>
      </c>
      <c r="E23" s="207" t="n">
        <v>0</v>
      </c>
      <c r="F23" s="208" t="n">
        <v>0</v>
      </c>
      <c r="G23" s="208" t="n">
        <v>0</v>
      </c>
      <c r="H23" s="208" t="n">
        <v>0</v>
      </c>
      <c r="I23" s="208" t="n">
        <v>0</v>
      </c>
      <c r="J23" s="213" t="n">
        <v>1187288361.56</v>
      </c>
      <c r="K23" s="208" t="n">
        <v>0</v>
      </c>
      <c r="L23" s="208" t="n">
        <v>0</v>
      </c>
      <c r="M23" s="208" t="n"/>
      <c r="N23" s="208" t="n"/>
      <c r="O23" s="208" t="n">
        <v>0</v>
      </c>
      <c r="P23" s="208" t="n">
        <v>0</v>
      </c>
      <c r="Q23" s="208" t="n"/>
      <c r="R23" s="208" t="n">
        <v>0</v>
      </c>
      <c r="S23" s="208" t="n"/>
      <c r="T23" s="208" t="n"/>
      <c r="U23" s="208" t="n">
        <v>0</v>
      </c>
      <c r="V23" s="226" t="n"/>
      <c r="W23" s="226" t="n"/>
      <c r="X23" s="226" t="n"/>
      <c r="Y23" s="226" t="n"/>
      <c r="Z23" s="226" t="n"/>
      <c r="AA23" s="239" t="n">
        <v>0</v>
      </c>
      <c r="AB23" s="239" t="n">
        <v>0</v>
      </c>
      <c r="AC23" s="240" t="n">
        <v>0</v>
      </c>
      <c r="AD23" s="240" t="n">
        <v>0</v>
      </c>
      <c r="AE23" s="240" t="n">
        <v>0</v>
      </c>
      <c r="AF23" s="240" t="n">
        <v>0</v>
      </c>
      <c r="AG23" s="240" t="n">
        <v>0</v>
      </c>
      <c r="AH23" s="240" t="n">
        <v>0</v>
      </c>
      <c r="AI23" s="263" t="n">
        <v>0</v>
      </c>
      <c r="AJ23" s="263" t="n">
        <v>0</v>
      </c>
      <c r="AK23" s="240" t="n">
        <v>0</v>
      </c>
      <c r="AL23" s="240" t="n">
        <v>0</v>
      </c>
      <c r="AM23" s="264" t="n">
        <v>0</v>
      </c>
      <c r="AN23" s="264" t="n">
        <v>0</v>
      </c>
      <c r="AO23" s="264" t="n">
        <v>0</v>
      </c>
      <c r="AP23" s="264" t="n">
        <v>0</v>
      </c>
      <c r="AQ23" s="264" t="n">
        <v>0</v>
      </c>
      <c r="AR23" s="264" t="n">
        <v>0</v>
      </c>
      <c r="AS23" s="264" t="n">
        <v>0</v>
      </c>
      <c r="AT23" s="264" t="n">
        <v>0</v>
      </c>
      <c r="AU23" s="264" t="n">
        <v>0</v>
      </c>
      <c r="AV23" s="264" t="n"/>
      <c r="AW23" s="264" t="n"/>
      <c r="AX23" s="264" t="n"/>
      <c r="AY23" s="264" t="n"/>
      <c r="AZ23" s="264" t="n"/>
      <c r="BA23" s="264" t="n"/>
      <c r="BB23" s="264" t="n"/>
      <c r="BC23" s="264" t="n"/>
      <c r="BD23" s="264" t="n">
        <v>0</v>
      </c>
      <c r="BE23" s="264" t="n">
        <v>0</v>
      </c>
      <c r="BF23" s="264" t="n">
        <v>0</v>
      </c>
      <c r="BG23" s="264" t="n">
        <v>0</v>
      </c>
      <c r="BH23" s="264" t="n">
        <v>0</v>
      </c>
      <c r="BI23" s="264" t="n"/>
      <c r="BJ23" s="264" t="n"/>
      <c r="BK23" s="264" t="n">
        <v>0</v>
      </c>
      <c r="BL23" s="264" t="n">
        <v>0</v>
      </c>
      <c r="BM23" s="226">
        <f>+B23+D23+F23+H23+J23+L23+N23+P23+R23+T23+AA23+AC23+AE23+AG23+AI23+AK23+AM23+AO23++AQ23+AS23+AU23+AW23+AY23+BA23+BC23+BE23+BG23+BI23+BK23</f>
        <v/>
      </c>
      <c r="BN23" s="226">
        <f>+C23+E23+G23+I23+K23+M23+O23+Q23+S23+U23+AB23+AD23+AF23+AH23+AJ23+AL23+AN23+AP23++AR23+AT23+AV23+AX23+AZ23+BB23+BD23+BF23+BH23+BJ23+BL23</f>
        <v/>
      </c>
      <c r="BQ23" s="367">
        <f>+BM23/$BQ$7</f>
        <v/>
      </c>
      <c r="BR23" s="367">
        <f>+BN23/$BQ$7</f>
        <v/>
      </c>
    </row>
    <row r="24">
      <c r="A24" s="366" t="inlineStr">
        <is>
          <t>CUENTA CTE. PAS. C.C.E. S.A.</t>
        </is>
      </c>
      <c r="B24" s="214" t="n">
        <v>0</v>
      </c>
      <c r="C24" s="213" t="n">
        <v>0</v>
      </c>
      <c r="D24" s="213" t="n">
        <v>0</v>
      </c>
      <c r="E24" s="207" t="n">
        <v>0</v>
      </c>
      <c r="F24" s="208" t="n">
        <v>0</v>
      </c>
      <c r="G24" s="208" t="n">
        <v>0</v>
      </c>
      <c r="H24" s="208" t="n">
        <v>0</v>
      </c>
      <c r="I24" s="208" t="n">
        <v>0</v>
      </c>
      <c r="J24" s="208" t="n">
        <v>0</v>
      </c>
      <c r="K24" s="208" t="n">
        <v>0</v>
      </c>
      <c r="L24" s="208" t="n">
        <v>0</v>
      </c>
      <c r="M24" s="208" t="n"/>
      <c r="N24" s="208" t="n"/>
      <c r="O24" s="208" t="n">
        <v>0</v>
      </c>
      <c r="P24" s="208" t="n">
        <v>0</v>
      </c>
      <c r="Q24" s="208" t="n"/>
      <c r="R24" s="208" t="n"/>
      <c r="S24" s="208" t="n"/>
      <c r="T24" s="208" t="n"/>
      <c r="U24" s="208" t="n">
        <v>0</v>
      </c>
      <c r="V24" s="226" t="n"/>
      <c r="W24" s="226" t="n"/>
      <c r="X24" s="226" t="n"/>
      <c r="Y24" s="226" t="n"/>
      <c r="Z24" s="226" t="n"/>
      <c r="AA24" s="239" t="n">
        <v>0</v>
      </c>
      <c r="AB24" s="239" t="n">
        <v>0</v>
      </c>
      <c r="AC24" s="240" t="n">
        <v>0</v>
      </c>
      <c r="AD24" s="240" t="n">
        <v>0</v>
      </c>
      <c r="AE24" s="240" t="n">
        <v>0</v>
      </c>
      <c r="AF24" s="240" t="n">
        <v>0</v>
      </c>
      <c r="AG24" s="240" t="n">
        <v>0</v>
      </c>
      <c r="AH24" s="240" t="n">
        <v>0</v>
      </c>
      <c r="AI24" s="263" t="n">
        <v>0</v>
      </c>
      <c r="AJ24" s="263" t="n">
        <v>0</v>
      </c>
      <c r="AK24" s="213" t="n">
        <v>0</v>
      </c>
      <c r="AL24" s="240" t="n">
        <v>0</v>
      </c>
      <c r="AM24" s="264" t="n">
        <v>0</v>
      </c>
      <c r="AN24" s="264" t="n">
        <v>0</v>
      </c>
      <c r="AO24" s="264" t="n">
        <v>0</v>
      </c>
      <c r="AP24" s="264" t="n">
        <v>0</v>
      </c>
      <c r="AQ24" s="264" t="n">
        <v>0</v>
      </c>
      <c r="AR24" s="264" t="n">
        <v>0</v>
      </c>
      <c r="AS24" s="264" t="n">
        <v>0</v>
      </c>
      <c r="AT24" s="264" t="n">
        <v>0</v>
      </c>
      <c r="AU24" s="264" t="n">
        <v>0</v>
      </c>
      <c r="AV24" s="264" t="n"/>
      <c r="AW24" s="264" t="n"/>
      <c r="AX24" s="264" t="n"/>
      <c r="AY24" s="264" t="n"/>
      <c r="AZ24" s="264" t="n"/>
      <c r="BA24" s="264" t="n"/>
      <c r="BB24" s="264" t="n"/>
      <c r="BC24" s="264" t="n"/>
      <c r="BD24" s="264" t="n">
        <v>0</v>
      </c>
      <c r="BE24" s="264" t="n">
        <v>0</v>
      </c>
      <c r="BF24" s="264" t="n">
        <v>0</v>
      </c>
      <c r="BG24" s="264" t="n">
        <v>0</v>
      </c>
      <c r="BH24" s="264" t="n">
        <v>0</v>
      </c>
      <c r="BI24" s="264" t="n"/>
      <c r="BJ24" s="264" t="n"/>
      <c r="BK24" s="264" t="n">
        <v>0</v>
      </c>
      <c r="BL24" s="264" t="n">
        <v>0</v>
      </c>
      <c r="BM24" s="226">
        <f>+B24+D24+F24+H24+J24+L24+N24+P24+R24+T24+AA24+AC24+AE24+AG24+AI24+AK24+AM24+AO24++AQ24+AS24+AU24+AW24+AY24+BA24+BC24+BE24+BG24+BI24+BK24</f>
        <v/>
      </c>
      <c r="BN24" s="226">
        <f>+C24+E24+G24+I24+K24+M24+O24+Q24+S24+U24+AB24+AD24+AF24+AH24+AJ24+AL24+AN24+AP24++AR24+AT24+AV24+AX24+AZ24+BB24+BD24+BF24+BH24+BJ24+BL24</f>
        <v/>
      </c>
      <c r="BQ24" s="367">
        <f>+BM24/$BQ$7</f>
        <v/>
      </c>
      <c r="BR24" s="367">
        <f>+BN24/$BQ$7</f>
        <v/>
      </c>
    </row>
    <row r="25">
      <c r="A25" s="366" t="inlineStr">
        <is>
          <t>CUENTA CTE.PAS CONATE II S.A.</t>
        </is>
      </c>
      <c r="B25" s="214" t="n">
        <v>0</v>
      </c>
      <c r="C25" s="213" t="n">
        <v>0</v>
      </c>
      <c r="D25" s="207" t="n">
        <v>0</v>
      </c>
      <c r="E25" s="207" t="n">
        <v>0</v>
      </c>
      <c r="F25" s="208" t="n">
        <v>0</v>
      </c>
      <c r="G25" s="208" t="n">
        <v>0</v>
      </c>
      <c r="H25" s="208" t="n">
        <v>0</v>
      </c>
      <c r="I25" s="208" t="n">
        <v>0</v>
      </c>
      <c r="J25" s="208" t="n">
        <v>0</v>
      </c>
      <c r="K25" s="208" t="n">
        <v>0</v>
      </c>
      <c r="L25" s="208" t="n">
        <v>0</v>
      </c>
      <c r="M25" s="208" t="n"/>
      <c r="N25" s="208" t="n"/>
      <c r="O25" s="208" t="n">
        <v>0</v>
      </c>
      <c r="P25" s="208" t="n">
        <v>0</v>
      </c>
      <c r="Q25" s="208" t="n"/>
      <c r="R25" s="208" t="n"/>
      <c r="S25" s="208" t="n"/>
      <c r="T25" s="208" t="n"/>
      <c r="U25" s="208" t="n">
        <v>0</v>
      </c>
      <c r="V25" s="226" t="n"/>
      <c r="W25" s="226" t="n"/>
      <c r="X25" s="226" t="n"/>
      <c r="Y25" s="226" t="n"/>
      <c r="Z25" s="226" t="n"/>
      <c r="AA25" s="239" t="n">
        <v>0</v>
      </c>
      <c r="AB25" s="239" t="n">
        <v>0</v>
      </c>
      <c r="AC25" s="240" t="n">
        <v>0</v>
      </c>
      <c r="AD25" s="240" t="n">
        <v>0</v>
      </c>
      <c r="AE25" s="240" t="n">
        <v>0</v>
      </c>
      <c r="AF25" s="240" t="n">
        <v>0</v>
      </c>
      <c r="AG25" s="240" t="n">
        <v>0</v>
      </c>
      <c r="AH25" s="240" t="n">
        <v>0</v>
      </c>
      <c r="AI25" s="263" t="n">
        <v>0</v>
      </c>
      <c r="AJ25" s="263" t="n">
        <v>0</v>
      </c>
      <c r="AK25" s="240" t="n">
        <v>0</v>
      </c>
      <c r="AL25" s="240" t="n">
        <v>0</v>
      </c>
      <c r="AM25" s="264" t="n">
        <v>0</v>
      </c>
      <c r="AN25" s="264" t="n">
        <v>0</v>
      </c>
      <c r="AO25" s="264" t="n">
        <v>0</v>
      </c>
      <c r="AP25" s="264" t="n">
        <v>0</v>
      </c>
      <c r="AQ25" s="264" t="n">
        <v>0</v>
      </c>
      <c r="AR25" s="264" t="n">
        <v>0</v>
      </c>
      <c r="AS25" s="264" t="n">
        <v>0</v>
      </c>
      <c r="AT25" s="264" t="n">
        <v>0</v>
      </c>
      <c r="AU25" s="264" t="n">
        <v>0</v>
      </c>
      <c r="AV25" s="264" t="n"/>
      <c r="AW25" s="264" t="n"/>
      <c r="AX25" s="264" t="n"/>
      <c r="AY25" s="264" t="n"/>
      <c r="AZ25" s="264" t="n"/>
      <c r="BA25" s="264" t="n"/>
      <c r="BB25" s="264" t="n"/>
      <c r="BC25" s="264" t="n"/>
      <c r="BD25" s="264" t="n">
        <v>0</v>
      </c>
      <c r="BE25" s="264" t="n">
        <v>0</v>
      </c>
      <c r="BF25" s="264" t="n">
        <v>0</v>
      </c>
      <c r="BG25" s="264" t="n">
        <v>0</v>
      </c>
      <c r="BH25" s="264" t="n">
        <v>0</v>
      </c>
      <c r="BI25" s="264" t="n"/>
      <c r="BJ25" s="264" t="n"/>
      <c r="BK25" s="264" t="n">
        <v>0</v>
      </c>
      <c r="BL25" s="264" t="n">
        <v>0</v>
      </c>
      <c r="BM25" s="226">
        <f>+B25+D25+F25+H25+J25+L25+N25+P25+R25+T25+AA25+AC25+AE25+AG25+AI25+AK25+AM25+AO25++AQ25+AS25+AU25+AW25+AY25+BA25+BC25+BE25+BG25+BI25+BK25</f>
        <v/>
      </c>
      <c r="BN25" s="226">
        <f>+C25+E25+G25+I25+K25+M25+O25+Q25+S25+U25+AB25+AD25+AF25+AH25+AJ25+AL25+AN25+AP25++AR25+AT25+AV25+AX25+AZ25+BB25+BD25+BF25+BH25+BJ25+BL25</f>
        <v/>
      </c>
      <c r="BQ25" s="367">
        <f>+BM25/$BQ$7</f>
        <v/>
      </c>
      <c r="BR25" s="367">
        <f>+BN25/$BQ$7</f>
        <v/>
      </c>
    </row>
    <row r="26">
      <c r="A26" s="366" t="inlineStr">
        <is>
          <t>CUENTA PAS. IAASA US$</t>
        </is>
      </c>
      <c r="B26" s="214" t="n">
        <v>0</v>
      </c>
      <c r="C26" s="213" t="n">
        <v>0</v>
      </c>
      <c r="D26" s="207" t="n">
        <v>0</v>
      </c>
      <c r="E26" s="207" t="n">
        <v>0</v>
      </c>
      <c r="F26" s="208" t="n">
        <v>0</v>
      </c>
      <c r="G26" s="213" t="n">
        <v>0</v>
      </c>
      <c r="H26" s="208" t="n">
        <v>0</v>
      </c>
      <c r="I26" s="208" t="n">
        <v>0</v>
      </c>
      <c r="J26" s="208" t="n">
        <v>0</v>
      </c>
      <c r="K26" s="208" t="n">
        <v>0</v>
      </c>
      <c r="L26" s="208" t="n">
        <v>0</v>
      </c>
      <c r="M26" s="208" t="n"/>
      <c r="N26" s="208" t="n"/>
      <c r="O26" s="208" t="n">
        <v>0</v>
      </c>
      <c r="P26" s="208" t="n">
        <v>0</v>
      </c>
      <c r="Q26" s="208" t="n"/>
      <c r="R26" s="208" t="n"/>
      <c r="S26" s="208" t="n"/>
      <c r="T26" s="208" t="n"/>
      <c r="U26" s="208" t="n">
        <v>0</v>
      </c>
      <c r="V26" s="226" t="n"/>
      <c r="W26" s="226" t="n"/>
      <c r="X26" s="226" t="n"/>
      <c r="Y26" s="226" t="n"/>
      <c r="Z26" s="226" t="n"/>
      <c r="AA26" s="239" t="n">
        <v>0</v>
      </c>
      <c r="AB26" s="239" t="n">
        <v>0</v>
      </c>
      <c r="AC26" s="240" t="n">
        <v>0</v>
      </c>
      <c r="AD26" s="240" t="n">
        <v>0</v>
      </c>
      <c r="AE26" s="240" t="n">
        <v>0</v>
      </c>
      <c r="AF26" s="240" t="n">
        <v>0</v>
      </c>
      <c r="AG26" s="240" t="n">
        <v>0</v>
      </c>
      <c r="AH26" s="240" t="n">
        <v>0</v>
      </c>
      <c r="AI26" s="263" t="n">
        <v>0</v>
      </c>
      <c r="AJ26" s="263" t="n">
        <v>0</v>
      </c>
      <c r="AK26" s="240" t="n">
        <v>0</v>
      </c>
      <c r="AL26" s="240" t="n">
        <v>0</v>
      </c>
      <c r="AM26" s="264" t="n">
        <v>0</v>
      </c>
      <c r="AN26" s="264" t="n">
        <v>0</v>
      </c>
      <c r="AO26" s="264" t="n">
        <v>0</v>
      </c>
      <c r="AP26" s="264" t="n">
        <v>0</v>
      </c>
      <c r="AQ26" s="264" t="n">
        <v>0</v>
      </c>
      <c r="AR26" s="264" t="n">
        <v>0</v>
      </c>
      <c r="AS26" s="264" t="n">
        <v>0</v>
      </c>
      <c r="AT26" s="264" t="n">
        <v>0</v>
      </c>
      <c r="AU26" s="264" t="n">
        <v>0</v>
      </c>
      <c r="AV26" s="264" t="n"/>
      <c r="AW26" s="264" t="n"/>
      <c r="AX26" s="264" t="n"/>
      <c r="AY26" s="264" t="n"/>
      <c r="AZ26" s="264" t="n"/>
      <c r="BA26" s="264" t="n"/>
      <c r="BB26" s="264" t="n"/>
      <c r="BC26" s="264" t="n"/>
      <c r="BD26" s="213" t="n">
        <v>0</v>
      </c>
      <c r="BE26" s="264" t="n">
        <v>0</v>
      </c>
      <c r="BF26" s="264" t="n">
        <v>0</v>
      </c>
      <c r="BG26" s="264" t="n">
        <v>0</v>
      </c>
      <c r="BH26" s="264" t="n">
        <v>0</v>
      </c>
      <c r="BI26" s="264" t="n"/>
      <c r="BJ26" s="264" t="n"/>
      <c r="BK26" s="264" t="n">
        <v>0</v>
      </c>
      <c r="BL26" s="264" t="n">
        <v>0</v>
      </c>
      <c r="BM26" s="226">
        <f>+B26+D26+F26+H26+J26+L26+N26+P26+R26+T26+AA26+AC26+AE26+AG26+AI26+AK26+AM26+AO26++AQ26+AS26+AU26+AW26+AY26+BA26+BC26+BE26+BG26+BI26+BK26</f>
        <v/>
      </c>
      <c r="BN26" s="226">
        <f>+C26+E26+G26+I26+K26+M26+O26+Q26+S26+U26+AB26+AD26+AF26+AH26+AJ26+AL26+AN26+AP26++AR26+AT26+AV26+AX26+AZ26+BB26+BD26+BF26+BH26+BJ26+BL26</f>
        <v/>
      </c>
      <c r="BQ26" s="367">
        <f>+BM26/$BQ$7</f>
        <v/>
      </c>
      <c r="BR26" s="367">
        <f>+BN26/$BQ$7</f>
        <v/>
      </c>
    </row>
    <row r="27">
      <c r="A27" s="366" t="inlineStr">
        <is>
          <t>CUENTA CTE.PAS SONUS S.A.</t>
        </is>
      </c>
      <c r="B27" s="214" t="n">
        <v>0</v>
      </c>
      <c r="C27" s="205" t="n">
        <v>0</v>
      </c>
      <c r="D27" s="207" t="n">
        <v>0</v>
      </c>
      <c r="E27" s="207" t="n">
        <v>0</v>
      </c>
      <c r="F27" s="208" t="n">
        <v>0</v>
      </c>
      <c r="G27" s="208" t="n">
        <v>0</v>
      </c>
      <c r="H27" s="208" t="n">
        <v>0</v>
      </c>
      <c r="I27" s="208" t="n">
        <v>0</v>
      </c>
      <c r="J27" s="208" t="n">
        <v>0</v>
      </c>
      <c r="K27" s="208" t="n">
        <v>0</v>
      </c>
      <c r="L27" s="208" t="n">
        <v>0</v>
      </c>
      <c r="M27" s="208" t="n"/>
      <c r="N27" s="208" t="n"/>
      <c r="O27" s="208" t="n">
        <v>0</v>
      </c>
      <c r="P27" s="208" t="n">
        <v>0</v>
      </c>
      <c r="Q27" s="208" t="n"/>
      <c r="R27" s="208" t="n"/>
      <c r="S27" s="208" t="n"/>
      <c r="T27" s="208" t="n"/>
      <c r="U27" s="208" t="n">
        <v>0</v>
      </c>
      <c r="V27" s="226" t="n"/>
      <c r="W27" s="226" t="n"/>
      <c r="X27" s="226" t="n"/>
      <c r="Y27" s="226" t="n"/>
      <c r="Z27" s="226" t="n"/>
      <c r="AA27" s="239" t="n">
        <v>0</v>
      </c>
      <c r="AB27" s="239" t="n">
        <v>0</v>
      </c>
      <c r="AC27" s="240" t="n">
        <v>0</v>
      </c>
      <c r="AD27" s="240" t="n">
        <v>0</v>
      </c>
      <c r="AE27" s="240" t="n">
        <v>0</v>
      </c>
      <c r="AF27" s="240" t="n">
        <v>0</v>
      </c>
      <c r="AG27" s="240" t="n">
        <v>0</v>
      </c>
      <c r="AH27" s="240" t="n">
        <v>0</v>
      </c>
      <c r="AI27" s="263" t="n">
        <v>0</v>
      </c>
      <c r="AJ27" s="263" t="n">
        <v>0</v>
      </c>
      <c r="AK27" s="240" t="n">
        <v>0</v>
      </c>
      <c r="AL27" s="213" t="n">
        <v>0</v>
      </c>
      <c r="AM27" s="264" t="n">
        <v>0</v>
      </c>
      <c r="AN27" s="213" t="n">
        <v>0</v>
      </c>
      <c r="AO27" s="264" t="n">
        <v>0</v>
      </c>
      <c r="AP27" s="264" t="n">
        <v>0</v>
      </c>
      <c r="AQ27" s="264" t="n">
        <v>0</v>
      </c>
      <c r="AR27" s="264" t="n">
        <v>0</v>
      </c>
      <c r="AS27" s="264" t="n">
        <v>0</v>
      </c>
      <c r="AT27" s="264" t="n">
        <v>0</v>
      </c>
      <c r="AU27" s="264" t="n">
        <v>0</v>
      </c>
      <c r="AV27" s="264" t="n"/>
      <c r="AW27" s="264" t="n"/>
      <c r="AX27" s="264" t="n"/>
      <c r="AY27" s="264" t="n"/>
      <c r="AZ27" s="264" t="n"/>
      <c r="BA27" s="264" t="n"/>
      <c r="BB27" s="264" t="n"/>
      <c r="BC27" s="264" t="n"/>
      <c r="BD27" s="264" t="n">
        <v>0</v>
      </c>
      <c r="BE27" s="264" t="n">
        <v>0</v>
      </c>
      <c r="BF27" s="264" t="n">
        <v>0</v>
      </c>
      <c r="BG27" s="264" t="n">
        <v>0</v>
      </c>
      <c r="BH27" s="264" t="n">
        <v>0</v>
      </c>
      <c r="BI27" s="264" t="n"/>
      <c r="BJ27" s="264" t="n"/>
      <c r="BK27" s="264" t="n">
        <v>0</v>
      </c>
      <c r="BL27" s="264" t="n">
        <v>0</v>
      </c>
      <c r="BM27" s="226">
        <f>+B27+D27+F27+H27+J27+L27+N27+P27+R27+T27+AA27+AC27+AE27+AG27+AI27+AK27+AM27+AO27++AQ27+AS27+AU27+AW27+AY27+BA27+BC27+BE27+BG27+BI27+BK27</f>
        <v/>
      </c>
      <c r="BN27" s="226">
        <f>+C27+E27+G27+I27+K27+M27+O27+Q27+S27+U27+AB27+AD27+AF27+AH27+AJ27+AL27+AN27+AP27++AR27+AT27+AV27+AX27+AZ27+BB27+BD27+BF27+BH27+BJ27+BL27</f>
        <v/>
      </c>
      <c r="BQ27" s="367">
        <f>+BM27/$BQ$7</f>
        <v/>
      </c>
      <c r="BR27" s="367">
        <f>+BN27/$BQ$7</f>
        <v/>
      </c>
    </row>
    <row r="28">
      <c r="A28" s="209" t="inlineStr">
        <is>
          <t>CUENTA CTE.PAS SERVICIOS INTEGRALES SPA</t>
        </is>
      </c>
      <c r="B28" s="214" t="n">
        <v>0</v>
      </c>
      <c r="C28" s="213" t="n">
        <v>0</v>
      </c>
      <c r="D28" s="207" t="n">
        <v>0</v>
      </c>
      <c r="E28" s="207" t="n">
        <v>0</v>
      </c>
      <c r="F28" s="208" t="n">
        <v>0</v>
      </c>
      <c r="G28" s="208" t="n">
        <v>0</v>
      </c>
      <c r="H28" s="208" t="n">
        <v>0</v>
      </c>
      <c r="I28" s="208" t="n">
        <v>0</v>
      </c>
      <c r="J28" s="208" t="n">
        <v>0</v>
      </c>
      <c r="K28" s="208" t="n">
        <v>0</v>
      </c>
      <c r="L28" s="208" t="n">
        <v>0</v>
      </c>
      <c r="M28" s="208" t="n"/>
      <c r="N28" s="208" t="n"/>
      <c r="O28" s="208" t="n">
        <v>0</v>
      </c>
      <c r="P28" s="208" t="n">
        <v>0</v>
      </c>
      <c r="Q28" s="208" t="n"/>
      <c r="R28" s="208" t="n"/>
      <c r="S28" s="208" t="n"/>
      <c r="T28" s="208" t="n"/>
      <c r="U28" s="208" t="n">
        <v>0</v>
      </c>
      <c r="V28" s="226" t="n"/>
      <c r="W28" s="226" t="n"/>
      <c r="X28" s="226" t="n"/>
      <c r="Y28" s="226" t="n"/>
      <c r="Z28" s="226" t="n"/>
      <c r="AA28" s="239" t="n">
        <v>0</v>
      </c>
      <c r="AB28" s="239" t="n">
        <v>0</v>
      </c>
      <c r="AC28" s="240" t="n">
        <v>0</v>
      </c>
      <c r="AD28" s="240" t="n">
        <v>0</v>
      </c>
      <c r="AE28" s="240" t="n">
        <v>0</v>
      </c>
      <c r="AF28" s="240" t="n">
        <v>0</v>
      </c>
      <c r="AG28" s="240" t="n">
        <v>0</v>
      </c>
      <c r="AH28" s="240" t="n">
        <v>0</v>
      </c>
      <c r="AI28" s="263" t="n">
        <v>0</v>
      </c>
      <c r="AJ28" s="263" t="n">
        <v>0</v>
      </c>
      <c r="AK28" s="213" t="n">
        <v>0</v>
      </c>
      <c r="AL28" s="240" t="n">
        <v>0</v>
      </c>
      <c r="AM28" s="264" t="n">
        <v>0</v>
      </c>
      <c r="AN28" s="264" t="n">
        <v>0</v>
      </c>
      <c r="AO28" s="264" t="n">
        <v>0</v>
      </c>
      <c r="AP28" s="264" t="n">
        <v>0</v>
      </c>
      <c r="AQ28" s="264" t="n">
        <v>0</v>
      </c>
      <c r="AR28" s="264" t="n">
        <v>0</v>
      </c>
      <c r="AS28" s="264" t="n">
        <v>0</v>
      </c>
      <c r="AT28" s="264" t="n">
        <v>0</v>
      </c>
      <c r="AU28" s="264" t="n">
        <v>0</v>
      </c>
      <c r="AV28" s="264" t="n"/>
      <c r="AW28" s="264" t="n"/>
      <c r="AX28" s="264" t="n"/>
      <c r="AY28" s="264" t="n"/>
      <c r="AZ28" s="264" t="n"/>
      <c r="BA28" s="264" t="n"/>
      <c r="BB28" s="264" t="n"/>
      <c r="BC28" s="264" t="n"/>
      <c r="BD28" s="264" t="n">
        <v>0</v>
      </c>
      <c r="BE28" s="264" t="n">
        <v>0</v>
      </c>
      <c r="BF28" s="264" t="n">
        <v>0</v>
      </c>
      <c r="BG28" s="264" t="n">
        <v>0</v>
      </c>
      <c r="BH28" s="264" t="n">
        <v>0</v>
      </c>
      <c r="BI28" s="264" t="n"/>
      <c r="BJ28" s="264" t="n"/>
      <c r="BK28" s="264" t="n">
        <v>0</v>
      </c>
      <c r="BL28" s="264" t="n">
        <v>0</v>
      </c>
      <c r="BM28" s="226">
        <f>+B28+D28+F28+H28+J28+L28+N28+P28+R28+T28+AA28+AC28+AE28+AG28+AI28+AK28+AM28+AO28++AQ28+AS28+AU28+AW28+AY28+BA28+BC28+BE28+BG28+BI28+BK28</f>
        <v/>
      </c>
      <c r="BN28" s="226">
        <f>+C28+E28+G28+I28+K28+M28+O28+Q28+S28+U28+AB28+AD28+AF28+AH28+AJ28+AL28+AN28+AP28++AR28+AT28+AV28+AX28+AZ28+BB28+BD28+BF28+BH28+BJ28+BL28</f>
        <v/>
      </c>
      <c r="BQ28" s="367">
        <f>+BM28/$BQ$7</f>
        <v/>
      </c>
      <c r="BR28" s="367">
        <f>+BN28/$BQ$7</f>
        <v/>
      </c>
    </row>
    <row r="29">
      <c r="A29" s="209" t="inlineStr">
        <is>
          <t>CTA.CTE.PAS. GLOBALGILL</t>
        </is>
      </c>
      <c r="B29" s="214" t="n">
        <v>0</v>
      </c>
      <c r="C29" s="213" t="n">
        <v>0</v>
      </c>
      <c r="D29" s="207" t="n">
        <v>0</v>
      </c>
      <c r="E29" s="207" t="n">
        <v>0</v>
      </c>
      <c r="F29" s="208" t="n">
        <v>0</v>
      </c>
      <c r="G29" s="208" t="n">
        <v>0</v>
      </c>
      <c r="H29" s="208" t="n">
        <v>0</v>
      </c>
      <c r="I29" s="208" t="n">
        <v>0</v>
      </c>
      <c r="J29" s="208" t="n">
        <v>0</v>
      </c>
      <c r="K29" s="208" t="n">
        <v>0</v>
      </c>
      <c r="L29" s="208" t="n">
        <v>0</v>
      </c>
      <c r="M29" s="208" t="n"/>
      <c r="N29" s="208" t="n"/>
      <c r="O29" s="208" t="n">
        <v>0</v>
      </c>
      <c r="P29" s="208" t="n">
        <v>0</v>
      </c>
      <c r="Q29" s="208" t="n"/>
      <c r="R29" s="208" t="n"/>
      <c r="S29" s="208" t="n"/>
      <c r="T29" s="208" t="n"/>
      <c r="U29" s="208" t="n">
        <v>0</v>
      </c>
      <c r="V29" s="226" t="n"/>
      <c r="W29" s="226" t="n"/>
      <c r="X29" s="226" t="n"/>
      <c r="Y29" s="226" t="n"/>
      <c r="Z29" s="226" t="n"/>
      <c r="AA29" s="239" t="n">
        <v>0</v>
      </c>
      <c r="AB29" s="239" t="n">
        <v>0</v>
      </c>
      <c r="AC29" s="240" t="n">
        <v>0</v>
      </c>
      <c r="AD29" s="240" t="n">
        <v>0</v>
      </c>
      <c r="AE29" s="240" t="n">
        <v>0</v>
      </c>
      <c r="AF29" s="240" t="n">
        <v>0</v>
      </c>
      <c r="AG29" s="240" t="n">
        <v>0</v>
      </c>
      <c r="AH29" s="213" t="n">
        <v>0</v>
      </c>
      <c r="AI29" s="263" t="n">
        <v>0</v>
      </c>
      <c r="AJ29" s="263" t="n">
        <v>0</v>
      </c>
      <c r="AK29" s="240" t="n">
        <v>0</v>
      </c>
      <c r="AL29" s="240" t="n">
        <v>0</v>
      </c>
      <c r="AM29" s="264" t="n">
        <v>0</v>
      </c>
      <c r="AN29" s="264" t="n">
        <v>0</v>
      </c>
      <c r="AO29" s="264" t="n">
        <v>0</v>
      </c>
      <c r="AP29" s="264" t="n">
        <v>0</v>
      </c>
      <c r="AQ29" s="264" t="n">
        <v>0</v>
      </c>
      <c r="AR29" s="264" t="n">
        <v>0</v>
      </c>
      <c r="AS29" s="264" t="n">
        <v>0</v>
      </c>
      <c r="AT29" s="264" t="n">
        <v>0</v>
      </c>
      <c r="AU29" s="264" t="n">
        <v>0</v>
      </c>
      <c r="AV29" s="264" t="n"/>
      <c r="AW29" s="264" t="n"/>
      <c r="AX29" s="264" t="n"/>
      <c r="AY29" s="264" t="n"/>
      <c r="AZ29" s="264" t="n"/>
      <c r="BA29" s="264" t="n"/>
      <c r="BB29" s="264" t="n"/>
      <c r="BC29" s="264" t="n"/>
      <c r="BD29" s="264" t="n">
        <v>0</v>
      </c>
      <c r="BE29" s="264" t="n">
        <v>0</v>
      </c>
      <c r="BF29" s="264" t="n">
        <v>0</v>
      </c>
      <c r="BG29" s="264" t="n">
        <v>0</v>
      </c>
      <c r="BH29" s="264" t="n">
        <v>0</v>
      </c>
      <c r="BI29" s="264" t="n"/>
      <c r="BJ29" s="264" t="n"/>
      <c r="BK29" s="264" t="n">
        <v>0</v>
      </c>
      <c r="BL29" s="264" t="n">
        <v>0</v>
      </c>
      <c r="BM29" s="226">
        <f>+B29+D29+F29+H29+J29+L29+N29+P29+R29+T29+AA29+AC29+AE29+AG29+AI29+AK29+AM29+AO29++AQ29+AS29+AU29+AW29+AY29+BA29+BC29+BE29+BG29+BI29+BK29</f>
        <v/>
      </c>
      <c r="BN29" s="226">
        <f>+C29+E29+G29+I29+K29+M29+O29+Q29+S29+U29+AB29+AD29+AF29+AH29+AJ29+AL29+AN29+AP29++AR29+AT29+AV29+AX29+AZ29+BB29+BD29+BF29+BH29+BJ29+BL29</f>
        <v/>
      </c>
      <c r="BQ29" s="367">
        <f>+BM29/$BQ$7</f>
        <v/>
      </c>
      <c r="BR29" s="367">
        <f>+BN29/$BQ$7</f>
        <v/>
      </c>
    </row>
    <row r="30">
      <c r="A30" s="209" t="inlineStr">
        <is>
          <t>Global Invesment</t>
        </is>
      </c>
      <c r="B30" s="214" t="n"/>
      <c r="C30" s="205" t="n"/>
      <c r="D30" s="207" t="n"/>
      <c r="E30" s="207" t="n"/>
      <c r="F30" s="208" t="n"/>
      <c r="G30" s="208" t="n"/>
      <c r="H30" s="208" t="n"/>
      <c r="I30" s="208" t="n"/>
      <c r="J30" s="208" t="n"/>
      <c r="K30" s="208" t="n"/>
      <c r="L30" s="208" t="n"/>
      <c r="M30" s="208" t="n"/>
      <c r="N30" s="208" t="n"/>
      <c r="O30" s="208" t="n"/>
      <c r="P30" s="208" t="n"/>
      <c r="Q30" s="208" t="n"/>
      <c r="R30" s="208" t="n"/>
      <c r="S30" s="208" t="n"/>
      <c r="T30" s="208" t="n"/>
      <c r="U30" s="208" t="n"/>
      <c r="V30" s="226" t="n"/>
      <c r="W30" s="226" t="n"/>
      <c r="X30" s="226" t="n"/>
      <c r="Y30" s="226" t="n"/>
      <c r="Z30" s="226" t="n"/>
      <c r="AA30" s="239" t="n"/>
      <c r="AB30" s="239" t="n"/>
      <c r="AC30" s="240" t="n"/>
      <c r="AD30" s="240" t="n"/>
      <c r="AE30" s="240" t="n"/>
      <c r="AF30" s="240" t="n"/>
      <c r="AG30" s="240" t="n"/>
      <c r="AH30" s="240" t="n"/>
      <c r="AI30" s="263" t="n"/>
      <c r="AJ30" s="263" t="n"/>
      <c r="AK30" s="240" t="n"/>
      <c r="AL30" s="240" t="n"/>
      <c r="AM30" s="264" t="n"/>
      <c r="AN30" s="264" t="n">
        <v>110712774</v>
      </c>
      <c r="AO30" s="264" t="n"/>
      <c r="AP30" s="264" t="n"/>
      <c r="AQ30" s="264" t="n"/>
      <c r="AR30" s="264" t="n"/>
      <c r="AS30" s="264" t="n"/>
      <c r="AT30" s="264" t="n"/>
      <c r="AU30" s="264" t="n"/>
      <c r="AV30" s="264" t="n"/>
      <c r="AW30" s="264" t="n"/>
      <c r="AX30" s="264" t="n"/>
      <c r="AY30" s="264" t="n"/>
      <c r="AZ30" s="264" t="n"/>
      <c r="BA30" s="264" t="n"/>
      <c r="BB30" s="264" t="n"/>
      <c r="BC30" s="264" t="n"/>
      <c r="BD30" s="264" t="n"/>
      <c r="BE30" s="264" t="n"/>
      <c r="BF30" s="264" t="n"/>
      <c r="BG30" s="264" t="n"/>
      <c r="BH30" s="264" t="n"/>
      <c r="BI30" s="264" t="n"/>
      <c r="BJ30" s="264" t="n"/>
      <c r="BK30" s="264" t="n"/>
      <c r="BL30" s="264" t="n"/>
      <c r="BM30" s="226">
        <f>+B30+D30+F30+H30+J30+L30+N30+P30+R30+T30+AA30+AC30+AE30+AG30+AI30+AK30+AM30+AO30++AQ30+AS30+AU30+AW30+AY30+BA30+BC30+BE30+BG30+BI30+BK30</f>
        <v/>
      </c>
      <c r="BN30" s="226">
        <f>+C30+E30+G30+I30+K30+M30+O30+Q30+S30+U30+AB30+AD30+AF30+AH30+AJ30+AL30+AN30+AP30++AR30+AT30+AV30+AX30+AZ30+BB30+BD30+BF30+BH30+BJ30+BL30</f>
        <v/>
      </c>
      <c r="BQ30" s="367">
        <f>+BM30/$BQ$7</f>
        <v/>
      </c>
      <c r="BR30" s="367">
        <f>+BN30/$BQ$7</f>
        <v/>
      </c>
    </row>
    <row r="31">
      <c r="A31" s="209" t="inlineStr">
        <is>
          <t>CTA. CTE. CCFilms Chile</t>
        </is>
      </c>
      <c r="B31" s="215" t="n">
        <v>0</v>
      </c>
      <c r="C31" s="205" t="n">
        <v>0</v>
      </c>
      <c r="D31" s="207" t="n">
        <v>0</v>
      </c>
      <c r="E31" s="207" t="n">
        <v>0</v>
      </c>
      <c r="F31" s="208" t="n">
        <v>0</v>
      </c>
      <c r="G31" s="208" t="n">
        <v>0</v>
      </c>
      <c r="H31" s="208" t="n">
        <v>0</v>
      </c>
      <c r="I31" s="208" t="n">
        <v>0</v>
      </c>
      <c r="J31" s="208" t="n">
        <v>0</v>
      </c>
      <c r="K31" s="208" t="n">
        <v>0</v>
      </c>
      <c r="L31" s="208" t="n">
        <v>0</v>
      </c>
      <c r="M31" s="208" t="n"/>
      <c r="N31" s="208" t="n"/>
      <c r="O31" s="208" t="n">
        <v>0</v>
      </c>
      <c r="P31" s="208" t="n">
        <v>0</v>
      </c>
      <c r="Q31" s="208" t="n"/>
      <c r="R31" s="208" t="n"/>
      <c r="S31" s="208" t="n"/>
      <c r="T31" s="208" t="n"/>
      <c r="U31" s="208" t="n">
        <v>0</v>
      </c>
      <c r="V31" s="226" t="n"/>
      <c r="W31" s="226" t="n"/>
      <c r="X31" s="226" t="n"/>
      <c r="Y31" s="226" t="n"/>
      <c r="Z31" s="226" t="n"/>
      <c r="AA31" s="239" t="n">
        <v>0</v>
      </c>
      <c r="AB31" s="239" t="n">
        <v>0</v>
      </c>
      <c r="AC31" s="240" t="n">
        <v>0</v>
      </c>
      <c r="AD31" s="240" t="n">
        <v>0</v>
      </c>
      <c r="AE31" s="240" t="n">
        <v>0</v>
      </c>
      <c r="AF31" s="240" t="n">
        <v>0</v>
      </c>
      <c r="AG31" s="213" t="n">
        <v>0</v>
      </c>
      <c r="AH31" s="240" t="n">
        <v>0</v>
      </c>
      <c r="AI31" s="263" t="n">
        <v>0</v>
      </c>
      <c r="AJ31" s="263" t="n">
        <v>0</v>
      </c>
      <c r="AK31" s="240" t="n">
        <v>0</v>
      </c>
      <c r="AL31" s="240" t="n">
        <v>0</v>
      </c>
      <c r="AM31" s="264" t="n">
        <v>0</v>
      </c>
      <c r="AN31" s="264" t="n">
        <v>0</v>
      </c>
      <c r="AO31" s="264" t="n">
        <v>0</v>
      </c>
      <c r="AP31" s="264" t="n">
        <v>0</v>
      </c>
      <c r="AQ31" s="264" t="n">
        <v>0</v>
      </c>
      <c r="AR31" s="264" t="n">
        <v>0</v>
      </c>
      <c r="AS31" s="264" t="n">
        <v>0</v>
      </c>
      <c r="AT31" s="264" t="n">
        <v>0</v>
      </c>
      <c r="AU31" s="264" t="n">
        <v>0</v>
      </c>
      <c r="AV31" s="264" t="n"/>
      <c r="AW31" s="264" t="n"/>
      <c r="AX31" s="264" t="n"/>
      <c r="AY31" s="264" t="n"/>
      <c r="AZ31" s="264" t="n"/>
      <c r="BA31" s="264" t="n"/>
      <c r="BB31" s="264" t="n"/>
      <c r="BC31" s="264" t="n"/>
      <c r="BD31" s="264" t="n">
        <v>0</v>
      </c>
      <c r="BE31" s="264" t="n">
        <v>0</v>
      </c>
      <c r="BF31" s="264" t="n">
        <v>0</v>
      </c>
      <c r="BG31" s="264" t="n">
        <v>0</v>
      </c>
      <c r="BH31" s="264" t="n">
        <v>0</v>
      </c>
      <c r="BI31" s="264" t="n"/>
      <c r="BJ31" s="264" t="n"/>
      <c r="BK31" s="264" t="n">
        <v>0</v>
      </c>
      <c r="BL31" s="264" t="n">
        <v>0</v>
      </c>
      <c r="BM31" s="226">
        <f>+B31+D31+F31+H31+J31+L31+N31+P31+R31+T31+AA31+AC31+AE31+AG31+AI31+AK31+AM31+AO31++AQ31+AS31+AU31+AW31+AY31+BA31+BC31+BE31+BG31+BI31+BK31</f>
        <v/>
      </c>
      <c r="BN31" s="226">
        <f>+C31+E31+G31+I31+K31+M31+O31+Q31+S31+U31+AB31+AD31+AF31+AH31+AJ31+AL31+AN31+AP31++AR31+AT31+AV31+AX31+AZ31+BB31+BD31+BF31+BH31+BJ31+BL31</f>
        <v/>
      </c>
      <c r="BQ31" s="367">
        <f>+BM31/$BQ$7</f>
        <v/>
      </c>
      <c r="BR31" s="367">
        <f>+BN31/$BQ$7</f>
        <v/>
      </c>
    </row>
    <row r="32">
      <c r="A32" s="366" t="inlineStr">
        <is>
          <t>CTA.CTE.PAS. SERVIART S.A.</t>
        </is>
      </c>
      <c r="B32" s="214" t="n">
        <v>0</v>
      </c>
      <c r="C32" s="213" t="n">
        <v>0</v>
      </c>
      <c r="D32" s="207" t="n">
        <v>0</v>
      </c>
      <c r="E32" s="213" t="n">
        <v>0</v>
      </c>
      <c r="F32" s="208" t="n">
        <v>0</v>
      </c>
      <c r="G32" s="208" t="n">
        <v>0</v>
      </c>
      <c r="H32" s="208" t="n">
        <v>0</v>
      </c>
      <c r="I32" s="208" t="n">
        <v>0</v>
      </c>
      <c r="J32" s="208" t="n">
        <v>0</v>
      </c>
      <c r="K32" s="208" t="n">
        <v>0</v>
      </c>
      <c r="L32" s="208" t="n">
        <v>0</v>
      </c>
      <c r="M32" s="208" t="n"/>
      <c r="N32" s="208" t="n"/>
      <c r="O32" s="208" t="n">
        <v>0</v>
      </c>
      <c r="P32" s="208" t="n">
        <v>0</v>
      </c>
      <c r="Q32" s="208" t="n"/>
      <c r="R32" s="208" t="n"/>
      <c r="S32" s="208" t="n"/>
      <c r="T32" s="208" t="n"/>
      <c r="U32" s="208" t="n">
        <v>0</v>
      </c>
      <c r="V32" s="226" t="n"/>
      <c r="W32" s="226" t="n"/>
      <c r="X32" s="226" t="n"/>
      <c r="Y32" s="226" t="n"/>
      <c r="Z32" s="226" t="n"/>
      <c r="AA32" s="239" t="n">
        <v>0</v>
      </c>
      <c r="AB32" s="239" t="n">
        <v>0</v>
      </c>
      <c r="AC32" s="213" t="n">
        <v>0</v>
      </c>
      <c r="AD32" s="240" t="n">
        <v>0</v>
      </c>
      <c r="AE32" s="240" t="n">
        <v>0</v>
      </c>
      <c r="AF32" s="240" t="n">
        <v>0</v>
      </c>
      <c r="AG32" s="240" t="n">
        <v>0</v>
      </c>
      <c r="AH32" s="240" t="n">
        <v>0</v>
      </c>
      <c r="AI32" s="263" t="n">
        <v>0</v>
      </c>
      <c r="AJ32" s="263" t="n">
        <v>0</v>
      </c>
      <c r="AK32" s="240" t="n">
        <v>0</v>
      </c>
      <c r="AL32" s="240" t="n">
        <v>0</v>
      </c>
      <c r="AM32" s="264" t="n">
        <v>0</v>
      </c>
      <c r="AN32" s="264" t="n">
        <v>0</v>
      </c>
      <c r="AO32" s="264" t="n">
        <v>0</v>
      </c>
      <c r="AP32" s="264" t="n">
        <v>0</v>
      </c>
      <c r="AQ32" s="264" t="n">
        <v>0</v>
      </c>
      <c r="AR32" s="264" t="n">
        <v>0</v>
      </c>
      <c r="AS32" s="264" t="n">
        <v>0</v>
      </c>
      <c r="AT32" s="264" t="n">
        <v>0</v>
      </c>
      <c r="AU32" s="264" t="n">
        <v>0</v>
      </c>
      <c r="AV32" s="264" t="n"/>
      <c r="AW32" s="264" t="n"/>
      <c r="AX32" s="264" t="n"/>
      <c r="AY32" s="264" t="n"/>
      <c r="AZ32" s="264" t="n"/>
      <c r="BA32" s="264" t="n"/>
      <c r="BB32" s="264" t="n"/>
      <c r="BC32" s="264" t="n"/>
      <c r="BD32" s="264" t="n">
        <v>0</v>
      </c>
      <c r="BE32" s="264" t="n">
        <v>0</v>
      </c>
      <c r="BF32" s="264" t="n">
        <v>0</v>
      </c>
      <c r="BG32" s="264" t="n">
        <v>0</v>
      </c>
      <c r="BH32" s="264" t="n">
        <v>0</v>
      </c>
      <c r="BI32" s="264" t="n"/>
      <c r="BJ32" s="264" t="n"/>
      <c r="BK32" s="264" t="n">
        <v>0</v>
      </c>
      <c r="BL32" s="264" t="n">
        <v>0</v>
      </c>
      <c r="BM32" s="226">
        <f>+B32+D32+F32+H32+J32+L32+N32+P32+R32+T32+AA32+AC32+AE32+AG32+AI32+AK32+AM32+AO32++AQ32+AS32+AU32+AW32+AY32+BA32+BC32+BE32+BG32+BI32+BK32</f>
        <v/>
      </c>
      <c r="BN32" s="226">
        <f>+C32+E32+G32+I32+K32+M32+O32+Q32+S32+U32+AB32+AD32+AF32+AH32+AJ32+AL32+AN32+AP32++AR32+AT32+AV32+AX32+AZ32+BB32+BD32+BF32+BH32+BJ32+BL32</f>
        <v/>
      </c>
      <c r="BQ32" s="367">
        <f>+BM32/$BQ$7</f>
        <v/>
      </c>
      <c r="BR32" s="367">
        <f>+BN32/$BQ$7</f>
        <v/>
      </c>
    </row>
    <row r="33">
      <c r="A33" s="366" t="inlineStr">
        <is>
          <t>CTA CTE PAS IAMSA S.A.</t>
        </is>
      </c>
      <c r="B33" s="214" t="n">
        <v>0</v>
      </c>
      <c r="C33" s="213" t="n">
        <v>0</v>
      </c>
      <c r="D33" s="207" t="n">
        <v>0</v>
      </c>
      <c r="E33" s="207" t="n">
        <v>0</v>
      </c>
      <c r="F33" s="208" t="n">
        <v>0</v>
      </c>
      <c r="G33" s="208" t="n">
        <v>0</v>
      </c>
      <c r="H33" s="208" t="n">
        <v>0</v>
      </c>
      <c r="I33" s="208" t="n">
        <v>0</v>
      </c>
      <c r="J33" s="208" t="n">
        <v>0</v>
      </c>
      <c r="K33" s="208" t="n">
        <v>0</v>
      </c>
      <c r="L33" s="208" t="n">
        <v>0</v>
      </c>
      <c r="M33" s="208" t="n"/>
      <c r="N33" s="208" t="n"/>
      <c r="O33" s="208" t="n">
        <v>0</v>
      </c>
      <c r="P33" s="208" t="n">
        <v>0</v>
      </c>
      <c r="Q33" s="208" t="n"/>
      <c r="R33" s="208" t="n"/>
      <c r="S33" s="208" t="n"/>
      <c r="T33" s="208" t="n"/>
      <c r="U33" s="208" t="n">
        <v>0</v>
      </c>
      <c r="V33" s="226" t="n"/>
      <c r="W33" s="226" t="n"/>
      <c r="X33" s="226" t="n"/>
      <c r="Y33" s="226" t="n"/>
      <c r="Z33" s="226" t="n"/>
      <c r="AA33" s="239" t="n">
        <v>0</v>
      </c>
      <c r="AB33" s="239" t="n">
        <v>0</v>
      </c>
      <c r="AC33" s="240" t="n">
        <v>0</v>
      </c>
      <c r="AD33" s="240" t="n">
        <v>0</v>
      </c>
      <c r="AE33" s="240" t="n">
        <v>0</v>
      </c>
      <c r="AF33" s="240" t="n">
        <v>0</v>
      </c>
      <c r="AG33" s="240" t="n">
        <v>0</v>
      </c>
      <c r="AH33" s="240" t="n">
        <v>0</v>
      </c>
      <c r="AI33" s="263" t="n">
        <v>0</v>
      </c>
      <c r="AJ33" s="263" t="n">
        <v>0</v>
      </c>
      <c r="AK33" s="240" t="n">
        <v>0</v>
      </c>
      <c r="AL33" s="240" t="n">
        <v>0</v>
      </c>
      <c r="AM33" s="264" t="n">
        <v>0</v>
      </c>
      <c r="AN33" s="264" t="n">
        <v>0</v>
      </c>
      <c r="AO33" s="264" t="n">
        <v>0</v>
      </c>
      <c r="AP33" s="264" t="n">
        <v>0</v>
      </c>
      <c r="AQ33" s="264" t="n">
        <v>0</v>
      </c>
      <c r="AR33" s="264" t="n">
        <v>0</v>
      </c>
      <c r="AS33" s="264" t="n">
        <v>0</v>
      </c>
      <c r="AT33" s="264" t="n">
        <v>0</v>
      </c>
      <c r="AU33" s="264" t="n">
        <v>0</v>
      </c>
      <c r="AV33" s="264" t="n"/>
      <c r="AW33" s="264" t="n"/>
      <c r="AX33" s="264" t="n"/>
      <c r="AY33" s="264" t="n"/>
      <c r="AZ33" s="264" t="n"/>
      <c r="BA33" s="264" t="n"/>
      <c r="BB33" s="264" t="n"/>
      <c r="BC33" s="264" t="n"/>
      <c r="BD33" s="264" t="n">
        <v>0</v>
      </c>
      <c r="BE33" s="264" t="n">
        <v>0</v>
      </c>
      <c r="BF33" s="264" t="n">
        <v>0</v>
      </c>
      <c r="BG33" s="264" t="n">
        <v>0</v>
      </c>
      <c r="BH33" s="264" t="n">
        <v>0</v>
      </c>
      <c r="BI33" s="264" t="n"/>
      <c r="BJ33" s="264" t="n"/>
      <c r="BK33" s="264" t="n">
        <v>0</v>
      </c>
      <c r="BL33" s="264" t="n">
        <v>0</v>
      </c>
      <c r="BM33" s="226">
        <f>+B33+D33+F33+H33+J33+L33+N33+P33+R33+T33+AA33+AC33+AE33+AG33+AI33+AK33+AM33+AO33++AQ33+AS33+AU33+AW33+AY33+BA33+BC33+BE33+BG33+BI33+BK33</f>
        <v/>
      </c>
      <c r="BN33" s="226">
        <f>+C33+E33+G33+I33+K33+M33+O33+Q33+S33+U33+AB33+AD33+AF33+AH33+AJ33+AL33+AN33+AP33++AR33+AT33+AV33+AX33+AZ33+BB33+BD33+BF33+BH33+BJ33+BL33</f>
        <v/>
      </c>
      <c r="BQ33" s="367">
        <f>+BM33/$BQ$7</f>
        <v/>
      </c>
      <c r="BR33" s="367">
        <f>+BN33/$BQ$7</f>
        <v/>
      </c>
    </row>
    <row r="34">
      <c r="A34" s="366" t="inlineStr">
        <is>
          <t>AUDIOVISUAL</t>
        </is>
      </c>
      <c r="B34" s="214" t="n">
        <v>0</v>
      </c>
      <c r="C34" s="205" t="n">
        <v>0</v>
      </c>
      <c r="D34" s="207" t="n">
        <v>0</v>
      </c>
      <c r="E34" s="207" t="n">
        <v>0</v>
      </c>
      <c r="F34" s="208" t="n">
        <v>0</v>
      </c>
      <c r="G34" s="208" t="n">
        <v>0</v>
      </c>
      <c r="H34" s="208" t="n">
        <v>0</v>
      </c>
      <c r="I34" s="208" t="n">
        <v>0</v>
      </c>
      <c r="J34" s="208" t="n">
        <v>0</v>
      </c>
      <c r="K34" s="219" t="n">
        <v>0</v>
      </c>
      <c r="L34" s="208" t="n">
        <v>0</v>
      </c>
      <c r="M34" s="208" t="n"/>
      <c r="N34" s="208" t="n"/>
      <c r="O34" s="208" t="n">
        <v>0</v>
      </c>
      <c r="P34" s="208" t="n">
        <v>0</v>
      </c>
      <c r="Q34" s="208" t="n"/>
      <c r="R34" s="208" t="n"/>
      <c r="S34" s="208" t="n"/>
      <c r="T34" s="208" t="n"/>
      <c r="U34" s="208" t="n">
        <v>0</v>
      </c>
      <c r="V34" s="226" t="n"/>
      <c r="W34" s="226" t="n"/>
      <c r="X34" s="226" t="n"/>
      <c r="Y34" s="226" t="n"/>
      <c r="Z34" s="226" t="n"/>
      <c r="AA34" s="239" t="n">
        <v>0</v>
      </c>
      <c r="AB34" s="239" t="n">
        <v>0</v>
      </c>
      <c r="AC34" s="240" t="n">
        <v>0</v>
      </c>
      <c r="AD34" s="240" t="n">
        <v>0</v>
      </c>
      <c r="AE34" s="240" t="n">
        <v>0</v>
      </c>
      <c r="AF34" s="240" t="n">
        <v>0</v>
      </c>
      <c r="AG34" s="240" t="n">
        <v>0</v>
      </c>
      <c r="AH34" s="240" t="n">
        <v>0</v>
      </c>
      <c r="AI34" s="263" t="n">
        <v>0</v>
      </c>
      <c r="AJ34" s="263" t="n">
        <v>0</v>
      </c>
      <c r="AK34" s="240" t="n">
        <v>0</v>
      </c>
      <c r="AL34" s="240" t="n">
        <v>0</v>
      </c>
      <c r="AM34" s="264" t="n">
        <v>0</v>
      </c>
      <c r="AN34" s="264" t="n">
        <v>0</v>
      </c>
      <c r="AO34" s="264" t="n">
        <v>0</v>
      </c>
      <c r="AP34" s="264" t="n">
        <v>0</v>
      </c>
      <c r="AQ34" s="264" t="n">
        <v>0</v>
      </c>
      <c r="AR34" s="264" t="n">
        <v>0</v>
      </c>
      <c r="AS34" s="264" t="n">
        <v>0</v>
      </c>
      <c r="AT34" s="264" t="n">
        <v>0</v>
      </c>
      <c r="AU34" s="264" t="n">
        <v>0</v>
      </c>
      <c r="AV34" s="264" t="n"/>
      <c r="AW34" s="264" t="n"/>
      <c r="AX34" s="264" t="n"/>
      <c r="AY34" s="264" t="n"/>
      <c r="AZ34" s="264" t="n"/>
      <c r="BA34" s="264" t="n"/>
      <c r="BB34" s="264" t="n"/>
      <c r="BC34" s="264" t="n"/>
      <c r="BD34" s="264" t="n">
        <v>0</v>
      </c>
      <c r="BE34" s="264" t="n">
        <v>0</v>
      </c>
      <c r="BF34" s="264" t="n">
        <v>0</v>
      </c>
      <c r="BG34" s="264" t="n">
        <v>0</v>
      </c>
      <c r="BH34" s="264" t="n">
        <v>0</v>
      </c>
      <c r="BI34" s="264" t="n"/>
      <c r="BJ34" s="264" t="n"/>
      <c r="BK34" s="264" t="n">
        <v>0</v>
      </c>
      <c r="BL34" s="264" t="n">
        <v>0</v>
      </c>
      <c r="BM34" s="226">
        <f>+B34+D34+F34+H34+J34+L34+N34+P34+R34+T34+AA34+AC34+AE34+AG34+AI34+AK34+AM34+AO34++AQ34+AS34+AU34+AW34+AY34+BA34+BC34+BE34+BG34+BI34+BK34</f>
        <v/>
      </c>
      <c r="BN34" s="226">
        <f>+C34+E34+G34+I34+K34+M34+O34+Q34+S34+U34+AB34+AD34+AF34+AH34+AJ34+AL34+AN34+AP34++AR34+AT34+AV34+AX34+AZ34+BB34+BD34+BF34+BH34+BJ34+BL34</f>
        <v/>
      </c>
      <c r="BQ34" s="367">
        <f>+BM34/$BQ$7</f>
        <v/>
      </c>
      <c r="BR34" s="367">
        <f>+BN34/$BQ$7</f>
        <v/>
      </c>
    </row>
    <row r="35">
      <c r="A35" s="366" t="inlineStr">
        <is>
          <t>CHILE FILMS SPA</t>
        </is>
      </c>
      <c r="B35" s="214" t="n">
        <v>0</v>
      </c>
      <c r="C35" s="205" t="n">
        <v>0</v>
      </c>
      <c r="D35" s="207" t="n">
        <v>0</v>
      </c>
      <c r="E35" s="207" t="n">
        <v>0</v>
      </c>
      <c r="F35" s="213" t="n">
        <v>0</v>
      </c>
      <c r="G35" s="208" t="n">
        <v>0</v>
      </c>
      <c r="H35" s="213" t="n">
        <v>0</v>
      </c>
      <c r="I35" s="208" t="n">
        <v>0</v>
      </c>
      <c r="J35" s="208" t="n">
        <v>0</v>
      </c>
      <c r="K35" s="208" t="n">
        <v>0</v>
      </c>
      <c r="L35" s="208" t="n">
        <v>0</v>
      </c>
      <c r="M35" s="208" t="n"/>
      <c r="N35" s="208" t="n"/>
      <c r="O35" s="208" t="n">
        <v>0</v>
      </c>
      <c r="P35" s="208" t="n">
        <v>0</v>
      </c>
      <c r="Q35" s="208" t="n"/>
      <c r="R35" s="208" t="n"/>
      <c r="S35" s="208" t="n"/>
      <c r="T35" s="208" t="n"/>
      <c r="U35" s="208" t="n">
        <v>0</v>
      </c>
      <c r="V35" s="226" t="n"/>
      <c r="W35" s="226" t="n"/>
      <c r="X35" s="226" t="n"/>
      <c r="Y35" s="226" t="n"/>
      <c r="Z35" s="226" t="n"/>
      <c r="AA35" s="239" t="n">
        <v>0</v>
      </c>
      <c r="AB35" s="239" t="n">
        <v>0</v>
      </c>
      <c r="AC35" s="240" t="n">
        <v>0</v>
      </c>
      <c r="AD35" s="240" t="n">
        <v>0</v>
      </c>
      <c r="AE35" s="240" t="n">
        <v>0</v>
      </c>
      <c r="AF35" s="240" t="n">
        <v>0</v>
      </c>
      <c r="AG35" s="240" t="n">
        <v>0</v>
      </c>
      <c r="AH35" s="240" t="n">
        <v>0</v>
      </c>
      <c r="AI35" s="263" t="n">
        <v>0</v>
      </c>
      <c r="AJ35" s="263" t="n">
        <v>0</v>
      </c>
      <c r="AK35" s="213" t="n">
        <v>0</v>
      </c>
      <c r="AL35" s="240" t="n">
        <v>0</v>
      </c>
      <c r="AM35" s="213" t="n">
        <v>0</v>
      </c>
      <c r="AN35" s="264" t="n">
        <v>0</v>
      </c>
      <c r="AO35" s="264" t="n">
        <v>0</v>
      </c>
      <c r="AP35" s="264" t="n">
        <v>0</v>
      </c>
      <c r="AQ35" s="264" t="n">
        <v>0</v>
      </c>
      <c r="AR35" s="264" t="n">
        <v>0</v>
      </c>
      <c r="AS35" s="264" t="n">
        <v>0</v>
      </c>
      <c r="AT35" s="264" t="n">
        <v>0</v>
      </c>
      <c r="AU35" s="213" t="n">
        <v>0</v>
      </c>
      <c r="AV35" s="264" t="n"/>
      <c r="AW35" s="264" t="n"/>
      <c r="AX35" s="213" t="n">
        <v>0</v>
      </c>
      <c r="AY35" s="264" t="n"/>
      <c r="AZ35" s="264" t="n"/>
      <c r="BA35" s="264" t="n"/>
      <c r="BB35" s="213" t="n">
        <v>0</v>
      </c>
      <c r="BC35" s="264" t="n"/>
      <c r="BD35" s="264" t="n">
        <v>0</v>
      </c>
      <c r="BE35" s="213" t="n">
        <v>0</v>
      </c>
      <c r="BF35" s="264" t="n">
        <v>0</v>
      </c>
      <c r="BG35" s="213" t="n">
        <v>0</v>
      </c>
      <c r="BH35" s="264" t="n">
        <v>0</v>
      </c>
      <c r="BI35" s="264" t="n"/>
      <c r="BJ35" s="264" t="n"/>
      <c r="BK35" s="264" t="n">
        <v>0</v>
      </c>
      <c r="BL35" s="264" t="n">
        <v>0</v>
      </c>
      <c r="BM35" s="226">
        <f>+B35+D35+F35+H35+J35+L35+N35+P35+R35+T35+AA35+AC35+AE35+AG35+AI35+AK35+AM35+AO35++AQ35+AS35+AU35+AW35+AY35+BA35+BC35+BE35+BG35+BI35+BK35</f>
        <v/>
      </c>
      <c r="BN35" s="226">
        <f>+C35+E35+G35+I35+K35+M35+O35+Q35+S35+U35+AB35+AD35+AF35+AH35+AJ35+AL35+AN35+AP35++AR35+AT35+AV35+AX35+AZ35+BB35+BD35+BF35+BH35+BJ35+BL35</f>
        <v/>
      </c>
      <c r="BQ35" s="367">
        <f>+BM35/$BQ$7</f>
        <v/>
      </c>
      <c r="BR35" s="367">
        <f>+BN35/$BQ$7</f>
        <v/>
      </c>
    </row>
    <row r="36">
      <c r="A36" s="366" t="inlineStr">
        <is>
          <t>CINECOLOR CHILE SPA</t>
        </is>
      </c>
      <c r="B36" s="214" t="n">
        <v>0</v>
      </c>
      <c r="C36" s="205" t="n">
        <v>0</v>
      </c>
      <c r="D36" s="207" t="n">
        <v>0</v>
      </c>
      <c r="E36" s="207" t="n">
        <v>0</v>
      </c>
      <c r="F36" s="208" t="n">
        <v>0</v>
      </c>
      <c r="G36" s="208" t="n">
        <v>0</v>
      </c>
      <c r="H36" s="208" t="n">
        <v>0</v>
      </c>
      <c r="I36" s="208" t="n">
        <v>0</v>
      </c>
      <c r="J36" s="208" t="n">
        <v>0</v>
      </c>
      <c r="K36" s="208" t="n">
        <v>0</v>
      </c>
      <c r="L36" s="208" t="n">
        <v>0</v>
      </c>
      <c r="M36" s="208" t="n"/>
      <c r="N36" s="208" t="n"/>
      <c r="O36" s="208" t="n">
        <v>0</v>
      </c>
      <c r="P36" s="208" t="n">
        <v>0</v>
      </c>
      <c r="Q36" s="208" t="n"/>
      <c r="R36" s="208" t="n"/>
      <c r="S36" s="208" t="n"/>
      <c r="T36" s="208" t="n"/>
      <c r="U36" s="208" t="n">
        <v>0</v>
      </c>
      <c r="V36" s="226" t="n"/>
      <c r="W36" s="226" t="n"/>
      <c r="X36" s="226" t="n"/>
      <c r="Y36" s="226" t="n"/>
      <c r="Z36" s="226" t="n"/>
      <c r="AA36" s="239" t="n">
        <v>0</v>
      </c>
      <c r="AB36" s="239" t="n">
        <v>0</v>
      </c>
      <c r="AC36" s="240" t="n">
        <v>0</v>
      </c>
      <c r="AD36" s="240" t="n">
        <v>0</v>
      </c>
      <c r="AE36" s="240" t="n">
        <v>0</v>
      </c>
      <c r="AF36" s="240" t="n">
        <v>0</v>
      </c>
      <c r="AG36" s="240" t="n">
        <v>12164190.3089005</v>
      </c>
      <c r="AH36" s="240" t="n">
        <v>0</v>
      </c>
      <c r="AI36" s="263" t="n">
        <v>0</v>
      </c>
      <c r="AJ36" s="263" t="n">
        <v>0</v>
      </c>
      <c r="AK36" s="240" t="n">
        <v>0</v>
      </c>
      <c r="AL36" s="240" t="n">
        <v>0</v>
      </c>
      <c r="AM36" s="264" t="n">
        <v>0</v>
      </c>
      <c r="AN36" s="264" t="n">
        <v>0</v>
      </c>
      <c r="AO36" s="264" t="n">
        <v>0</v>
      </c>
      <c r="AP36" s="264" t="n">
        <v>0</v>
      </c>
      <c r="AQ36" s="264" t="n">
        <v>0</v>
      </c>
      <c r="AR36" s="264" t="n">
        <v>0</v>
      </c>
      <c r="AS36" s="264" t="n">
        <v>0</v>
      </c>
      <c r="AT36" s="264" t="n">
        <v>0</v>
      </c>
      <c r="AU36" s="264" t="n">
        <v>0</v>
      </c>
      <c r="AV36" s="264" t="n"/>
      <c r="AW36" s="264" t="n"/>
      <c r="AX36" s="264" t="n"/>
      <c r="AY36" s="264" t="n"/>
      <c r="AZ36" s="264" t="n"/>
      <c r="BA36" s="264" t="n"/>
      <c r="BB36" s="264" t="n"/>
      <c r="BC36" s="264" t="n"/>
      <c r="BD36" s="264" t="n">
        <v>0</v>
      </c>
      <c r="BE36" s="264" t="n">
        <v>0</v>
      </c>
      <c r="BF36" s="264" t="n">
        <v>0</v>
      </c>
      <c r="BG36" s="264" t="n">
        <v>0</v>
      </c>
      <c r="BH36" s="264" t="n">
        <v>0</v>
      </c>
      <c r="BI36" s="264" t="n"/>
      <c r="BJ36" s="264" t="n"/>
      <c r="BK36" s="264" t="n">
        <v>0</v>
      </c>
      <c r="BL36" s="264" t="n">
        <v>0</v>
      </c>
      <c r="BM36" s="226">
        <f>+B36+D36+F36+H36+J36+L36+N36+P36+R36+T36+AA36+AC36+AE36+AG36+AI36+AK36+AM35+AO36++AQ36+AS36+AU36+AW36+AY36+BA36+BC36+BE36+BG36+BI36+BK36</f>
        <v/>
      </c>
      <c r="BN36" s="226">
        <f>+C36+E36+G36+I36+K36+M36+O36+Q36+S36+U36+AB36+AD36+AF36+AH36+AJ36+AL36+AN36+AP36++AR36+AT36+AV36+AX36+AZ36+BB36+BD36+BF36+BH36+BJ36+BL36</f>
        <v/>
      </c>
      <c r="BQ36" s="367">
        <f>+BM36/$BQ$7</f>
        <v/>
      </c>
      <c r="BR36" s="367">
        <f>+BN36/$BQ$7</f>
        <v/>
      </c>
    </row>
    <row r="37">
      <c r="A37" s="366" t="inlineStr">
        <is>
          <t>TLP</t>
        </is>
      </c>
      <c r="B37" s="214" t="n">
        <v>0</v>
      </c>
      <c r="C37" s="205" t="n">
        <v>0</v>
      </c>
      <c r="D37" s="207" t="n">
        <v>0</v>
      </c>
      <c r="E37" s="207" t="n">
        <v>0</v>
      </c>
      <c r="F37" s="208" t="n">
        <v>0</v>
      </c>
      <c r="G37" s="208" t="n">
        <v>0</v>
      </c>
      <c r="H37" s="208" t="n">
        <v>0</v>
      </c>
      <c r="I37" s="208" t="n">
        <v>0</v>
      </c>
      <c r="J37" s="208" t="n">
        <v>0</v>
      </c>
      <c r="K37" s="208" t="n">
        <v>0</v>
      </c>
      <c r="L37" s="208" t="n">
        <v>0</v>
      </c>
      <c r="M37" s="208" t="n"/>
      <c r="N37" s="208" t="n"/>
      <c r="O37" s="208" t="n">
        <v>0</v>
      </c>
      <c r="P37" s="208" t="n">
        <v>0</v>
      </c>
      <c r="Q37" s="208" t="n"/>
      <c r="R37" s="208" t="n"/>
      <c r="S37" s="208" t="n"/>
      <c r="T37" s="208" t="n"/>
      <c r="U37" s="208" t="n">
        <v>0</v>
      </c>
      <c r="V37" s="226" t="n"/>
      <c r="W37" s="226" t="n"/>
      <c r="X37" s="226" t="n"/>
      <c r="Y37" s="226" t="n"/>
      <c r="Z37" s="226" t="n"/>
      <c r="AA37" s="239" t="n">
        <v>0</v>
      </c>
      <c r="AB37" s="239" t="n">
        <v>0</v>
      </c>
      <c r="AC37" s="240" t="n">
        <v>0</v>
      </c>
      <c r="AD37" s="240" t="n">
        <v>0</v>
      </c>
      <c r="AE37" s="240" t="n">
        <v>0</v>
      </c>
      <c r="AF37" s="240" t="n">
        <v>0</v>
      </c>
      <c r="AG37" s="240" t="n">
        <v>0</v>
      </c>
      <c r="AH37" s="240" t="n">
        <v>0</v>
      </c>
      <c r="AI37" s="263" t="n">
        <v>0</v>
      </c>
      <c r="AJ37" s="263" t="n">
        <v>0</v>
      </c>
      <c r="AK37" s="240" t="n">
        <v>0</v>
      </c>
      <c r="AL37" s="240" t="n">
        <v>0</v>
      </c>
      <c r="AM37" s="264" t="n">
        <v>0</v>
      </c>
      <c r="AN37" s="264" t="n">
        <v>0</v>
      </c>
      <c r="AO37" s="264" t="n">
        <v>0</v>
      </c>
      <c r="AP37" s="264" t="n">
        <v>0</v>
      </c>
      <c r="AQ37" s="264" t="n">
        <v>0</v>
      </c>
      <c r="AR37" s="264" t="n">
        <v>0</v>
      </c>
      <c r="AS37" s="264" t="n">
        <v>0</v>
      </c>
      <c r="AT37" s="264" t="n">
        <v>0</v>
      </c>
      <c r="AU37" s="264" t="n">
        <v>0</v>
      </c>
      <c r="AV37" s="264" t="n"/>
      <c r="AW37" s="264" t="n"/>
      <c r="AX37" s="264" t="n"/>
      <c r="AY37" s="264" t="n"/>
      <c r="AZ37" s="264" t="n"/>
      <c r="BA37" s="264" t="n"/>
      <c r="BB37" s="213" t="n">
        <v>500210800.44</v>
      </c>
      <c r="BC37" s="264" t="n"/>
      <c r="BD37" s="264" t="n">
        <v>0</v>
      </c>
      <c r="BE37" s="264" t="n">
        <v>0</v>
      </c>
      <c r="BF37" s="264" t="n">
        <v>0</v>
      </c>
      <c r="BG37" s="264" t="n">
        <v>0</v>
      </c>
      <c r="BH37" s="264" t="n">
        <v>0</v>
      </c>
      <c r="BI37" s="264" t="n"/>
      <c r="BJ37" s="264" t="n"/>
      <c r="BK37" s="264" t="n">
        <v>0</v>
      </c>
      <c r="BL37" s="264" t="n">
        <v>0</v>
      </c>
      <c r="BM37" s="226">
        <f>+B37+D37+F37+H37+J37+L37+N37+P37+R37+T37+AA37+AC37+AE37+AG37+AI37+AK37+AM37+AO37++AQ37+AS37+AU37+AW37+AY37+BA37+BC37+BE37+BG37+BI37+BK37</f>
        <v/>
      </c>
      <c r="BN37" s="226">
        <f>+C37+E37+G37+I37+K37+M37+O37+Q37+S37+U37+AB37+AD37+AF37+AH37+AJ37+AL37+AN37+AP37++AR37+AT37+AV37+AX37+AZ37+BB37+BD37+BF37+BH37+BJ37+BL37</f>
        <v/>
      </c>
      <c r="BQ37" s="367">
        <f>+BM37/$BQ$7</f>
        <v/>
      </c>
      <c r="BR37" s="367">
        <f>+BN37/$BQ$7</f>
        <v/>
      </c>
    </row>
    <row r="38">
      <c r="A38" s="366" t="inlineStr">
        <is>
          <t>CTA CTE CHF INVERSIONES SPA</t>
        </is>
      </c>
      <c r="B38" s="214" t="n">
        <v>0</v>
      </c>
      <c r="C38" s="213" t="n">
        <v>0</v>
      </c>
      <c r="D38" s="207" t="n">
        <v>0</v>
      </c>
      <c r="E38" s="207" t="n">
        <v>0</v>
      </c>
      <c r="F38" s="208" t="n">
        <v>0</v>
      </c>
      <c r="G38" s="208" t="n">
        <v>0</v>
      </c>
      <c r="H38" s="208" t="n">
        <v>0</v>
      </c>
      <c r="I38" s="208" t="n">
        <v>0</v>
      </c>
      <c r="J38" s="208" t="n">
        <v>0</v>
      </c>
      <c r="K38" s="208" t="n">
        <v>0</v>
      </c>
      <c r="L38" s="208" t="n">
        <v>0</v>
      </c>
      <c r="M38" s="208" t="n"/>
      <c r="N38" s="208" t="n"/>
      <c r="O38" s="208" t="n">
        <v>0</v>
      </c>
      <c r="P38" s="208" t="n">
        <v>0</v>
      </c>
      <c r="Q38" s="208" t="n"/>
      <c r="R38" s="208" t="n"/>
      <c r="S38" s="208" t="n"/>
      <c r="T38" s="208" t="n"/>
      <c r="U38" s="208" t="n">
        <v>0</v>
      </c>
      <c r="V38" s="226" t="n"/>
      <c r="W38" s="226" t="n"/>
      <c r="X38" s="226" t="n"/>
      <c r="Y38" s="226" t="n"/>
      <c r="Z38" s="226" t="n"/>
      <c r="AA38" s="239" t="n">
        <v>0</v>
      </c>
      <c r="AB38" s="239" t="n">
        <v>0</v>
      </c>
      <c r="AC38" s="213" t="n">
        <v>0</v>
      </c>
      <c r="AD38" s="240" t="n">
        <v>0</v>
      </c>
      <c r="AE38" s="240" t="n">
        <v>0</v>
      </c>
      <c r="AF38" s="240" t="n">
        <v>0</v>
      </c>
      <c r="AG38" s="240" t="n">
        <v>0</v>
      </c>
      <c r="AH38" s="240" t="n">
        <v>0</v>
      </c>
      <c r="AI38" s="263" t="n">
        <v>0</v>
      </c>
      <c r="AJ38" s="263" t="n">
        <v>0</v>
      </c>
      <c r="AK38" s="240" t="n">
        <v>0</v>
      </c>
      <c r="AL38" s="240" t="n">
        <v>0</v>
      </c>
      <c r="AM38" s="264" t="n">
        <v>0</v>
      </c>
      <c r="AN38" s="264" t="n">
        <v>0</v>
      </c>
      <c r="AO38" s="264" t="n">
        <v>0</v>
      </c>
      <c r="AP38" s="264" t="n">
        <v>0</v>
      </c>
      <c r="AQ38" s="264" t="n">
        <v>0</v>
      </c>
      <c r="AR38" s="264" t="n">
        <v>0</v>
      </c>
      <c r="AS38" s="264" t="n">
        <v>0</v>
      </c>
      <c r="AT38" s="264" t="n">
        <v>0</v>
      </c>
      <c r="AU38" s="264" t="n">
        <v>0</v>
      </c>
      <c r="AV38" s="264" t="n"/>
      <c r="AW38" s="264" t="n"/>
      <c r="AX38" s="264" t="n"/>
      <c r="AY38" s="264" t="n"/>
      <c r="AZ38" s="264" t="n"/>
      <c r="BA38" s="264" t="n"/>
      <c r="BB38" s="264" t="n"/>
      <c r="BC38" s="264" t="n"/>
      <c r="BD38" s="264" t="n">
        <v>0</v>
      </c>
      <c r="BE38" s="264" t="n">
        <v>0</v>
      </c>
      <c r="BF38" s="264" t="n">
        <v>0</v>
      </c>
      <c r="BG38" s="264" t="n">
        <v>0</v>
      </c>
      <c r="BH38" s="264" t="n">
        <v>0</v>
      </c>
      <c r="BI38" s="264" t="n"/>
      <c r="BJ38" s="264" t="n"/>
      <c r="BK38" s="264" t="n">
        <v>0</v>
      </c>
      <c r="BL38" s="264" t="n">
        <v>0</v>
      </c>
      <c r="BM38" s="226">
        <f>+B38+D38+F38+H38+J38+L38+N38+P38+R38+T38+AA38+AC38+AE38+AG38+AI38+AK38+AM38+AO38++AQ38+AS38+AU38+AW38+AY38+BA38+BC38+BE38+BG38+BI38+BK38</f>
        <v/>
      </c>
      <c r="BN38" s="226">
        <f>+C38+E38+G38+I38+K38+M38+O38+Q38+S38+U38+AB38+AD38+AF38+AH38+AJ38+AL38+AN38+AP38++AR38+AT38+AV38+AX38+AZ38+BB38+BD38+BF38+BH38+BJ38+BL38</f>
        <v/>
      </c>
      <c r="BQ38" s="367">
        <f>+BM38/$BQ$7</f>
        <v/>
      </c>
      <c r="BR38" s="367">
        <f>+BN38/$BQ$7</f>
        <v/>
      </c>
    </row>
    <row r="39">
      <c r="A39" s="366" t="inlineStr">
        <is>
          <t>Inversiones Andinas S.A</t>
        </is>
      </c>
      <c r="B39" s="214" t="n"/>
      <c r="C39" s="205" t="n"/>
      <c r="D39" s="207" t="n"/>
      <c r="E39" s="207" t="n"/>
      <c r="F39" s="208" t="n"/>
      <c r="G39" s="208" t="n"/>
      <c r="H39" s="208" t="n"/>
      <c r="I39" s="208" t="n"/>
      <c r="J39" s="208" t="n"/>
      <c r="K39" s="208" t="n"/>
      <c r="L39" s="208" t="n"/>
      <c r="M39" s="208" t="n"/>
      <c r="N39" s="208" t="n"/>
      <c r="O39" s="208" t="n"/>
      <c r="P39" s="208" t="n"/>
      <c r="Q39" s="208" t="n"/>
      <c r="R39" s="208" t="n"/>
      <c r="S39" s="208" t="n"/>
      <c r="T39" s="208" t="n"/>
      <c r="U39" s="208" t="n">
        <v>0</v>
      </c>
      <c r="V39" s="226" t="n"/>
      <c r="W39" s="226" t="n"/>
      <c r="X39" s="226" t="n"/>
      <c r="Y39" s="226" t="n"/>
      <c r="Z39" s="226" t="n"/>
      <c r="AA39" s="239" t="n"/>
      <c r="AB39" s="239" t="n"/>
      <c r="AC39" s="240" t="n"/>
      <c r="AD39" s="240" t="n"/>
      <c r="AE39" s="240" t="n"/>
      <c r="AF39" s="240" t="n"/>
      <c r="AG39" s="240" t="n"/>
      <c r="AH39" s="240" t="n"/>
      <c r="AI39" s="263" t="n"/>
      <c r="AJ39" s="263" t="n"/>
      <c r="AK39" s="240" t="n"/>
      <c r="AL39" s="240" t="n"/>
      <c r="AM39" s="264" t="n"/>
      <c r="AN39" s="264" t="n"/>
      <c r="AO39" s="264" t="n"/>
      <c r="AP39" s="264" t="n"/>
      <c r="AQ39" s="264" t="n"/>
      <c r="AR39" s="264" t="n"/>
      <c r="AS39" s="264" t="n"/>
      <c r="AT39" s="264" t="n"/>
      <c r="AU39" s="264" t="n">
        <v>135069420.2334</v>
      </c>
      <c r="AV39" s="264" t="n">
        <v>235361.11</v>
      </c>
      <c r="AW39" s="264" t="n"/>
      <c r="AX39" s="264" t="n"/>
      <c r="AY39" s="264" t="n"/>
      <c r="AZ39" s="264" t="n"/>
      <c r="BA39" s="264" t="n"/>
      <c r="BB39" s="264" t="n"/>
      <c r="BC39" s="264" t="n"/>
      <c r="BD39" s="264" t="n"/>
      <c r="BE39" s="264" t="n">
        <v>7873090.3744</v>
      </c>
      <c r="BF39" s="264" t="n"/>
      <c r="BG39" s="264" t="n">
        <v>15339244.9946</v>
      </c>
      <c r="BH39" s="264" t="n"/>
      <c r="BI39" s="264" t="n"/>
      <c r="BJ39" s="264" t="n"/>
      <c r="BK39" s="264" t="n"/>
      <c r="BL39" s="264" t="n"/>
      <c r="BM39" s="226">
        <f>+B39+D39+F39+H39+J39+L39+N39+P39+R39+T39+AA39+AC39+AE39+AG39+AI39+AK39+AM39+AO39++AQ39+AS39+AU39+AW39+AY39+BA39+BC39+BE39+BG39+BI39+BK39</f>
        <v/>
      </c>
      <c r="BN39" s="226">
        <f>+C39+E39+G39+I39+K39+M39+O39+Q39+S39+U39+AB39+AD39+AF39+AH39+AJ39+AL39+AN39+AP39++AR39+AT39+AV39+AX39+AZ39+BB39+BD39+BF39+BH39+BJ39+BL39</f>
        <v/>
      </c>
      <c r="BQ39" s="367">
        <f>+BM39/$BQ$7</f>
        <v/>
      </c>
      <c r="BR39" s="367">
        <f>+BN39/$BQ$7</f>
        <v/>
      </c>
    </row>
    <row r="40">
      <c r="A40" s="366" t="inlineStr">
        <is>
          <t>Amazon</t>
        </is>
      </c>
      <c r="B40" s="214" t="n">
        <v>0</v>
      </c>
      <c r="C40" s="205" t="n">
        <v>0</v>
      </c>
      <c r="D40" s="207" t="n">
        <v>0</v>
      </c>
      <c r="E40" s="207" t="n">
        <v>0</v>
      </c>
      <c r="F40" s="208" t="n">
        <v>0</v>
      </c>
      <c r="G40" s="208" t="n">
        <v>0</v>
      </c>
      <c r="H40" s="208" t="n">
        <v>0</v>
      </c>
      <c r="I40" s="208" t="n">
        <v>0</v>
      </c>
      <c r="J40" s="208" t="n">
        <v>0</v>
      </c>
      <c r="K40" s="208" t="n">
        <v>0</v>
      </c>
      <c r="L40" s="208" t="n">
        <v>0</v>
      </c>
      <c r="M40" s="208" t="n"/>
      <c r="N40" s="208" t="n"/>
      <c r="O40" s="208" t="n">
        <v>0</v>
      </c>
      <c r="P40" s="208" t="n">
        <v>0</v>
      </c>
      <c r="Q40" s="208" t="n"/>
      <c r="R40" s="208" t="n"/>
      <c r="S40" s="208" t="n"/>
      <c r="T40" s="208" t="n"/>
      <c r="U40" s="208" t="n">
        <v>0</v>
      </c>
      <c r="V40" s="226" t="n"/>
      <c r="W40" s="226" t="n"/>
      <c r="X40" s="226" t="n"/>
      <c r="Y40" s="226" t="n"/>
      <c r="Z40" s="226" t="n"/>
      <c r="AA40" s="239" t="n">
        <v>0</v>
      </c>
      <c r="AB40" s="239" t="n">
        <v>0</v>
      </c>
      <c r="AC40" s="240" t="n">
        <v>0</v>
      </c>
      <c r="AD40" s="240" t="n">
        <v>0</v>
      </c>
      <c r="AE40" s="240" t="n">
        <v>0</v>
      </c>
      <c r="AF40" s="240" t="n">
        <v>0</v>
      </c>
      <c r="AG40" s="240" t="n">
        <v>0</v>
      </c>
      <c r="AH40" s="240" t="n">
        <v>0</v>
      </c>
      <c r="AI40" s="263" t="n">
        <v>0</v>
      </c>
      <c r="AJ40" s="263" t="n">
        <v>0</v>
      </c>
      <c r="AK40" s="240" t="n">
        <v>0</v>
      </c>
      <c r="AL40" s="240" t="n">
        <v>0</v>
      </c>
      <c r="AM40" s="264" t="n">
        <v>0</v>
      </c>
      <c r="AN40" s="264" t="n">
        <v>0</v>
      </c>
      <c r="AO40" s="264" t="n">
        <v>0</v>
      </c>
      <c r="AP40" s="264" t="n">
        <v>0</v>
      </c>
      <c r="AQ40" s="264" t="n">
        <v>0</v>
      </c>
      <c r="AR40" s="264" t="n">
        <v>0</v>
      </c>
      <c r="AS40" s="264" t="n">
        <v>0</v>
      </c>
      <c r="AT40" s="264" t="n">
        <v>0</v>
      </c>
      <c r="AU40" s="264" t="n">
        <v>0</v>
      </c>
      <c r="AV40" s="264" t="n"/>
      <c r="AW40" s="264" t="n"/>
      <c r="AX40" s="264" t="n"/>
      <c r="AY40" s="264" t="n"/>
      <c r="AZ40" s="264" t="n"/>
      <c r="BA40" s="264" t="n"/>
      <c r="BB40" s="264" t="n"/>
      <c r="BC40" s="264" t="n"/>
      <c r="BD40" s="264" t="n">
        <v>0</v>
      </c>
      <c r="BE40" s="264" t="n">
        <v>0</v>
      </c>
      <c r="BF40" s="264" t="n">
        <v>0</v>
      </c>
      <c r="BG40" s="264" t="n">
        <v>0</v>
      </c>
      <c r="BH40" s="264" t="n">
        <v>0</v>
      </c>
      <c r="BI40" s="264" t="n"/>
      <c r="BJ40" s="264" t="n"/>
      <c r="BK40" s="264" t="n">
        <v>0</v>
      </c>
      <c r="BL40" s="264" t="n">
        <v>0</v>
      </c>
      <c r="BM40" s="226">
        <f>+B40+D40+F40+H40+J40+L40+N40+P40+R40+T40+AA40+AC40+AE40+AG40+AI40+AK40+AM40+AO40++AQ40+AS40+AU40+AW40+AY40+BA40+BC40+BE40+BG40+BI40+BK40</f>
        <v/>
      </c>
      <c r="BN40" s="226">
        <f>+C40+E40+G40+I40+K40+M40+O40+Q40+S40+U40+AB40+AD40+AF40+AH40+AJ40+AL40+AN40+AP40++AR40+AT40+AV40+AX40+AZ40+BB40+BD40+BF40+BH40+BJ40+BL40</f>
        <v/>
      </c>
      <c r="BQ40" s="367">
        <f>+BM40/$BQ$7</f>
        <v/>
      </c>
      <c r="BR40" s="367">
        <f>+BN40/$BQ$7</f>
        <v/>
      </c>
    </row>
    <row r="41" hidden="1">
      <c r="A41" s="366" t="n"/>
      <c r="B41" s="214" t="n"/>
      <c r="C41" s="205" t="n"/>
      <c r="D41" s="207" t="n"/>
      <c r="E41" s="207" t="n"/>
      <c r="F41" s="208" t="n"/>
      <c r="G41" s="208" t="n"/>
      <c r="H41" s="208" t="n"/>
      <c r="I41" s="208" t="n"/>
      <c r="J41" s="208" t="n"/>
      <c r="K41" s="208" t="n"/>
      <c r="L41" s="208" t="n"/>
      <c r="M41" s="208" t="n"/>
      <c r="N41" s="208" t="n"/>
      <c r="O41" s="208" t="n"/>
      <c r="P41" s="208" t="n"/>
      <c r="Q41" s="208" t="n"/>
      <c r="R41" s="208" t="n"/>
      <c r="S41" s="208" t="n"/>
      <c r="T41" s="208" t="n"/>
      <c r="U41" s="208" t="n"/>
      <c r="V41" s="226" t="n"/>
      <c r="W41" s="226" t="n"/>
      <c r="X41" s="226" t="n"/>
      <c r="Y41" s="226" t="n"/>
      <c r="Z41" s="226" t="n"/>
      <c r="AA41" s="239" t="n"/>
      <c r="AB41" s="239" t="n"/>
      <c r="AC41" s="240" t="n"/>
      <c r="AD41" s="240" t="n"/>
      <c r="AE41" s="240" t="n"/>
      <c r="AF41" s="240" t="n"/>
      <c r="AG41" s="240" t="n"/>
      <c r="AH41" s="240" t="n"/>
      <c r="AI41" s="263" t="n"/>
      <c r="AJ41" s="263" t="n"/>
      <c r="AK41" s="240" t="n"/>
      <c r="AL41" s="240" t="n"/>
      <c r="AM41" s="264" t="n"/>
      <c r="AN41" s="264" t="n"/>
      <c r="AO41" s="264" t="n"/>
      <c r="AP41" s="264" t="n"/>
      <c r="AQ41" s="264" t="n"/>
      <c r="AR41" s="264" t="n"/>
      <c r="AS41" s="264" t="n"/>
      <c r="AT41" s="264" t="n"/>
      <c r="AU41" s="264" t="n"/>
      <c r="AV41" s="264" t="n"/>
      <c r="AW41" s="264" t="n"/>
      <c r="AX41" s="264" t="n"/>
      <c r="AY41" s="264" t="n"/>
      <c r="AZ41" s="264" t="n"/>
      <c r="BA41" s="264" t="n"/>
      <c r="BB41" s="264" t="n"/>
      <c r="BC41" s="264" t="n"/>
      <c r="BD41" s="264" t="n"/>
      <c r="BE41" s="264" t="n"/>
      <c r="BF41" s="264" t="n"/>
      <c r="BG41" s="264" t="n"/>
      <c r="BH41" s="264" t="n"/>
      <c r="BI41" s="264" t="n"/>
      <c r="BJ41" s="264" t="n"/>
      <c r="BK41" s="264" t="n"/>
      <c r="BL41" s="264" t="n"/>
      <c r="BM41" s="226">
        <f>+B41+D41+F41+H41+J41+L41+N41+P41+R41+T41+AA41+AC41+AE41+AG41+AI41+AK41+AM41+AO41++AQ41+AS41+AU41+AW41+AY41+BA41+BC41+BE41+BG41+BI41+BK41</f>
        <v/>
      </c>
      <c r="BN41" s="226">
        <f>+C41+E41+G41+I41+K41+M41+O41+Q41+S41+U41+AB41+AD41+AF41+AH41+AJ41+AL41+AN41+AP41++AR41+AT41+AV41+AX41+AZ41+BB41+BD41+BF41+BH41+BJ41+BL41</f>
        <v/>
      </c>
      <c r="BQ41" s="367">
        <f>+BM41/$BQ$7</f>
        <v/>
      </c>
      <c r="BR41" s="367">
        <f>+BN41/$BQ$7</f>
        <v/>
      </c>
    </row>
    <row r="42">
      <c r="A42" s="366" t="inlineStr">
        <is>
          <t>Surfaces</t>
        </is>
      </c>
      <c r="B42" s="214" t="n">
        <v>0</v>
      </c>
      <c r="C42" s="205" t="n">
        <v>0</v>
      </c>
      <c r="D42" s="207" t="n">
        <v>0</v>
      </c>
      <c r="E42" s="207" t="n">
        <v>0</v>
      </c>
      <c r="F42" s="208" t="n">
        <v>0</v>
      </c>
      <c r="G42" s="208" t="n">
        <v>0</v>
      </c>
      <c r="H42" s="208" t="n">
        <v>0</v>
      </c>
      <c r="I42" s="208" t="n">
        <v>0</v>
      </c>
      <c r="J42" s="208" t="n">
        <v>0</v>
      </c>
      <c r="K42" s="208" t="n">
        <v>0</v>
      </c>
      <c r="L42" s="208" t="n">
        <v>0</v>
      </c>
      <c r="M42" s="208" t="n"/>
      <c r="N42" s="208" t="n"/>
      <c r="O42" s="208" t="n">
        <v>0</v>
      </c>
      <c r="P42" s="208" t="n">
        <v>0</v>
      </c>
      <c r="Q42" s="208" t="n"/>
      <c r="R42" s="208" t="n"/>
      <c r="S42" s="208" t="n"/>
      <c r="T42" s="208" t="n"/>
      <c r="U42" s="208" t="n">
        <v>0</v>
      </c>
      <c r="V42" s="226" t="n"/>
      <c r="W42" s="226" t="n"/>
      <c r="X42" s="226" t="n"/>
      <c r="Y42" s="226" t="n"/>
      <c r="Z42" s="226" t="n"/>
      <c r="AA42" s="239" t="n">
        <v>0</v>
      </c>
      <c r="AB42" s="239" t="n">
        <v>0</v>
      </c>
      <c r="AC42" s="240" t="n">
        <v>0</v>
      </c>
      <c r="AD42" s="240" t="n">
        <v>0</v>
      </c>
      <c r="AE42" s="240" t="n">
        <v>0</v>
      </c>
      <c r="AF42" s="240" t="n">
        <v>0</v>
      </c>
      <c r="AG42" s="240" t="n">
        <v>0</v>
      </c>
      <c r="AH42" s="240" t="n">
        <v>0</v>
      </c>
      <c r="AI42" s="263" t="n">
        <v>0</v>
      </c>
      <c r="AJ42" s="263" t="n">
        <v>0</v>
      </c>
      <c r="AK42" s="240" t="n">
        <v>0</v>
      </c>
      <c r="AL42" s="240" t="n">
        <v>0</v>
      </c>
      <c r="AM42" s="264" t="n">
        <v>0</v>
      </c>
      <c r="AN42" s="264" t="n">
        <v>0</v>
      </c>
      <c r="AO42" s="264" t="n">
        <v>0</v>
      </c>
      <c r="AP42" s="264" t="n">
        <v>0</v>
      </c>
      <c r="AQ42" s="264" t="n">
        <v>0</v>
      </c>
      <c r="AR42" s="264" t="n">
        <v>0</v>
      </c>
      <c r="AS42" s="264" t="n">
        <v>0</v>
      </c>
      <c r="AT42" s="264" t="n">
        <v>0</v>
      </c>
      <c r="AU42" s="264" t="n">
        <v>0</v>
      </c>
      <c r="AV42" s="264" t="n"/>
      <c r="AW42" s="264" t="n"/>
      <c r="AX42" s="264" t="n"/>
      <c r="AY42" s="264" t="n"/>
      <c r="AZ42" s="264" t="n"/>
      <c r="BA42" s="213" t="n">
        <v>666599398.9</v>
      </c>
      <c r="BB42" s="264" t="n"/>
      <c r="BC42" s="264" t="n"/>
      <c r="BD42" s="264" t="n">
        <v>0</v>
      </c>
      <c r="BE42" s="264" t="n">
        <v>0</v>
      </c>
      <c r="BF42" s="264" t="n">
        <v>0</v>
      </c>
      <c r="BG42" s="264" t="n">
        <v>0</v>
      </c>
      <c r="BH42" s="264" t="n">
        <v>0</v>
      </c>
      <c r="BI42" s="264" t="n"/>
      <c r="BJ42" s="264" t="n"/>
      <c r="BK42" s="264" t="n">
        <v>0</v>
      </c>
      <c r="BL42" s="264" t="n">
        <v>0</v>
      </c>
      <c r="BM42" s="226">
        <f>+B42+D42+F42+H42+J42+L42+N42+P42+R42+T42+AA42+AC42+AE42+AG42+AI42+AK42+AM42+AO42++AQ42+AS42+AU42+AW42+AY42+BA42+BC42+BE42+BG42+BI42+BK42</f>
        <v/>
      </c>
      <c r="BN42" s="226">
        <f>+C42+E42+G42+I42+K42+M42+O42+Q42+S42+U42+AB42+AD42+AF42+AH42+AJ42+AL42+AN42+AP42++AR42+AT42+AV42+AX42+AZ42+BB42+BD42+BF42+BH42+BJ42+BL42</f>
        <v/>
      </c>
      <c r="BQ42" s="367">
        <f>+BM42/$BQ$7</f>
        <v/>
      </c>
      <c r="BR42" s="367">
        <f>+BN42/$BQ$7</f>
        <v/>
      </c>
    </row>
    <row r="43" ht="13" customHeight="1">
      <c r="A43" s="366" t="inlineStr">
        <is>
          <t>Dividendos x Pagar</t>
        </is>
      </c>
      <c r="B43" s="214" t="n">
        <v>0</v>
      </c>
      <c r="C43" s="205" t="n">
        <v>0</v>
      </c>
      <c r="D43" s="207" t="n">
        <v>0</v>
      </c>
      <c r="E43" s="207" t="n">
        <v>0</v>
      </c>
      <c r="F43" s="208" t="n">
        <v>0</v>
      </c>
      <c r="G43" s="208" t="n">
        <v>0</v>
      </c>
      <c r="H43" s="208" t="n">
        <v>0</v>
      </c>
      <c r="I43" s="208" t="n">
        <v>0</v>
      </c>
      <c r="J43" s="208" t="n">
        <v>0</v>
      </c>
      <c r="K43" s="208" t="n">
        <v>0</v>
      </c>
      <c r="L43" s="208" t="n">
        <v>0</v>
      </c>
      <c r="M43" s="208" t="n"/>
      <c r="N43" s="208" t="n"/>
      <c r="O43" s="208" t="n">
        <v>0</v>
      </c>
      <c r="P43" s="208" t="n">
        <v>0</v>
      </c>
      <c r="Q43" s="208" t="n"/>
      <c r="R43" s="208" t="n"/>
      <c r="S43" s="208" t="n"/>
      <c r="T43" s="208" t="n"/>
      <c r="U43" s="208" t="n">
        <v>0</v>
      </c>
      <c r="V43" s="226" t="n"/>
      <c r="W43" s="226" t="n"/>
      <c r="X43" s="226" t="n"/>
      <c r="Y43" s="226" t="n"/>
      <c r="Z43" s="226" t="n"/>
      <c r="AA43" s="239" t="n">
        <v>0</v>
      </c>
      <c r="AB43" s="239" t="n">
        <v>0</v>
      </c>
      <c r="AC43" s="240" t="n">
        <v>0</v>
      </c>
      <c r="AD43" s="240" t="n">
        <v>0</v>
      </c>
      <c r="AE43" s="240" t="n">
        <v>0</v>
      </c>
      <c r="AF43" s="240" t="n">
        <v>0</v>
      </c>
      <c r="AG43" s="240" t="n">
        <v>0</v>
      </c>
      <c r="AH43" s="240" t="n">
        <v>0</v>
      </c>
      <c r="AI43" s="263" t="n">
        <v>0</v>
      </c>
      <c r="AJ43" s="263" t="n">
        <v>0</v>
      </c>
      <c r="AK43" s="240" t="n">
        <v>0</v>
      </c>
      <c r="AL43" s="240" t="n">
        <v>0</v>
      </c>
      <c r="AM43" s="264" t="n">
        <v>0</v>
      </c>
      <c r="AN43" s="264" t="n">
        <v>0</v>
      </c>
      <c r="AO43" s="264" t="n">
        <v>0</v>
      </c>
      <c r="AP43" s="264" t="n">
        <v>0</v>
      </c>
      <c r="AQ43" s="264" t="n">
        <v>0</v>
      </c>
      <c r="AR43" s="264" t="n">
        <v>0</v>
      </c>
      <c r="AS43" s="264" t="n">
        <v>0</v>
      </c>
      <c r="AT43" s="264" t="n">
        <v>0</v>
      </c>
      <c r="AU43" s="264" t="n">
        <v>0</v>
      </c>
      <c r="AV43" s="264" t="n"/>
      <c r="AW43" s="264" t="n"/>
      <c r="AX43" s="264" t="n">
        <v>10535959.7758793</v>
      </c>
      <c r="AY43" s="264" t="n"/>
      <c r="AZ43" s="264" t="n"/>
      <c r="BA43" s="264" t="n"/>
      <c r="BB43" s="264" t="n"/>
      <c r="BC43" s="264" t="n"/>
      <c r="BD43" s="264" t="n">
        <v>0</v>
      </c>
      <c r="BE43" s="264" t="n">
        <v>0</v>
      </c>
      <c r="BF43" s="264" t="n">
        <v>51195371.3156</v>
      </c>
      <c r="BG43" s="264" t="n">
        <v>0</v>
      </c>
      <c r="BH43" s="264" t="n">
        <v>0</v>
      </c>
      <c r="BI43" s="264" t="n"/>
      <c r="BJ43" s="264" t="n"/>
      <c r="BK43" s="264" t="n">
        <v>0</v>
      </c>
      <c r="BL43" s="264" t="n">
        <v>0</v>
      </c>
      <c r="BM43" s="226">
        <f>+B43+D43+F43+H43+J43+L43+N43+P43+R43+T43+AA43+AC43+AE43+AG43+AI43+AK43+AM43+AO43++AQ43+AS43+AU43+AW43+AY43+BA43+BC43+BE43+BG43+BI43+BK43</f>
        <v/>
      </c>
      <c r="BN43" s="213">
        <f>+C43+E43+G43+I43+K43+M43+O43+Q43+S43+U43+AB43+AD43+AF43+AH43+AJ43+AL43+AN43+AP43++AR43+AT43+AV43+AX43+AZ43+BB43+BD43+BF43+BH43+BJ43+BL43</f>
        <v/>
      </c>
      <c r="BP43" s="226">
        <f>+[3]Estado!$V$50</f>
        <v/>
      </c>
      <c r="BQ43" s="367">
        <f>+BM43/$BQ$7</f>
        <v/>
      </c>
      <c r="BR43" s="367" t="n">
        <v>-41065967.3788519</v>
      </c>
    </row>
    <row r="44" ht="13.5" customFormat="1" customHeight="1" s="182">
      <c r="A44" s="217" t="inlineStr">
        <is>
          <t>Total Saldo Cta Cte Empresa Relacionada</t>
        </is>
      </c>
      <c r="B44" s="112">
        <f>SUM(B8:B43)</f>
        <v/>
      </c>
      <c r="C44" s="112">
        <f>SUM(C8:C43)</f>
        <v/>
      </c>
      <c r="D44" s="112">
        <f>SUM(D8:D43)</f>
        <v/>
      </c>
      <c r="E44" s="112">
        <f>SUM(E8:E43)</f>
        <v/>
      </c>
      <c r="F44" s="112">
        <f>SUM(F8:F43)</f>
        <v/>
      </c>
      <c r="G44" s="112">
        <f>SUM(G8:G43)</f>
        <v/>
      </c>
      <c r="H44" s="112">
        <f>SUM(H8:H43)</f>
        <v/>
      </c>
      <c r="I44" s="112">
        <f>SUM(I8:I43)</f>
        <v/>
      </c>
      <c r="J44" s="112">
        <f>SUM(J8:J43)</f>
        <v/>
      </c>
      <c r="K44" s="112">
        <f>SUM(K8:K43)</f>
        <v/>
      </c>
      <c r="L44" s="112">
        <f>SUM(L8:L43)</f>
        <v/>
      </c>
      <c r="M44" s="112" t="n"/>
      <c r="N44" s="112" t="n"/>
      <c r="O44" s="112">
        <f>SUM(O8:O43)</f>
        <v/>
      </c>
      <c r="P44" s="112">
        <f>SUM(P8:P43)</f>
        <v/>
      </c>
      <c r="Q44" s="112">
        <f>SUM(Q8:Q43)</f>
        <v/>
      </c>
      <c r="R44" s="112">
        <f>SUM(R8:R43)</f>
        <v/>
      </c>
      <c r="S44" s="112">
        <f>SUM(S8:S43)</f>
        <v/>
      </c>
      <c r="T44" s="112">
        <f>SUM(T8:T43)</f>
        <v/>
      </c>
      <c r="U44" s="112">
        <f>SUM(U8:U43)</f>
        <v/>
      </c>
      <c r="V44" s="112">
        <f>SUM(V8:V43)</f>
        <v/>
      </c>
      <c r="W44" s="112">
        <f>SUM(W8:W43)</f>
        <v/>
      </c>
      <c r="X44" s="112">
        <f>SUM(X8:X43)</f>
        <v/>
      </c>
      <c r="Y44" s="112">
        <f>SUM(Y8:Y43)</f>
        <v/>
      </c>
      <c r="Z44" s="112">
        <f>SUM(Z8:Z43)</f>
        <v/>
      </c>
      <c r="AA44" s="112">
        <f>SUM(AA8:AA43)</f>
        <v/>
      </c>
      <c r="AB44" s="112">
        <f>SUM(AB8:AB43)</f>
        <v/>
      </c>
      <c r="AC44" s="112">
        <f>SUM(AC8:AC43)</f>
        <v/>
      </c>
      <c r="AD44" s="112">
        <f>SUM(AD8:AD43)</f>
        <v/>
      </c>
      <c r="AE44" s="112">
        <f>SUM(AE8:AE43)</f>
        <v/>
      </c>
      <c r="AF44" s="112">
        <f>SUM(AF8:AF43)</f>
        <v/>
      </c>
      <c r="AG44" s="112">
        <f>SUM(AG8:AG43)</f>
        <v/>
      </c>
      <c r="AH44" s="112">
        <f>SUM(AH8:AH43)</f>
        <v/>
      </c>
      <c r="AI44" s="112">
        <f>SUM(AI8:AI43)</f>
        <v/>
      </c>
      <c r="AJ44" s="112">
        <f>SUM(AJ8:AJ43)</f>
        <v/>
      </c>
      <c r="AK44" s="112">
        <f>SUM(AK8:AK43)</f>
        <v/>
      </c>
      <c r="AL44" s="112">
        <f>SUM(AL8:AL43)</f>
        <v/>
      </c>
      <c r="AM44" s="112">
        <f>SUM(AM8:AM43)</f>
        <v/>
      </c>
      <c r="AN44" s="112">
        <f>SUM(AN8:AN43)</f>
        <v/>
      </c>
      <c r="AO44" s="112">
        <f>SUM(AO8:AO43)</f>
        <v/>
      </c>
      <c r="AP44" s="112">
        <f>SUM(AP8:AP43)</f>
        <v/>
      </c>
      <c r="AQ44" s="112">
        <f>SUM(AQ8:AQ43)</f>
        <v/>
      </c>
      <c r="AR44" s="112">
        <f>SUM(AR8:AR43)</f>
        <v/>
      </c>
      <c r="AS44" s="112">
        <f>SUM(AS8:AS43)</f>
        <v/>
      </c>
      <c r="AT44" s="112">
        <f>SUM(AT8:AT43)</f>
        <v/>
      </c>
      <c r="AU44" s="112">
        <f>SUM(AU8:AU43)</f>
        <v/>
      </c>
      <c r="AV44" s="112">
        <f>SUM(AV8:AV43)</f>
        <v/>
      </c>
      <c r="AW44" s="112">
        <f>SUM(AW8:AW43)</f>
        <v/>
      </c>
      <c r="AX44" s="112">
        <f>SUM(AX8:AX43)</f>
        <v/>
      </c>
      <c r="AY44" s="112">
        <f>SUM(AY8:AY43)</f>
        <v/>
      </c>
      <c r="AZ44" s="112">
        <f>SUM(AZ8:AZ43)</f>
        <v/>
      </c>
      <c r="BA44" s="112">
        <f>SUM(BA8:BA43)</f>
        <v/>
      </c>
      <c r="BB44" s="112">
        <f>SUM(BB8:BB43)</f>
        <v/>
      </c>
      <c r="BC44" s="112">
        <f>SUM(BC8:BC43)</f>
        <v/>
      </c>
      <c r="BD44" s="112">
        <f>SUM(BD8:BD43)</f>
        <v/>
      </c>
      <c r="BE44" s="112">
        <f>SUM(BE8:BE43)</f>
        <v/>
      </c>
      <c r="BF44" s="112">
        <f>SUM(BF8:BF43)</f>
        <v/>
      </c>
      <c r="BG44" s="112">
        <f>SUM(BG8:BG43)</f>
        <v/>
      </c>
      <c r="BH44" s="112">
        <f>SUM(BH8:BH43)</f>
        <v/>
      </c>
      <c r="BI44" s="112" t="n"/>
      <c r="BJ44" s="112" t="n"/>
      <c r="BK44" s="112">
        <f>SUM(BK8:BK43)</f>
        <v/>
      </c>
      <c r="BL44" s="112">
        <f>SUM(BL8:BL43)</f>
        <v/>
      </c>
      <c r="BM44" s="112">
        <f>SUM(BM8:BM43)</f>
        <v/>
      </c>
      <c r="BN44" s="112">
        <f>SUM(BN8:BN43)</f>
        <v/>
      </c>
      <c r="BP44" s="213">
        <f>+[3]Estado!$V$23</f>
        <v/>
      </c>
      <c r="BQ44" s="222">
        <f>SUM(BQ8:BQ43)</f>
        <v/>
      </c>
      <c r="BR44" s="368">
        <f>SUM(BR8:BR43)</f>
        <v/>
      </c>
      <c r="BT44" s="213">
        <f>+'Detalle Cta Cte  Reclasi(Final)'!BM43</f>
        <v/>
      </c>
      <c r="BU44" s="213">
        <f>+BQ44+BT44</f>
        <v/>
      </c>
    </row>
    <row r="45">
      <c r="A45" s="218" t="inlineStr">
        <is>
          <t>Cuenta Otros activos y Pasivos no corrientes</t>
        </is>
      </c>
      <c r="B45" s="214" t="n"/>
      <c r="C45" s="205" t="n"/>
      <c r="D45" s="207" t="n"/>
      <c r="E45" s="207" t="n"/>
      <c r="F45" s="208" t="n"/>
      <c r="G45" s="208" t="n"/>
      <c r="H45" s="208" t="n"/>
      <c r="I45" s="208" t="n"/>
      <c r="J45" s="208" t="n"/>
      <c r="K45" s="208" t="n"/>
      <c r="L45" s="208" t="n"/>
      <c r="M45" s="208" t="n"/>
      <c r="N45" s="208" t="n"/>
      <c r="O45" s="208" t="n"/>
      <c r="P45" s="208" t="n"/>
      <c r="Q45" s="208" t="n"/>
      <c r="R45" s="208" t="n"/>
      <c r="S45" s="208" t="n"/>
      <c r="T45" s="208" t="n"/>
      <c r="U45" s="208" t="n"/>
      <c r="V45" s="226" t="n"/>
      <c r="W45" s="226" t="n"/>
      <c r="X45" s="226" t="n"/>
      <c r="Y45" s="226" t="n"/>
      <c r="Z45" s="226" t="n"/>
      <c r="AA45" s="239" t="n"/>
      <c r="AB45" s="239" t="n"/>
      <c r="AC45" s="240" t="n"/>
      <c r="AD45" s="240" t="n"/>
      <c r="AE45" s="240" t="n"/>
      <c r="AF45" s="240" t="n"/>
      <c r="AG45" s="240" t="n"/>
      <c r="AH45" s="240" t="n"/>
      <c r="AI45" s="263" t="n"/>
      <c r="AJ45" s="263" t="n"/>
      <c r="AK45" s="240" t="n"/>
      <c r="AL45" s="240" t="n"/>
      <c r="AM45" s="264" t="n"/>
      <c r="AN45" s="264" t="n"/>
      <c r="AO45" s="264" t="n"/>
      <c r="AP45" s="264" t="n"/>
      <c r="AQ45" s="264" t="n"/>
      <c r="AR45" s="264" t="n"/>
      <c r="AS45" s="264" t="n"/>
      <c r="AT45" s="264" t="n"/>
      <c r="AU45" s="264" t="n"/>
      <c r="AV45" s="264" t="n"/>
      <c r="AW45" s="264" t="n"/>
      <c r="AX45" s="264" t="n"/>
      <c r="AY45" s="264" t="n"/>
      <c r="AZ45" s="264" t="n"/>
      <c r="BA45" s="264" t="n"/>
      <c r="BB45" s="264" t="n"/>
      <c r="BC45" s="264" t="n"/>
      <c r="BD45" s="264" t="n"/>
      <c r="BE45" s="264" t="n"/>
      <c r="BF45" s="264" t="n"/>
      <c r="BG45" s="264" t="n"/>
      <c r="BH45" s="264" t="n"/>
      <c r="BI45" s="264" t="n"/>
      <c r="BJ45" s="264" t="n"/>
      <c r="BK45" s="264" t="n"/>
      <c r="BL45" s="264" t="n"/>
    </row>
    <row r="46">
      <c r="A46" s="366" t="inlineStr">
        <is>
          <t>INVERSIONES EN OTRAS SOCIEDADES</t>
        </is>
      </c>
      <c r="B46" s="214" t="n">
        <v>0</v>
      </c>
      <c r="C46" s="205" t="n">
        <v>0</v>
      </c>
      <c r="D46" s="207" t="n">
        <v>0</v>
      </c>
      <c r="E46" s="207" t="n">
        <v>0</v>
      </c>
      <c r="F46" s="208" t="n">
        <v>0</v>
      </c>
      <c r="G46" s="208" t="n">
        <v>0</v>
      </c>
      <c r="H46" s="219" t="n">
        <v>0</v>
      </c>
      <c r="I46" s="208" t="n">
        <v>0</v>
      </c>
      <c r="J46" s="208" t="n">
        <v>0</v>
      </c>
      <c r="K46" s="208" t="n">
        <v>0</v>
      </c>
      <c r="L46" s="208" t="n">
        <v>0</v>
      </c>
      <c r="M46" s="208" t="n"/>
      <c r="N46" s="208" t="n"/>
      <c r="O46" s="208" t="n">
        <v>0</v>
      </c>
      <c r="P46" s="208" t="n">
        <v>0</v>
      </c>
      <c r="Q46" s="208" t="n"/>
      <c r="R46" s="208" t="n"/>
      <c r="S46" s="208" t="n"/>
      <c r="T46" s="208" t="n"/>
      <c r="U46" s="208" t="n">
        <v>0</v>
      </c>
      <c r="V46" s="226" t="n"/>
      <c r="W46" s="226" t="n"/>
      <c r="X46" s="226" t="n"/>
      <c r="Y46" s="226" t="n"/>
      <c r="Z46" s="226" t="n"/>
      <c r="AA46" s="239" t="n">
        <v>0</v>
      </c>
      <c r="AB46" s="239" t="n">
        <v>0</v>
      </c>
      <c r="AC46" s="240" t="n">
        <v>0</v>
      </c>
      <c r="AD46" s="240" t="n">
        <v>0</v>
      </c>
      <c r="AE46" s="240" t="n">
        <v>0</v>
      </c>
      <c r="AF46" s="240" t="n">
        <v>0</v>
      </c>
      <c r="AG46" s="240" t="n">
        <v>0</v>
      </c>
      <c r="AH46" s="240" t="n">
        <v>0</v>
      </c>
      <c r="AI46" s="263" t="n">
        <v>0</v>
      </c>
      <c r="AJ46" s="263" t="n">
        <v>0</v>
      </c>
      <c r="AK46" s="240" t="n">
        <v>0</v>
      </c>
      <c r="AL46" s="240" t="n">
        <v>0</v>
      </c>
      <c r="AM46" s="264" t="n">
        <v>10309464468.82</v>
      </c>
      <c r="AN46" s="264" t="n">
        <v>0</v>
      </c>
      <c r="AO46" s="264" t="n">
        <v>0</v>
      </c>
      <c r="AP46" s="264" t="n">
        <v>0</v>
      </c>
      <c r="AQ46" s="264" t="n">
        <v>0</v>
      </c>
      <c r="AR46" s="264" t="n">
        <v>0</v>
      </c>
      <c r="AS46" s="264" t="n">
        <v>0</v>
      </c>
      <c r="AT46" s="264" t="n">
        <v>0</v>
      </c>
      <c r="AU46" s="264" t="n">
        <v>0</v>
      </c>
      <c r="AV46" s="264" t="n"/>
      <c r="AW46" s="264" t="n"/>
      <c r="AX46" s="264" t="n"/>
      <c r="AY46" s="264" t="n"/>
      <c r="AZ46" s="264" t="n"/>
      <c r="BA46" s="264" t="n"/>
      <c r="BB46" s="264" t="n"/>
      <c r="BC46" s="264" t="n"/>
      <c r="BD46" s="264" t="n">
        <v>0</v>
      </c>
      <c r="BE46" s="264" t="n">
        <v>0</v>
      </c>
      <c r="BF46" s="264" t="n">
        <v>0</v>
      </c>
      <c r="BG46" s="264" t="n">
        <v>0</v>
      </c>
      <c r="BH46" s="264" t="n">
        <v>0</v>
      </c>
      <c r="BI46" s="264" t="n"/>
      <c r="BJ46" s="264" t="n"/>
      <c r="BK46" s="264" t="n">
        <v>0</v>
      </c>
      <c r="BL46" s="264" t="n">
        <v>0</v>
      </c>
      <c r="BM46" s="226">
        <f>+B46+D46+F46+H46+J46+L46+N46+P46+R46+T46+AA46+AC46+AE46+AG46+AI46+AK46+AM46+AO46++AQ46+AS46+AU46+AW46+AY46+BA46+BC46+BE46+BG46+BI46+BK46</f>
        <v/>
      </c>
      <c r="BN46" s="226">
        <f>+C46+E46+G46+I46+K46+M46+O46+Q46+S46+U46+AB46+AD46+AF46+AH46+AJ46+AL46+AN46+AP46++AR46+AT46+AV46+AX46+AZ46+BB46+BD46+BF46+BH46+BJ46+BL46</f>
        <v/>
      </c>
    </row>
    <row r="47">
      <c r="A47" s="212" t="inlineStr">
        <is>
          <t>Inversion Perm (Investimentos)</t>
        </is>
      </c>
      <c r="B47" s="214" t="n">
        <v>0</v>
      </c>
      <c r="C47" s="205" t="n">
        <v>0</v>
      </c>
      <c r="D47" s="207" t="n">
        <v>0</v>
      </c>
      <c r="E47" s="207" t="n">
        <v>0</v>
      </c>
      <c r="F47" s="208" t="n">
        <v>0</v>
      </c>
      <c r="G47" s="208" t="n">
        <v>0</v>
      </c>
      <c r="H47" s="208" t="n">
        <v>0</v>
      </c>
      <c r="I47" s="208" t="n">
        <v>0</v>
      </c>
      <c r="J47" s="208" t="n">
        <v>0</v>
      </c>
      <c r="K47" s="208" t="n">
        <v>0</v>
      </c>
      <c r="L47" s="208" t="n">
        <v>0</v>
      </c>
      <c r="M47" s="208" t="n"/>
      <c r="N47" s="208" t="n"/>
      <c r="O47" s="208" t="n">
        <v>0</v>
      </c>
      <c r="P47" s="208" t="n">
        <v>0</v>
      </c>
      <c r="Q47" s="208" t="n"/>
      <c r="R47" s="208" t="n"/>
      <c r="S47" s="208" t="n"/>
      <c r="T47" s="208" t="n"/>
      <c r="U47" s="208" t="n">
        <v>0</v>
      </c>
      <c r="V47" s="226" t="n"/>
      <c r="W47" s="226" t="n"/>
      <c r="X47" s="226" t="n"/>
      <c r="Y47" s="226" t="n"/>
      <c r="Z47" s="226" t="n"/>
      <c r="AA47" s="239" t="n">
        <v>0</v>
      </c>
      <c r="AB47" s="239" t="n">
        <v>0</v>
      </c>
      <c r="AC47" s="240" t="n">
        <v>0</v>
      </c>
      <c r="AD47" s="240" t="n">
        <v>0</v>
      </c>
      <c r="AE47" s="240" t="n">
        <v>0</v>
      </c>
      <c r="AF47" s="240" t="n">
        <v>0</v>
      </c>
      <c r="AG47" s="240" t="n">
        <v>0</v>
      </c>
      <c r="AH47" s="240" t="n">
        <v>0</v>
      </c>
      <c r="AI47" s="263" t="n">
        <v>0</v>
      </c>
      <c r="AJ47" s="263" t="n">
        <v>0</v>
      </c>
      <c r="AK47" s="240" t="n">
        <v>0</v>
      </c>
      <c r="AL47" s="240" t="n">
        <v>0</v>
      </c>
      <c r="AM47" s="264" t="n"/>
      <c r="AN47" s="264" t="n">
        <v>0</v>
      </c>
      <c r="AO47" s="264" t="n">
        <v>28461876.332292</v>
      </c>
      <c r="AP47" s="264" t="n">
        <v>0</v>
      </c>
      <c r="AQ47" s="264" t="n">
        <v>0</v>
      </c>
      <c r="AR47" s="264" t="n">
        <v>0</v>
      </c>
      <c r="AS47" s="264" t="n">
        <v>0</v>
      </c>
      <c r="AT47" s="264" t="n">
        <v>0</v>
      </c>
      <c r="AU47" s="264" t="n">
        <v>0</v>
      </c>
      <c r="AV47" s="264" t="n"/>
      <c r="AW47" s="264" t="n"/>
      <c r="AX47" s="264" t="n"/>
      <c r="AY47" s="264" t="n"/>
      <c r="AZ47" s="264" t="n"/>
      <c r="BA47" s="264" t="n"/>
      <c r="BB47" s="264" t="n"/>
      <c r="BC47" s="264" t="n"/>
      <c r="BD47" s="264" t="n">
        <v>0</v>
      </c>
      <c r="BE47" s="264" t="n">
        <v>0</v>
      </c>
      <c r="BF47" s="264" t="n">
        <v>0</v>
      </c>
      <c r="BG47" s="264" t="n">
        <v>0</v>
      </c>
      <c r="BH47" s="264" t="n">
        <v>0</v>
      </c>
      <c r="BI47" s="264" t="n"/>
      <c r="BJ47" s="264" t="n"/>
      <c r="BK47" s="264" t="n">
        <v>0</v>
      </c>
      <c r="BL47" s="264" t="n">
        <v>0</v>
      </c>
      <c r="BM47" s="226">
        <f>+B47+D47+F47+H47+J47+L47+N47+P47+R47+T47+AA47+AC47+AE47+AG47+AI47+AK47+AM47+AO47++AQ47+AS47+AU47+AW47+AY47+BA47+BC47+BE47+BG47+BI47+BK47</f>
        <v/>
      </c>
      <c r="BN47" s="226">
        <f>+C47+E47+G47+I47+K47+M47+O47+Q47+S47+U47+AB47+AD47+AF47+AH47+AJ47+AL47+AN47+AP47++AR47+AT47+AV47+AX47+AZ47+BB47+BD47+BF47+BH47+BJ47+BL47</f>
        <v/>
      </c>
    </row>
    <row r="48">
      <c r="A48" s="212" t="inlineStr">
        <is>
          <t xml:space="preserve">Cinema Produções Dig </t>
        </is>
      </c>
      <c r="B48" s="214" t="n">
        <v>0</v>
      </c>
      <c r="C48" s="205" t="n">
        <v>0</v>
      </c>
      <c r="D48" s="207" t="n">
        <v>0</v>
      </c>
      <c r="E48" s="207" t="n">
        <v>0</v>
      </c>
      <c r="F48" s="208" t="n">
        <v>0</v>
      </c>
      <c r="G48" s="208" t="n">
        <v>0</v>
      </c>
      <c r="H48" s="208" t="n">
        <v>0</v>
      </c>
      <c r="I48" s="208" t="n">
        <v>0</v>
      </c>
      <c r="J48" s="208" t="n">
        <v>0</v>
      </c>
      <c r="K48" s="208" t="n">
        <v>0</v>
      </c>
      <c r="L48" s="208" t="n">
        <v>0</v>
      </c>
      <c r="M48" s="208" t="n"/>
      <c r="N48" s="208" t="n"/>
      <c r="O48" s="208" t="n">
        <v>0</v>
      </c>
      <c r="P48" s="208" t="n">
        <v>0</v>
      </c>
      <c r="Q48" s="208" t="n"/>
      <c r="R48" s="208" t="n"/>
      <c r="S48" s="208" t="n"/>
      <c r="T48" s="208" t="n"/>
      <c r="U48" s="208" t="n">
        <v>0</v>
      </c>
      <c r="V48" s="226" t="n"/>
      <c r="W48" s="226" t="n"/>
      <c r="X48" s="226" t="n"/>
      <c r="Y48" s="226" t="n"/>
      <c r="Z48" s="226" t="n"/>
      <c r="AA48" s="239" t="n">
        <v>0</v>
      </c>
      <c r="AB48" s="239" t="n">
        <v>0</v>
      </c>
      <c r="AC48" s="240" t="n">
        <v>0</v>
      </c>
      <c r="AD48" s="240" t="n">
        <v>0</v>
      </c>
      <c r="AE48" s="240" t="n">
        <v>0</v>
      </c>
      <c r="AF48" s="240" t="n">
        <v>0</v>
      </c>
      <c r="AG48" s="240" t="n">
        <v>0</v>
      </c>
      <c r="AH48" s="240" t="n">
        <v>0</v>
      </c>
      <c r="AI48" s="263" t="n">
        <v>0</v>
      </c>
      <c r="AJ48" s="263" t="n">
        <v>0</v>
      </c>
      <c r="AK48" s="240" t="n">
        <v>0</v>
      </c>
      <c r="AL48" s="240" t="n">
        <v>0</v>
      </c>
      <c r="AM48" s="264" t="n">
        <v>0</v>
      </c>
      <c r="AN48" s="264" t="n">
        <v>0</v>
      </c>
      <c r="AO48" s="264" t="n">
        <v>0</v>
      </c>
      <c r="AP48" s="264" t="n">
        <v>0</v>
      </c>
      <c r="AQ48" s="213" t="n">
        <v>0</v>
      </c>
      <c r="AR48" s="264" t="n">
        <v>0</v>
      </c>
      <c r="AS48" s="264" t="n">
        <v>0</v>
      </c>
      <c r="AT48" s="264" t="n">
        <v>0</v>
      </c>
      <c r="AU48" s="264" t="n">
        <v>0</v>
      </c>
      <c r="AV48" s="264" t="n"/>
      <c r="AW48" s="264" t="n"/>
      <c r="AX48" s="264" t="n"/>
      <c r="AY48" s="264" t="n"/>
      <c r="AZ48" s="264" t="n"/>
      <c r="BA48" s="264" t="n"/>
      <c r="BB48" s="264" t="n"/>
      <c r="BC48" s="264" t="n"/>
      <c r="BD48" s="264" t="n">
        <v>0</v>
      </c>
      <c r="BE48" s="264" t="n">
        <v>0</v>
      </c>
      <c r="BF48" s="264" t="n">
        <v>0</v>
      </c>
      <c r="BG48" s="264" t="n">
        <v>0</v>
      </c>
      <c r="BH48" s="264" t="n">
        <v>0</v>
      </c>
      <c r="BI48" s="264" t="n"/>
      <c r="BJ48" s="264" t="n"/>
      <c r="BK48" s="264" t="n">
        <v>0</v>
      </c>
      <c r="BL48" s="264" t="n">
        <v>0</v>
      </c>
      <c r="BM48" s="226">
        <f>+B48+D48+F48+H48+J48+L48+N48+P48+R48+T48+AA48+AC48+AE48+AG48+AI48+AK48+AM48+AO48++AQ48+AS48+AU48+AW48+AY48+BA48+BC48+BE48+BG48+BI48+BK48</f>
        <v/>
      </c>
      <c r="BN48" s="226">
        <f>+C48+E48+G48+I48+K48+M48+O48+Q48+S48+U48+AB48+AD48+AF48+AH48+AJ48+AL48+AN48+AP48++AR48+AT48+AV48+AX48+AZ48+BB48+BD48+BF48+BH48+BJ48+BL48</f>
        <v/>
      </c>
    </row>
    <row r="49">
      <c r="A49" s="212" t="inlineStr">
        <is>
          <t>Deptos Judiciales</t>
        </is>
      </c>
      <c r="B49" s="214" t="n">
        <v>0</v>
      </c>
      <c r="C49" s="205" t="n">
        <v>0</v>
      </c>
      <c r="D49" s="207" t="n">
        <v>0</v>
      </c>
      <c r="E49" s="207" t="n">
        <v>0</v>
      </c>
      <c r="F49" s="208" t="n">
        <v>0</v>
      </c>
      <c r="G49" s="208" t="n">
        <v>0</v>
      </c>
      <c r="H49" s="208" t="n">
        <v>0</v>
      </c>
      <c r="I49" s="208" t="n">
        <v>0</v>
      </c>
      <c r="J49" s="208" t="n">
        <v>0</v>
      </c>
      <c r="K49" s="208" t="n">
        <v>0</v>
      </c>
      <c r="L49" s="208" t="n">
        <v>0</v>
      </c>
      <c r="M49" s="208" t="n"/>
      <c r="N49" s="208" t="n">
        <v>31883085.9029341</v>
      </c>
      <c r="O49" s="208" t="n">
        <v>0</v>
      </c>
      <c r="P49" s="208" t="n">
        <v>0</v>
      </c>
      <c r="Q49" s="208" t="n"/>
      <c r="R49" s="208" t="n">
        <v>-1250</v>
      </c>
      <c r="S49" s="208" t="n"/>
      <c r="T49" s="208" t="n"/>
      <c r="U49" s="208" t="n">
        <v>0</v>
      </c>
      <c r="V49" s="226" t="n"/>
      <c r="W49" s="226" t="n"/>
      <c r="X49" s="226" t="n"/>
      <c r="Y49" s="226" t="n"/>
      <c r="Z49" s="226" t="n"/>
      <c r="AA49" s="239" t="n">
        <v>0</v>
      </c>
      <c r="AB49" s="239" t="n">
        <v>0</v>
      </c>
      <c r="AC49" s="240" t="n">
        <v>0</v>
      </c>
      <c r="AD49" s="240" t="n">
        <v>0</v>
      </c>
      <c r="AE49" s="240" t="n">
        <v>0</v>
      </c>
      <c r="AF49" s="240" t="n">
        <v>0</v>
      </c>
      <c r="AG49" s="240" t="n">
        <v>0</v>
      </c>
      <c r="AH49" s="240" t="n">
        <v>0</v>
      </c>
      <c r="AI49" s="263" t="n">
        <v>0</v>
      </c>
      <c r="AJ49" s="263" t="n">
        <v>0</v>
      </c>
      <c r="AK49" s="240" t="n">
        <v>0</v>
      </c>
      <c r="AL49" s="240" t="n">
        <v>0</v>
      </c>
      <c r="AM49" s="264" t="n">
        <v>0</v>
      </c>
      <c r="AN49" s="264" t="n">
        <v>0</v>
      </c>
      <c r="AO49" s="264" t="n">
        <v>0</v>
      </c>
      <c r="AP49" s="264" t="n">
        <v>0</v>
      </c>
      <c r="AQ49" s="264" t="n">
        <v>20086794.5592</v>
      </c>
      <c r="AR49" s="264" t="n">
        <v>0</v>
      </c>
      <c r="AS49" s="264" t="n">
        <v>0</v>
      </c>
      <c r="AT49" s="264" t="n">
        <v>0</v>
      </c>
      <c r="AU49" s="264" t="n">
        <v>0</v>
      </c>
      <c r="AV49" s="264" t="n"/>
      <c r="AW49" s="264" t="n"/>
      <c r="AX49" s="264" t="n"/>
      <c r="AY49" s="264" t="n"/>
      <c r="AZ49" s="264" t="n"/>
      <c r="BA49" s="264" t="n"/>
      <c r="BB49" s="264" t="n"/>
      <c r="BC49" s="264" t="n"/>
      <c r="BD49" s="264" t="n">
        <v>0</v>
      </c>
      <c r="BE49" s="264" t="n">
        <v>0</v>
      </c>
      <c r="BF49" s="264" t="n">
        <v>0</v>
      </c>
      <c r="BG49" s="264" t="n">
        <v>0</v>
      </c>
      <c r="BH49" s="264" t="n">
        <v>0</v>
      </c>
      <c r="BI49" s="264">
        <f>3191501.94+365</f>
        <v/>
      </c>
      <c r="BJ49" s="264" t="n"/>
      <c r="BK49" s="264" t="n">
        <v>0</v>
      </c>
      <c r="BL49" s="264" t="n">
        <v>0</v>
      </c>
      <c r="BM49" s="226">
        <f>+B49+D49+F49+H49+J49+L49+N49+P49+R49+T49+AA49+AC49+AE49+AG49+AI49+AK49+AM49+AO49++AQ49+AS49+AU49+AW49+AY49+BA49+BC49+BE49+BG49+BI49+BK49</f>
        <v/>
      </c>
      <c r="BN49" s="226">
        <f>+C49+E49+G49+I49+K49+M49+O49+Q49+S49+U49+AB49+AD49+AF49+AH49+AJ49+AL49+AN49+AP49++AR49+AT49+AV49+AX49+AZ49+BB49+BD49+BF49+BH49+BJ49+BL49</f>
        <v/>
      </c>
    </row>
    <row r="50">
      <c r="A50" s="212" t="inlineStr">
        <is>
          <t>Audiovisual</t>
        </is>
      </c>
      <c r="B50" s="214" t="n"/>
      <c r="C50" s="205" t="n"/>
      <c r="D50" s="207" t="n"/>
      <c r="E50" s="207" t="n"/>
      <c r="F50" s="208" t="n"/>
      <c r="G50" s="208" t="n"/>
      <c r="H50" s="208" t="n"/>
      <c r="I50" s="208" t="n"/>
      <c r="J50" s="208" t="n"/>
      <c r="K50" s="213" t="n">
        <v>0</v>
      </c>
      <c r="L50" s="208" t="n"/>
      <c r="M50" s="208" t="n"/>
      <c r="N50" s="208" t="n"/>
      <c r="O50" s="208" t="n"/>
      <c r="P50" s="208" t="n"/>
      <c r="Q50" s="208" t="n"/>
      <c r="R50" s="208" t="n"/>
      <c r="S50" s="213" t="n">
        <v>0</v>
      </c>
      <c r="T50" s="208" t="n"/>
      <c r="U50" s="208" t="n"/>
      <c r="V50" s="226" t="n"/>
      <c r="W50" s="226" t="n"/>
      <c r="X50" s="226" t="n"/>
      <c r="Y50" s="226" t="n"/>
      <c r="Z50" s="226" t="n"/>
      <c r="AA50" s="239" t="n"/>
      <c r="AB50" s="239" t="n"/>
      <c r="AC50" s="240" t="n"/>
      <c r="AD50" s="240" t="n"/>
      <c r="AE50" s="240" t="n"/>
      <c r="AF50" s="240" t="n"/>
      <c r="AG50" s="240" t="n"/>
      <c r="AH50" s="240" t="n"/>
      <c r="AI50" s="263" t="n"/>
      <c r="AJ50" s="263" t="n"/>
      <c r="AK50" s="240" t="n"/>
      <c r="AL50" s="240" t="n"/>
      <c r="AM50" s="264" t="n"/>
      <c r="AN50" s="264" t="n"/>
      <c r="AO50" s="264" t="n"/>
      <c r="AP50" s="264" t="n"/>
      <c r="AQ50" s="264" t="n"/>
      <c r="AR50" s="264" t="n"/>
      <c r="AS50" s="264" t="n"/>
      <c r="AT50" s="264" t="n"/>
      <c r="AU50" s="264" t="n"/>
      <c r="AV50" s="264" t="n"/>
      <c r="AW50" s="264" t="n"/>
      <c r="AX50" s="264" t="n"/>
      <c r="AY50" s="264" t="n"/>
      <c r="AZ50" s="264" t="n"/>
      <c r="BA50" s="264" t="n"/>
      <c r="BB50" s="264" t="n"/>
      <c r="BC50" s="264" t="n"/>
      <c r="BD50" s="264" t="n"/>
      <c r="BE50" s="264" t="n"/>
      <c r="BF50" s="264" t="n"/>
      <c r="BG50" s="264" t="n"/>
      <c r="BH50" s="264" t="n"/>
      <c r="BI50" s="264" t="n"/>
      <c r="BJ50" s="264" t="n"/>
      <c r="BK50" s="264" t="n"/>
      <c r="BL50" s="264" t="n"/>
      <c r="BM50" s="226">
        <f>+B50+D50+F50+H50+J50+L50+N50+P50+R50+T50+AA50+AC50+AE50+AG50+AI50+AK50+AM50+AO50++AQ50+AS50+AU50+AW50+AY50+BA50+BC50+BE50+BG50+BI50+BK50</f>
        <v/>
      </c>
      <c r="BN50" s="226">
        <f>+C50+E50+G50+I50+K50+M50+O50+Q50+S50+U50+AB50+AD50+AF50+AH50+AJ50+AL50+AN50+AP50++AR50+AT50+AV50+AX50+AZ50+BB50+BD50+BF50+BH50+BJ50+BL50</f>
        <v/>
      </c>
    </row>
    <row r="51">
      <c r="A51" s="212" t="inlineStr">
        <is>
          <t>Amazon</t>
        </is>
      </c>
      <c r="B51" s="214" t="n">
        <v>0</v>
      </c>
      <c r="C51" s="205" t="n">
        <v>0</v>
      </c>
      <c r="D51" s="207" t="n">
        <v>0</v>
      </c>
      <c r="E51" s="207" t="n">
        <v>0</v>
      </c>
      <c r="F51" s="208" t="n">
        <v>0</v>
      </c>
      <c r="G51" s="208" t="n">
        <v>0</v>
      </c>
      <c r="H51" s="208" t="n">
        <v>0</v>
      </c>
      <c r="I51" s="208" t="n">
        <v>0</v>
      </c>
      <c r="J51" s="208" t="n">
        <v>0</v>
      </c>
      <c r="K51" s="208" t="n">
        <v>0</v>
      </c>
      <c r="L51" s="208" t="n">
        <v>0</v>
      </c>
      <c r="M51" s="208" t="n"/>
      <c r="N51" s="208" t="n"/>
      <c r="O51" s="208" t="n">
        <v>0</v>
      </c>
      <c r="P51" s="208" t="n">
        <v>0</v>
      </c>
      <c r="Q51" s="208" t="n"/>
      <c r="R51" s="208" t="n"/>
      <c r="S51" s="208" t="n"/>
      <c r="T51" s="208" t="n"/>
      <c r="U51" s="208" t="n">
        <v>0</v>
      </c>
      <c r="V51" s="226" t="n"/>
      <c r="W51" s="226" t="n"/>
      <c r="X51" s="226" t="n"/>
      <c r="Y51" s="226" t="n"/>
      <c r="Z51" s="226" t="n"/>
      <c r="AA51" s="239" t="n">
        <v>0</v>
      </c>
      <c r="AB51" s="239" t="n">
        <v>0</v>
      </c>
      <c r="AC51" s="240" t="n">
        <v>0</v>
      </c>
      <c r="AD51" s="240" t="n">
        <v>0</v>
      </c>
      <c r="AE51" s="240" t="n">
        <v>0</v>
      </c>
      <c r="AF51" s="240" t="n">
        <v>0</v>
      </c>
      <c r="AG51" s="240" t="n">
        <v>0</v>
      </c>
      <c r="AH51" s="240" t="n">
        <v>0</v>
      </c>
      <c r="AI51" s="263" t="n">
        <v>0</v>
      </c>
      <c r="AJ51" s="263" t="n">
        <v>0</v>
      </c>
      <c r="AK51" s="240" t="n">
        <v>0</v>
      </c>
      <c r="AL51" s="240" t="n">
        <v>0</v>
      </c>
      <c r="AM51" s="264" t="n">
        <v>0</v>
      </c>
      <c r="AN51" s="264" t="n">
        <v>0</v>
      </c>
      <c r="AO51" s="213" t="n">
        <v>0</v>
      </c>
      <c r="AP51" s="264" t="n">
        <v>0</v>
      </c>
      <c r="AQ51" s="213" t="n">
        <v>0</v>
      </c>
      <c r="AR51" s="213" t="n">
        <v>0</v>
      </c>
      <c r="AS51" s="264" t="n">
        <v>0</v>
      </c>
      <c r="AT51" s="264" t="n">
        <v>0</v>
      </c>
      <c r="AU51" s="264" t="n">
        <v>0</v>
      </c>
      <c r="AV51" s="264" t="n"/>
      <c r="AW51" s="264" t="n"/>
      <c r="AX51" s="264" t="n"/>
      <c r="AY51" s="264" t="n"/>
      <c r="AZ51" s="264" t="n"/>
      <c r="BA51" s="264" t="n"/>
      <c r="BB51" s="264" t="n"/>
      <c r="BC51" s="264" t="n"/>
      <c r="BD51" s="264" t="n">
        <v>0</v>
      </c>
      <c r="BE51" s="264" t="n">
        <v>0</v>
      </c>
      <c r="BF51" s="264" t="n">
        <v>0</v>
      </c>
      <c r="BG51" s="264" t="n">
        <v>0</v>
      </c>
      <c r="BH51" s="264" t="n">
        <v>0</v>
      </c>
      <c r="BI51" s="264" t="n"/>
      <c r="BJ51" s="264" t="n"/>
      <c r="BK51" s="264" t="n">
        <v>0</v>
      </c>
      <c r="BL51" s="264" t="n">
        <v>0</v>
      </c>
      <c r="BM51" s="226">
        <f>+B51+D51+F51+H51+J51+L51+N51+P51+R51+T51+AA51+AC51+AE51+AG51+AI51+AK51+AM51+AO51++AQ51+AS51+AU51+AW51+AY51+BA51+BC51+BE51+BG51+BI51+BK51</f>
        <v/>
      </c>
      <c r="BN51" s="226">
        <f>+C51+E51+G51+I51+K51+M51+O51+Q51+S51+U51+AB51+AD51+AF51+AH51+AJ51+AL51+AN51+AP51++AR51+AT51+AV51+AX51+AZ51+BB51+BD51+BF51+BH51+BJ51+BL51</f>
        <v/>
      </c>
    </row>
    <row r="52">
      <c r="A52" s="212" t="inlineStr">
        <is>
          <t>Gramado</t>
        </is>
      </c>
      <c r="B52" s="214" t="n">
        <v>0</v>
      </c>
      <c r="C52" s="205" t="n">
        <v>0</v>
      </c>
      <c r="D52" s="207" t="n">
        <v>0</v>
      </c>
      <c r="E52" s="207" t="n">
        <v>0</v>
      </c>
      <c r="F52" s="208" t="n">
        <v>0</v>
      </c>
      <c r="G52" s="208" t="n">
        <v>0</v>
      </c>
      <c r="H52" s="208" t="n">
        <v>0</v>
      </c>
      <c r="I52" s="208" t="n">
        <v>0</v>
      </c>
      <c r="J52" s="208" t="n">
        <v>0</v>
      </c>
      <c r="K52" s="208" t="n">
        <v>0</v>
      </c>
      <c r="L52" s="208" t="n">
        <v>0</v>
      </c>
      <c r="M52" s="208" t="n"/>
      <c r="N52" s="208" t="n"/>
      <c r="O52" s="208" t="n">
        <v>0</v>
      </c>
      <c r="P52" s="208" t="n">
        <v>0</v>
      </c>
      <c r="Q52" s="208" t="n"/>
      <c r="R52" s="208" t="n"/>
      <c r="S52" s="208" t="n"/>
      <c r="T52" s="208" t="n"/>
      <c r="U52" s="208" t="n">
        <v>0</v>
      </c>
      <c r="V52" s="226" t="n"/>
      <c r="W52" s="226" t="n"/>
      <c r="X52" s="226" t="n"/>
      <c r="Y52" s="226" t="n"/>
      <c r="Z52" s="226" t="n"/>
      <c r="AA52" s="239" t="n">
        <v>0</v>
      </c>
      <c r="AB52" s="239" t="n">
        <v>0</v>
      </c>
      <c r="AC52" s="240" t="n">
        <v>0</v>
      </c>
      <c r="AD52" s="240" t="n">
        <v>0</v>
      </c>
      <c r="AE52" s="240" t="n">
        <v>0</v>
      </c>
      <c r="AF52" s="240" t="n">
        <v>0</v>
      </c>
      <c r="AG52" s="240" t="n">
        <v>0</v>
      </c>
      <c r="AH52" s="240" t="n">
        <v>0</v>
      </c>
      <c r="AI52" s="263" t="n">
        <v>0</v>
      </c>
      <c r="AJ52" s="263" t="n">
        <v>0</v>
      </c>
      <c r="AK52" s="240" t="n">
        <v>0</v>
      </c>
      <c r="AL52" s="240" t="n">
        <v>0</v>
      </c>
      <c r="AM52" s="264" t="n">
        <v>0</v>
      </c>
      <c r="AN52" s="264" t="n">
        <v>0</v>
      </c>
      <c r="AO52" s="213" t="n">
        <v>0</v>
      </c>
      <c r="AP52" s="264" t="n">
        <v>0</v>
      </c>
      <c r="AQ52" s="213" t="n">
        <v>0</v>
      </c>
      <c r="AR52" s="213" t="n">
        <v>0</v>
      </c>
      <c r="AS52" s="264" t="n">
        <v>0</v>
      </c>
      <c r="AT52" s="264" t="n">
        <v>0</v>
      </c>
      <c r="AU52" s="264" t="n">
        <v>0</v>
      </c>
      <c r="AV52" s="264" t="n"/>
      <c r="AW52" s="264" t="n"/>
      <c r="AX52" s="264" t="n"/>
      <c r="AY52" s="264" t="n"/>
      <c r="AZ52" s="264" t="n"/>
      <c r="BA52" s="264" t="n"/>
      <c r="BB52" s="264" t="n"/>
      <c r="BC52" s="264" t="n"/>
      <c r="BD52" s="264" t="n">
        <v>0</v>
      </c>
      <c r="BE52" s="264" t="n">
        <v>0</v>
      </c>
      <c r="BF52" s="264" t="n">
        <v>0</v>
      </c>
      <c r="BG52" s="264" t="n">
        <v>0</v>
      </c>
      <c r="BH52" s="264" t="n">
        <v>0</v>
      </c>
      <c r="BI52" s="264" t="n"/>
      <c r="BJ52" s="264" t="n"/>
      <c r="BK52" s="264" t="n">
        <v>0</v>
      </c>
      <c r="BL52" s="264" t="n">
        <v>0</v>
      </c>
      <c r="BM52" s="226">
        <f>+B52+D52+F52+H52+J52+L52+N52+P52+R52+T52+AA52+AC52+AE52+AG52+AI52+AK52+AM52+AO52++AQ52+AS52+AU52+AW52+AY52+BA52+BC52+BE52+BG52+BI52+BK52</f>
        <v/>
      </c>
      <c r="BN52" s="226">
        <f>+C52+E52+G52+I52+K52+M52+O52+Q52+S52+U52+AB52+AD52+AF52+AH52+AJ52+AL52+AN52+AP52++AR52+AT52+AV52+AX52+AZ52+BB52+BD52+BF52+BH52+BJ52+BL52</f>
        <v/>
      </c>
    </row>
    <row r="53">
      <c r="A53" s="212" t="inlineStr">
        <is>
          <t>Cinecolor Do Brasil</t>
        </is>
      </c>
      <c r="B53" s="214" t="n"/>
      <c r="C53" s="205" t="n"/>
      <c r="D53" s="207" t="n"/>
      <c r="E53" s="207" t="n"/>
      <c r="F53" s="208" t="n"/>
      <c r="G53" s="208" t="n"/>
      <c r="H53" s="208" t="n"/>
      <c r="I53" s="208" t="n"/>
      <c r="J53" s="213" t="n">
        <v>0</v>
      </c>
      <c r="K53" s="213" t="n">
        <v>0</v>
      </c>
      <c r="L53" s="208" t="n"/>
      <c r="M53" s="208" t="n"/>
      <c r="N53" s="208" t="n"/>
      <c r="O53" s="213" t="n">
        <v>0</v>
      </c>
      <c r="P53" s="208" t="n"/>
      <c r="Q53" s="208" t="n"/>
      <c r="R53" s="213" t="n">
        <v>0</v>
      </c>
      <c r="S53" s="213" t="n">
        <v>0</v>
      </c>
      <c r="T53" s="208" t="n"/>
      <c r="U53" s="208" t="n"/>
      <c r="V53" s="226" t="n"/>
      <c r="W53" s="226" t="n"/>
      <c r="X53" s="226" t="n"/>
      <c r="Y53" s="226" t="n"/>
      <c r="Z53" s="226" t="n"/>
      <c r="AA53" s="239" t="n"/>
      <c r="AB53" s="239" t="n"/>
      <c r="AC53" s="240" t="n"/>
      <c r="AD53" s="240" t="n"/>
      <c r="AE53" s="240" t="n"/>
      <c r="AF53" s="240" t="n"/>
      <c r="AG53" s="240" t="n"/>
      <c r="AH53" s="240" t="n"/>
      <c r="AI53" s="263" t="n"/>
      <c r="AJ53" s="263" t="n"/>
      <c r="AK53" s="240" t="n"/>
      <c r="AL53" s="240" t="n"/>
      <c r="AM53" s="264" t="n"/>
      <c r="AN53" s="264" t="n"/>
      <c r="AO53" s="264" t="n"/>
      <c r="AP53" s="264" t="n"/>
      <c r="AQ53" s="264" t="n"/>
      <c r="AR53" s="264" t="n"/>
      <c r="AS53" s="264" t="n"/>
      <c r="AT53" s="264" t="n"/>
      <c r="AU53" s="264" t="n"/>
      <c r="AV53" s="264" t="n"/>
      <c r="AW53" s="264" t="n"/>
      <c r="AX53" s="264" t="n"/>
      <c r="AY53" s="264" t="n"/>
      <c r="AZ53" s="264" t="n"/>
      <c r="BA53" s="264" t="n"/>
      <c r="BB53" s="264" t="n"/>
      <c r="BC53" s="264" t="n"/>
      <c r="BD53" s="264" t="n"/>
      <c r="BE53" s="264" t="n"/>
      <c r="BF53" s="264" t="n"/>
      <c r="BG53" s="264" t="n"/>
      <c r="BH53" s="264" t="n"/>
      <c r="BI53" s="264" t="n"/>
      <c r="BJ53" s="264" t="n"/>
      <c r="BK53" s="264" t="n"/>
      <c r="BL53" s="264" t="n"/>
      <c r="BM53" s="226">
        <f>+B53+D53+F53+H53+J53+L53+N53+P53+R53+T53+AA53+AC53+AE53+AG53+AI53+AK53+AM53+AO53++AQ53+AS53+AU53+AW53+AY53+BA53+BC53+BE53+BG53+BI53+BK53</f>
        <v/>
      </c>
      <c r="BN53" s="226">
        <f>+C53+E53+G53+I53+K53+M53+O53+Q53+S53+U53+AB53+AD53+AF53+AH53+AJ53+AL53+AN53+AP53++AR53+AT53+AV53+AX53+AZ53+BB53+BD53+BF53+BH53+BJ53+BL53</f>
        <v/>
      </c>
    </row>
    <row r="54">
      <c r="A54" s="212" t="inlineStr">
        <is>
          <t>Otros</t>
        </is>
      </c>
      <c r="B54" s="214" t="n"/>
      <c r="C54" s="205" t="n"/>
      <c r="D54" s="207" t="n"/>
      <c r="E54" s="207" t="n"/>
      <c r="F54" s="208" t="n"/>
      <c r="G54" s="208" t="n"/>
      <c r="H54" s="208" t="n"/>
      <c r="I54" s="208" t="n"/>
      <c r="J54" s="208" t="n">
        <v>4068236.2833624</v>
      </c>
      <c r="K54" s="208" t="n"/>
      <c r="L54" s="208" t="n"/>
      <c r="M54" s="208" t="n"/>
      <c r="N54" s="208" t="n"/>
      <c r="O54" s="208" t="n"/>
      <c r="P54" s="208" t="n"/>
      <c r="Q54" s="208" t="n"/>
      <c r="R54" s="208" t="n"/>
      <c r="S54" s="208" t="n">
        <v>1082598772.20753</v>
      </c>
      <c r="T54" s="208" t="n"/>
      <c r="U54" s="208" t="n"/>
      <c r="V54" s="226" t="n"/>
      <c r="W54" s="226" t="n"/>
      <c r="X54" s="226" t="n"/>
      <c r="Y54" s="226" t="n"/>
      <c r="Z54" s="226" t="n"/>
      <c r="AA54" s="239" t="n"/>
      <c r="AB54" s="239" t="n"/>
      <c r="AC54" s="240" t="n"/>
      <c r="AD54" s="240" t="n"/>
      <c r="AE54" s="240" t="n"/>
      <c r="AF54" s="240" t="n"/>
      <c r="AG54" s="240" t="n"/>
      <c r="AH54" s="240" t="n"/>
      <c r="AI54" s="263" t="n"/>
      <c r="AJ54" s="263" t="n"/>
      <c r="AK54" s="240" t="n"/>
      <c r="AL54" s="240" t="n"/>
      <c r="AM54" s="264" t="n"/>
      <c r="AN54" s="264" t="n"/>
      <c r="AO54" s="264" t="n"/>
      <c r="AP54" s="264" t="n"/>
      <c r="AQ54" s="264" t="n"/>
      <c r="AR54" s="264" t="n">
        <v>8664598.261</v>
      </c>
      <c r="AS54" s="264" t="n"/>
      <c r="AT54" s="264" t="n">
        <v>29928183.203</v>
      </c>
      <c r="AU54" s="264" t="n"/>
      <c r="AV54" s="264" t="n"/>
      <c r="AW54" s="264" t="n"/>
      <c r="AX54" s="264" t="n"/>
      <c r="AY54" s="264" t="n"/>
      <c r="AZ54" s="264" t="n"/>
      <c r="BA54" s="264" t="n"/>
      <c r="BB54" s="264" t="n"/>
      <c r="BC54" s="264" t="n"/>
      <c r="BD54" s="264" t="n"/>
      <c r="BE54" s="264" t="n"/>
      <c r="BF54" s="264" t="n"/>
      <c r="BG54" s="264" t="n"/>
      <c r="BH54" s="264" t="n"/>
      <c r="BI54" s="264" t="n"/>
      <c r="BJ54" s="264" t="n">
        <v>14979258.28</v>
      </c>
      <c r="BK54" s="264" t="n"/>
      <c r="BL54" s="264" t="n"/>
      <c r="BM54" s="226">
        <f>+B54+D54+F54+H54+J54+L54+N54+P54+R54+T54+AA54+AC54+AE54+AG54+AI54+AK54+AM54+AO54++AQ54+AS54+AU54+AW54+AY54+BA54+BC54+BE54+BG54+BI54+BK54</f>
        <v/>
      </c>
      <c r="BN54" s="226">
        <f>+C54+E54+G54+I54+K54+M54+O54+Q54+S54+U54+AB54+AD54+AF54+AH54+AJ54+AL54+AN54+AP54++AR54+AT54+AV54+AX54+AZ54+BB54+BD54+BF54+BH54+BJ54+BL54</f>
        <v/>
      </c>
    </row>
    <row r="55" ht="13" customHeight="1">
      <c r="A55" s="212" t="inlineStr">
        <is>
          <t>GFC</t>
        </is>
      </c>
      <c r="B55" s="214" t="n"/>
      <c r="C55" s="205" t="n"/>
      <c r="D55" s="207" t="n"/>
      <c r="E55" s="207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08" t="n"/>
      <c r="Q55" s="208" t="n"/>
      <c r="R55" s="208" t="n"/>
      <c r="S55" s="208" t="n"/>
      <c r="T55" s="208" t="n"/>
      <c r="U55" s="208" t="n"/>
      <c r="V55" s="226" t="n"/>
      <c r="W55" s="226" t="n"/>
      <c r="X55" s="226" t="n"/>
      <c r="Y55" s="226" t="n"/>
      <c r="Z55" s="226" t="n"/>
      <c r="AA55" s="239" t="n"/>
      <c r="AB55" s="239" t="n"/>
      <c r="AC55" s="240" t="n"/>
      <c r="AD55" s="240" t="n"/>
      <c r="AE55" s="240" t="n"/>
      <c r="AF55" s="240" t="n"/>
      <c r="AG55" s="240" t="n"/>
      <c r="AH55" s="240" t="n"/>
      <c r="AI55" s="263" t="n"/>
      <c r="AJ55" s="263" t="n"/>
      <c r="AK55" s="240" t="n"/>
      <c r="AL55" s="240" t="n"/>
      <c r="AM55" s="264" t="n"/>
      <c r="AN55" s="264" t="n"/>
      <c r="AO55" s="264" t="n"/>
      <c r="AP55" s="264" t="n"/>
      <c r="AQ55" s="264" t="n"/>
      <c r="AR55" s="213" t="n">
        <v>0</v>
      </c>
      <c r="AS55" s="264" t="n"/>
      <c r="AT55" s="264" t="n"/>
      <c r="AU55" s="264" t="n"/>
      <c r="AV55" s="264" t="n"/>
      <c r="AW55" s="264" t="n"/>
      <c r="AX55" s="264" t="n"/>
      <c r="AY55" s="264" t="n"/>
      <c r="AZ55" s="264" t="n"/>
      <c r="BA55" s="264" t="n"/>
      <c r="BB55" s="264" t="n"/>
      <c r="BC55" s="264" t="n"/>
      <c r="BD55" s="264" t="n"/>
      <c r="BE55" s="264" t="n"/>
      <c r="BF55" s="264" t="n"/>
      <c r="BG55" s="264" t="n"/>
      <c r="BH55" s="264" t="n"/>
      <c r="BI55" s="264" t="n"/>
      <c r="BJ55" s="264" t="n"/>
      <c r="BK55" s="264" t="n"/>
      <c r="BL55" s="264" t="n"/>
      <c r="BM55" s="226" t="n"/>
      <c r="BN55" s="226">
        <f>+C55+E55+G55+I55+K55+M55+O55+Q55+S55+U55+AB55+AD55+AF55+AH55+AJ55+AL55+AN55+AP55++AR55+AT55+AV55+AX55+AZ55+BB55+BD55+BF55+BH55+BJ55+BL55</f>
        <v/>
      </c>
    </row>
    <row r="56" ht="13.5" customHeight="1">
      <c r="A56" s="217" t="inlineStr">
        <is>
          <t>Total  Cta. Otros Act.y Pas.</t>
        </is>
      </c>
      <c r="B56" s="220">
        <f>SUM(B46:B55)</f>
        <v/>
      </c>
      <c r="C56" s="220">
        <f>SUM(C46:C55)</f>
        <v/>
      </c>
      <c r="D56" s="220">
        <f>SUM(D46:D55)</f>
        <v/>
      </c>
      <c r="E56" s="220">
        <f>SUM(E46:E55)</f>
        <v/>
      </c>
      <c r="F56" s="220">
        <f>SUM(F46:F55)</f>
        <v/>
      </c>
      <c r="G56" s="220">
        <f>SUM(G46:G55)</f>
        <v/>
      </c>
      <c r="H56" s="220">
        <f>SUM(H46:H55)</f>
        <v/>
      </c>
      <c r="I56" s="220">
        <f>SUM(I46:I55)</f>
        <v/>
      </c>
      <c r="J56" s="220">
        <f>SUM(J46:J55)</f>
        <v/>
      </c>
      <c r="K56" s="220">
        <f>SUM(K46:K55)</f>
        <v/>
      </c>
      <c r="L56" s="220">
        <f>SUM(L46:L55)</f>
        <v/>
      </c>
      <c r="M56" s="220">
        <f>SUM(M46:M55)</f>
        <v/>
      </c>
      <c r="N56" s="220">
        <f>SUM(N46:N55)</f>
        <v/>
      </c>
      <c r="O56" s="220">
        <f>SUM(O46:O55)</f>
        <v/>
      </c>
      <c r="P56" s="220">
        <f>SUM(P46:P55)</f>
        <v/>
      </c>
      <c r="Q56" s="220">
        <f>SUM(Q46:Q55)</f>
        <v/>
      </c>
      <c r="R56" s="220">
        <f>SUM(R46:R55)</f>
        <v/>
      </c>
      <c r="S56" s="220">
        <f>SUM(S46:S55)</f>
        <v/>
      </c>
      <c r="T56" s="220">
        <f>SUM(T46:T55)</f>
        <v/>
      </c>
      <c r="U56" s="220">
        <f>SUM(U46:U55)</f>
        <v/>
      </c>
      <c r="V56" s="220">
        <f>SUM(V46:V55)</f>
        <v/>
      </c>
      <c r="W56" s="220">
        <f>SUM(W46:W55)</f>
        <v/>
      </c>
      <c r="X56" s="220">
        <f>SUM(X46:X55)</f>
        <v/>
      </c>
      <c r="Y56" s="220">
        <f>SUM(Y46:Y55)</f>
        <v/>
      </c>
      <c r="Z56" s="220">
        <f>SUM(Z46:Z55)</f>
        <v/>
      </c>
      <c r="AA56" s="220">
        <f>SUM(AA46:AA55)</f>
        <v/>
      </c>
      <c r="AB56" s="220">
        <f>SUM(AB46:AB55)</f>
        <v/>
      </c>
      <c r="AC56" s="220">
        <f>SUM(AC46:AC55)</f>
        <v/>
      </c>
      <c r="AD56" s="220">
        <f>SUM(AD46:AD55)</f>
        <v/>
      </c>
      <c r="AE56" s="220">
        <f>SUM(AE46:AE55)</f>
        <v/>
      </c>
      <c r="AF56" s="220">
        <f>SUM(AF46:AF55)</f>
        <v/>
      </c>
      <c r="AG56" s="220">
        <f>SUM(AG46:AG55)</f>
        <v/>
      </c>
      <c r="AH56" s="220">
        <f>SUM(AH46:AH55)</f>
        <v/>
      </c>
      <c r="AI56" s="220">
        <f>SUM(AI46:AI55)</f>
        <v/>
      </c>
      <c r="AJ56" s="220">
        <f>SUM(AJ46:AJ55)</f>
        <v/>
      </c>
      <c r="AK56" s="220">
        <f>SUM(AK46:AK55)</f>
        <v/>
      </c>
      <c r="AL56" s="220">
        <f>SUM(AL46:AL55)</f>
        <v/>
      </c>
      <c r="AM56" s="220">
        <f>SUM(AM46:AM55)</f>
        <v/>
      </c>
      <c r="AN56" s="220">
        <f>SUM(AN46:AN55)</f>
        <v/>
      </c>
      <c r="AO56" s="220">
        <f>SUM(AO46:AO55)</f>
        <v/>
      </c>
      <c r="AP56" s="220">
        <f>SUM(AP46:AP55)</f>
        <v/>
      </c>
      <c r="AQ56" s="220">
        <f>SUM(AQ46:AQ55)</f>
        <v/>
      </c>
      <c r="AR56" s="220">
        <f>SUM(AR46:AR55)</f>
        <v/>
      </c>
      <c r="AS56" s="220">
        <f>SUM(AS46:AS55)</f>
        <v/>
      </c>
      <c r="AT56" s="220">
        <f>SUM(AT46:AT55)</f>
        <v/>
      </c>
      <c r="AU56" s="220">
        <f>SUM(AU46:AU55)</f>
        <v/>
      </c>
      <c r="AV56" s="220">
        <f>SUM(AV46:AV55)</f>
        <v/>
      </c>
      <c r="AW56" s="220">
        <f>SUM(AW46:AW55)</f>
        <v/>
      </c>
      <c r="AX56" s="220">
        <f>SUM(AX46:AX55)</f>
        <v/>
      </c>
      <c r="AY56" s="220">
        <f>SUM(AY46:AY55)</f>
        <v/>
      </c>
      <c r="AZ56" s="220">
        <f>SUM(AZ46:AZ55)</f>
        <v/>
      </c>
      <c r="BA56" s="220">
        <f>SUM(BA46:BA55)</f>
        <v/>
      </c>
      <c r="BB56" s="220">
        <f>SUM(BB46:BB55)</f>
        <v/>
      </c>
      <c r="BC56" s="220">
        <f>SUM(BC46:BC55)</f>
        <v/>
      </c>
      <c r="BD56" s="220">
        <f>SUM(BD46:BD55)</f>
        <v/>
      </c>
      <c r="BE56" s="220">
        <f>SUM(BE46:BE55)</f>
        <v/>
      </c>
      <c r="BF56" s="220">
        <f>SUM(BF46:BF55)</f>
        <v/>
      </c>
      <c r="BG56" s="220">
        <f>SUM(BG46:BG55)</f>
        <v/>
      </c>
      <c r="BH56" s="220">
        <f>SUM(BH46:BH55)</f>
        <v/>
      </c>
      <c r="BI56" s="220">
        <f>SUM(BI46:BI55)</f>
        <v/>
      </c>
      <c r="BJ56" s="220">
        <f>SUM(BJ46:BJ55)</f>
        <v/>
      </c>
      <c r="BK56" s="220">
        <f>SUM(BK46:BK55)</f>
        <v/>
      </c>
      <c r="BL56" s="220">
        <f>SUM(BL46:BL55)</f>
        <v/>
      </c>
      <c r="BM56" s="220">
        <f>SUM(BM46:BM55)</f>
        <v/>
      </c>
      <c r="BN56" s="220">
        <f>SUM(BN46:BN55)</f>
        <v/>
      </c>
      <c r="BP56" s="226" t="n"/>
      <c r="BQ56" s="226" t="n"/>
      <c r="BR56" s="226" t="n"/>
      <c r="BS56" s="226" t="n"/>
    </row>
    <row r="57" ht="13" customHeight="1">
      <c r="A57" s="221" t="n"/>
      <c r="B57" s="222" t="n"/>
      <c r="C57" s="222" t="n"/>
      <c r="D57" s="222" t="n"/>
      <c r="E57" s="222" t="n"/>
      <c r="F57" s="222" t="n"/>
      <c r="G57" s="222" t="n"/>
      <c r="H57" s="222" t="n"/>
      <c r="I57" s="222" t="n"/>
      <c r="J57" s="222" t="n"/>
      <c r="K57" s="222" t="n"/>
      <c r="L57" s="222" t="n"/>
      <c r="M57" s="222" t="n"/>
      <c r="N57" s="222" t="n"/>
      <c r="O57" s="222" t="n"/>
      <c r="P57" s="222" t="n"/>
      <c r="Q57" s="222" t="n"/>
      <c r="R57" s="222" t="n"/>
      <c r="S57" s="222" t="n"/>
      <c r="T57" s="222" t="n"/>
      <c r="U57" s="222" t="n"/>
      <c r="V57" s="222" t="n"/>
      <c r="W57" s="222" t="n"/>
      <c r="X57" s="222" t="n"/>
      <c r="Y57" s="222" t="n"/>
      <c r="Z57" s="222" t="n"/>
      <c r="AA57" s="222" t="n"/>
      <c r="AB57" s="222" t="n"/>
      <c r="AC57" s="222" t="n"/>
      <c r="AD57" s="222" t="n"/>
      <c r="AE57" s="222" t="n"/>
      <c r="AF57" s="222" t="n"/>
      <c r="AG57" s="222" t="n"/>
      <c r="AH57" s="222" t="n"/>
      <c r="AI57" s="222" t="n"/>
      <c r="AJ57" s="222" t="n"/>
      <c r="AK57" s="222" t="n"/>
      <c r="AL57" s="222" t="n"/>
      <c r="AM57" s="222" t="n"/>
      <c r="AN57" s="222" t="n"/>
      <c r="AO57" s="222" t="n"/>
      <c r="AP57" s="222" t="n"/>
      <c r="AQ57" s="222" t="n"/>
      <c r="AR57" s="222" t="n"/>
      <c r="AS57" s="222" t="n"/>
      <c r="AT57" s="222" t="n"/>
      <c r="AU57" s="222" t="n"/>
      <c r="AV57" s="222" t="n"/>
      <c r="AW57" s="222" t="n"/>
      <c r="AX57" s="222" t="n"/>
      <c r="AY57" s="222" t="n"/>
      <c r="AZ57" s="222" t="n"/>
      <c r="BA57" s="222" t="n"/>
      <c r="BB57" s="222" t="n"/>
      <c r="BC57" s="222" t="n"/>
      <c r="BD57" s="222" t="n"/>
      <c r="BE57" s="222" t="n"/>
      <c r="BF57" s="222" t="n"/>
      <c r="BG57" s="222" t="n"/>
      <c r="BH57" s="222" t="n"/>
      <c r="BI57" s="222" t="n"/>
      <c r="BJ57" s="222" t="n"/>
      <c r="BK57" s="222" t="n"/>
      <c r="BL57" s="222" t="n"/>
      <c r="BM57" s="222" t="n"/>
      <c r="BN57" s="222" t="n"/>
    </row>
    <row r="58" ht="13" customHeight="1">
      <c r="A58" s="221" t="n"/>
      <c r="B58" s="222" t="n"/>
      <c r="C58" s="222" t="n"/>
      <c r="D58" s="222" t="n"/>
      <c r="E58" s="222" t="n"/>
      <c r="F58" s="222" t="n"/>
      <c r="G58" s="222" t="n"/>
      <c r="H58" s="222" t="n"/>
      <c r="I58" s="222" t="n"/>
      <c r="J58" s="222" t="n"/>
      <c r="K58" s="222" t="n"/>
      <c r="L58" s="222" t="n"/>
      <c r="M58" s="222" t="n"/>
      <c r="N58" s="222" t="n"/>
      <c r="O58" s="222" t="n"/>
      <c r="P58" s="222" t="n"/>
      <c r="Q58" s="222" t="n"/>
      <c r="R58" s="222" t="n"/>
      <c r="S58" s="222" t="n"/>
      <c r="T58" s="222" t="n"/>
      <c r="U58" s="222" t="n"/>
      <c r="V58" s="222" t="n"/>
      <c r="W58" s="222" t="n"/>
      <c r="X58" s="222" t="n"/>
      <c r="Y58" s="222" t="n"/>
      <c r="Z58" s="222" t="n"/>
      <c r="AA58" s="222" t="n"/>
      <c r="AB58" s="222" t="n"/>
      <c r="AC58" s="222" t="n"/>
      <c r="AD58" s="222" t="n"/>
      <c r="AE58" s="222" t="n"/>
      <c r="AF58" s="222" t="n"/>
      <c r="AG58" s="222" t="n"/>
      <c r="AH58" s="222" t="n"/>
      <c r="AI58" s="222" t="n"/>
      <c r="AJ58" s="222" t="n"/>
      <c r="AK58" s="222" t="n"/>
      <c r="AL58" s="222" t="n"/>
      <c r="AM58" s="222" t="n"/>
      <c r="AN58" s="222" t="n"/>
      <c r="AO58" s="222" t="n"/>
      <c r="AP58" s="222" t="n"/>
      <c r="AQ58" s="222" t="n"/>
      <c r="AR58" s="222" t="n"/>
      <c r="AS58" s="222" t="n"/>
      <c r="AT58" s="222" t="n"/>
      <c r="AU58" s="222" t="n"/>
      <c r="AV58" s="222" t="n"/>
      <c r="AW58" s="222" t="n"/>
      <c r="AX58" s="222" t="n"/>
      <c r="AY58" s="222" t="n"/>
      <c r="AZ58" s="222" t="n"/>
      <c r="BA58" s="222" t="n"/>
      <c r="BB58" s="222" t="n"/>
      <c r="BC58" s="222" t="n"/>
      <c r="BD58" s="222" t="n"/>
      <c r="BE58" s="222" t="n"/>
      <c r="BF58" s="222" t="n"/>
      <c r="BG58" s="222" t="n"/>
      <c r="BH58" s="222" t="n"/>
      <c r="BI58" s="222" t="n"/>
      <c r="BJ58" s="222" t="n"/>
      <c r="BK58" s="222" t="inlineStr">
        <is>
          <t>Total de los montos que quedan</t>
        </is>
      </c>
      <c r="BL58" s="222" t="n"/>
      <c r="BM58" s="222">
        <f>+BM44+BM56</f>
        <v/>
      </c>
      <c r="BN58" s="222">
        <f>+BN44+BN56</f>
        <v/>
      </c>
      <c r="BP58" s="226" t="n"/>
      <c r="BQ58" s="226" t="n"/>
      <c r="BR58" s="226" t="n"/>
      <c r="BS58" s="226" t="n"/>
    </row>
    <row r="59" ht="13" customHeight="1">
      <c r="A59" s="221" t="n"/>
      <c r="B59" s="222" t="n"/>
      <c r="C59" s="222" t="n"/>
      <c r="D59" s="222" t="n"/>
      <c r="E59" s="222" t="n"/>
      <c r="F59" s="222" t="n"/>
      <c r="G59" s="222" t="n"/>
      <c r="H59" s="222" t="n"/>
      <c r="I59" s="222" t="n"/>
      <c r="J59" s="222" t="n"/>
      <c r="K59" s="222" t="n"/>
      <c r="L59" s="222" t="n"/>
      <c r="M59" s="222" t="n"/>
      <c r="N59" s="222" t="n"/>
      <c r="O59" s="222" t="n"/>
      <c r="P59" s="222" t="n"/>
      <c r="Q59" s="222" t="n"/>
      <c r="R59" s="222" t="n"/>
      <c r="S59" s="222" t="n"/>
      <c r="T59" s="222" t="n"/>
      <c r="U59" s="222" t="n"/>
      <c r="V59" s="222" t="n"/>
      <c r="W59" s="222" t="n"/>
      <c r="X59" s="222" t="n"/>
      <c r="Y59" s="222" t="n"/>
      <c r="Z59" s="222" t="n"/>
      <c r="AA59" s="222" t="n"/>
      <c r="AB59" s="222" t="n"/>
      <c r="AC59" s="222" t="n"/>
      <c r="AD59" s="222" t="n"/>
      <c r="AE59" s="222" t="n"/>
      <c r="AF59" s="222" t="n"/>
      <c r="AG59" s="222" t="n"/>
      <c r="AH59" s="222" t="n"/>
      <c r="AI59" s="222" t="n"/>
      <c r="AJ59" s="222" t="n"/>
      <c r="AK59" s="222" t="n"/>
      <c r="AL59" s="222" t="n"/>
      <c r="AM59" s="222" t="n"/>
      <c r="AN59" s="222" t="n"/>
      <c r="AO59" s="222" t="n"/>
      <c r="AP59" s="222" t="n"/>
      <c r="AQ59" s="222" t="n"/>
      <c r="AR59" s="222" t="n"/>
      <c r="AS59" s="222" t="n"/>
      <c r="AT59" s="222" t="n"/>
      <c r="AU59" s="222" t="n"/>
      <c r="AV59" s="222" t="n"/>
      <c r="AW59" s="222" t="n"/>
      <c r="AX59" s="222" t="n"/>
      <c r="AY59" s="222" t="n"/>
      <c r="AZ59" s="222" t="n"/>
      <c r="BA59" s="222" t="n"/>
      <c r="BB59" s="222" t="n"/>
      <c r="BC59" s="222" t="n"/>
      <c r="BD59" s="222" t="n"/>
      <c r="BE59" s="222" t="n"/>
      <c r="BF59" s="222" t="n"/>
      <c r="BG59" s="222" t="n"/>
      <c r="BH59" s="222" t="n"/>
      <c r="BI59" s="222" t="n"/>
      <c r="BJ59" s="222" t="n"/>
      <c r="BK59" s="274" t="inlineStr">
        <is>
          <t>Total Acumulado</t>
        </is>
      </c>
      <c r="BL59" s="274" t="n"/>
      <c r="BM59" s="274">
        <f>+'Cta Cte  (Acumuladas Consol)'!BM58</f>
        <v/>
      </c>
      <c r="BN59" s="274">
        <f>+'Cta Cte  (Acumuladas Consol)'!BN58</f>
        <v/>
      </c>
      <c r="BP59" s="226" t="n"/>
      <c r="BQ59" s="226" t="n"/>
      <c r="BR59" s="226" t="n"/>
      <c r="BS59" s="226" t="n"/>
    </row>
    <row r="60" hidden="1">
      <c r="A60" s="212" t="n"/>
      <c r="B60" s="214" t="n">
        <v>0</v>
      </c>
      <c r="C60" s="205" t="n">
        <v>0</v>
      </c>
      <c r="D60" s="207" t="n">
        <v>0</v>
      </c>
      <c r="E60" s="207" t="n">
        <v>0</v>
      </c>
      <c r="F60" s="208" t="n">
        <v>0</v>
      </c>
      <c r="G60" s="208" t="n">
        <v>0</v>
      </c>
      <c r="H60" s="208" t="n">
        <v>0</v>
      </c>
      <c r="I60" s="208" t="n">
        <v>0</v>
      </c>
      <c r="J60" s="208" t="n">
        <v>0</v>
      </c>
      <c r="K60" s="208" t="n">
        <v>0</v>
      </c>
      <c r="L60" s="208" t="n">
        <v>0</v>
      </c>
      <c r="M60" s="208" t="n"/>
      <c r="N60" s="208" t="n"/>
      <c r="O60" s="208" t="n">
        <v>0</v>
      </c>
      <c r="P60" s="208" t="n">
        <v>0</v>
      </c>
      <c r="Q60" s="208" t="n"/>
      <c r="R60" s="208" t="n"/>
      <c r="S60" s="208" t="n"/>
      <c r="T60" s="208" t="n"/>
      <c r="U60" s="208" t="n">
        <v>0</v>
      </c>
      <c r="V60" s="226" t="n"/>
      <c r="W60" s="226" t="n"/>
      <c r="X60" s="226" t="n"/>
      <c r="Y60" s="226" t="n"/>
      <c r="Z60" s="226" t="n"/>
      <c r="AA60" s="240" t="n">
        <v>0</v>
      </c>
      <c r="AB60" s="240" t="n">
        <v>0</v>
      </c>
      <c r="AC60" s="240" t="n">
        <v>0</v>
      </c>
      <c r="AD60" s="240" t="n">
        <v>0</v>
      </c>
      <c r="AE60" s="240" t="n">
        <v>0</v>
      </c>
      <c r="AF60" s="240" t="n">
        <v>0</v>
      </c>
      <c r="AG60" s="240" t="n">
        <v>0</v>
      </c>
      <c r="AH60" s="240" t="n">
        <v>0</v>
      </c>
      <c r="AI60" s="240" t="n">
        <v>0</v>
      </c>
      <c r="AJ60" s="240" t="n">
        <v>0</v>
      </c>
      <c r="AK60" s="240" t="n">
        <v>0</v>
      </c>
      <c r="AL60" s="240" t="n">
        <v>0</v>
      </c>
      <c r="AM60" s="264" t="n">
        <v>0</v>
      </c>
      <c r="AN60" s="264" t="n">
        <v>0</v>
      </c>
      <c r="AO60" s="264" t="n">
        <v>0</v>
      </c>
      <c r="AP60" s="264" t="n">
        <v>0</v>
      </c>
      <c r="AQ60" s="264" t="n">
        <v>0</v>
      </c>
      <c r="AR60" s="264" t="n">
        <v>0</v>
      </c>
      <c r="AS60" s="264" t="n">
        <v>0</v>
      </c>
      <c r="AT60" s="264" t="n">
        <v>0</v>
      </c>
      <c r="AU60" s="264" t="n">
        <v>0</v>
      </c>
      <c r="AV60" s="264" t="n"/>
      <c r="AW60" s="264" t="n"/>
      <c r="AX60" s="264" t="n"/>
      <c r="AY60" s="264" t="n"/>
      <c r="AZ60" s="264" t="n"/>
      <c r="BA60" s="264" t="n"/>
      <c r="BB60" s="264" t="n"/>
      <c r="BC60" s="264" t="n"/>
      <c r="BD60" s="264" t="n">
        <v>0</v>
      </c>
      <c r="BE60" s="264" t="n">
        <v>0</v>
      </c>
      <c r="BF60" s="264" t="n">
        <v>0</v>
      </c>
      <c r="BG60" s="264" t="n">
        <v>0</v>
      </c>
      <c r="BH60" s="264" t="n">
        <v>0</v>
      </c>
      <c r="BI60" s="264" t="n"/>
      <c r="BJ60" s="264" t="n"/>
      <c r="BK60" s="275" t="n">
        <v>0</v>
      </c>
      <c r="BL60" s="275" t="n">
        <v>0</v>
      </c>
      <c r="BM60" s="282" t="n"/>
      <c r="BN60" s="282" t="n"/>
    </row>
    <row r="61" hidden="1">
      <c r="A61" s="366" t="inlineStr">
        <is>
          <t>INVERSIÓN C C E S.A.</t>
        </is>
      </c>
      <c r="B61" s="214" t="n">
        <v>223289180</v>
      </c>
      <c r="C61" s="205" t="n">
        <v>0</v>
      </c>
      <c r="D61" s="207" t="n">
        <v>0</v>
      </c>
      <c r="E61" s="207" t="n">
        <v>0</v>
      </c>
      <c r="F61" s="208" t="n">
        <v>0</v>
      </c>
      <c r="G61" s="208" t="n">
        <v>0</v>
      </c>
      <c r="H61" s="208" t="n">
        <v>0</v>
      </c>
      <c r="I61" s="208" t="n">
        <v>0</v>
      </c>
      <c r="J61" s="208" t="n">
        <v>0</v>
      </c>
      <c r="K61" s="208" t="n">
        <v>0</v>
      </c>
      <c r="L61" s="208" t="n">
        <v>0</v>
      </c>
      <c r="M61" s="208" t="n"/>
      <c r="N61" s="208" t="n"/>
      <c r="O61" s="208" t="n">
        <v>0</v>
      </c>
      <c r="P61" s="208" t="n">
        <v>0</v>
      </c>
      <c r="Q61" s="208" t="n"/>
      <c r="R61" s="208" t="n"/>
      <c r="S61" s="208" t="n"/>
      <c r="T61" s="208" t="n"/>
      <c r="U61" s="208" t="n">
        <v>0</v>
      </c>
      <c r="V61" s="226" t="n"/>
      <c r="W61" s="226" t="n"/>
      <c r="X61" s="226" t="n"/>
      <c r="Y61" s="226" t="n"/>
      <c r="Z61" s="226" t="n"/>
      <c r="AA61" s="240" t="n">
        <v>0</v>
      </c>
      <c r="AB61" s="240" t="n">
        <v>0</v>
      </c>
      <c r="AC61" s="240" t="n">
        <v>0</v>
      </c>
      <c r="AD61" s="240" t="n">
        <v>0</v>
      </c>
      <c r="AE61" s="240" t="n">
        <v>0</v>
      </c>
      <c r="AF61" s="240" t="n">
        <v>0</v>
      </c>
      <c r="AG61" s="240" t="n">
        <v>0</v>
      </c>
      <c r="AH61" s="240" t="n">
        <v>0</v>
      </c>
      <c r="AI61" s="240" t="n">
        <v>0</v>
      </c>
      <c r="AJ61" s="240" t="n">
        <v>0</v>
      </c>
      <c r="AK61" s="240" t="n">
        <v>0</v>
      </c>
      <c r="AL61" s="240" t="n">
        <v>0</v>
      </c>
      <c r="AM61" s="264" t="n">
        <v>0</v>
      </c>
      <c r="AN61" s="264" t="n">
        <v>0</v>
      </c>
      <c r="AO61" s="264" t="n">
        <v>0</v>
      </c>
      <c r="AP61" s="264" t="n">
        <v>0</v>
      </c>
      <c r="AQ61" s="264" t="n">
        <v>0</v>
      </c>
      <c r="AR61" s="264" t="n">
        <v>0</v>
      </c>
      <c r="AS61" s="264" t="n">
        <v>0</v>
      </c>
      <c r="AT61" s="264" t="n">
        <v>0</v>
      </c>
      <c r="AU61" s="264" t="n">
        <v>0</v>
      </c>
      <c r="AV61" s="264" t="n"/>
      <c r="AW61" s="264" t="n"/>
      <c r="AX61" s="264" t="n"/>
      <c r="AY61" s="264" t="n"/>
      <c r="AZ61" s="264" t="n"/>
      <c r="BA61" s="264" t="n"/>
      <c r="BB61" s="264" t="n"/>
      <c r="BC61" s="264" t="n"/>
      <c r="BD61" s="264" t="n">
        <v>0</v>
      </c>
      <c r="BE61" s="264" t="n">
        <v>0</v>
      </c>
      <c r="BF61" s="264" t="n">
        <v>0</v>
      </c>
      <c r="BG61" s="264" t="n">
        <v>0</v>
      </c>
      <c r="BH61" s="264" t="n">
        <v>0</v>
      </c>
      <c r="BI61" s="264" t="n"/>
      <c r="BJ61" s="264" t="n"/>
      <c r="BK61" s="275" t="n">
        <v>0</v>
      </c>
      <c r="BL61" s="275" t="n">
        <v>0</v>
      </c>
      <c r="BM61" s="282" t="n"/>
      <c r="BN61" s="282" t="n"/>
    </row>
    <row r="62" hidden="1">
      <c r="A62" s="366" t="inlineStr">
        <is>
          <t>INVERSIÓN CONATE II S.A.</t>
        </is>
      </c>
      <c r="B62" s="214" t="n">
        <v>7223705826</v>
      </c>
      <c r="C62" s="205" t="n">
        <v>0</v>
      </c>
      <c r="D62" s="207" t="n">
        <v>0</v>
      </c>
      <c r="E62" s="207" t="n">
        <v>0</v>
      </c>
      <c r="F62" s="208" t="n">
        <v>0</v>
      </c>
      <c r="G62" s="208" t="n">
        <v>2093476</v>
      </c>
      <c r="H62" s="208" t="n">
        <v>0</v>
      </c>
      <c r="I62" s="208" t="n">
        <v>0</v>
      </c>
      <c r="J62" s="208" t="n">
        <v>0</v>
      </c>
      <c r="K62" s="208" t="n">
        <v>0</v>
      </c>
      <c r="L62" s="208" t="n">
        <v>0</v>
      </c>
      <c r="M62" s="208" t="n"/>
      <c r="N62" s="208" t="n"/>
      <c r="O62" s="208" t="n">
        <v>0</v>
      </c>
      <c r="P62" s="208" t="n">
        <v>0</v>
      </c>
      <c r="Q62" s="208" t="n"/>
      <c r="R62" s="208" t="n"/>
      <c r="S62" s="208" t="n"/>
      <c r="T62" s="208" t="n"/>
      <c r="U62" s="208" t="n">
        <v>0</v>
      </c>
      <c r="V62" s="226" t="n"/>
      <c r="W62" s="226" t="n"/>
      <c r="X62" s="226" t="n"/>
      <c r="Y62" s="226" t="n"/>
      <c r="Z62" s="226" t="n"/>
      <c r="AA62" s="240" t="n">
        <v>0</v>
      </c>
      <c r="AB62" s="240" t="n">
        <v>0</v>
      </c>
      <c r="AC62" s="240" t="n">
        <v>0</v>
      </c>
      <c r="AD62" s="240" t="n">
        <v>0</v>
      </c>
      <c r="AE62" s="240" t="n">
        <v>0</v>
      </c>
      <c r="AF62" s="240" t="n">
        <v>0</v>
      </c>
      <c r="AG62" s="240" t="n">
        <v>0</v>
      </c>
      <c r="AH62" s="240" t="n">
        <v>0</v>
      </c>
      <c r="AI62" s="240" t="n">
        <v>0</v>
      </c>
      <c r="AJ62" s="240" t="n">
        <v>0</v>
      </c>
      <c r="AK62" s="240" t="n">
        <v>0</v>
      </c>
      <c r="AL62" s="240" t="n">
        <v>0</v>
      </c>
      <c r="AM62" s="264" t="n">
        <v>0</v>
      </c>
      <c r="AN62" s="264" t="n">
        <v>0</v>
      </c>
      <c r="AO62" s="264" t="n">
        <v>0</v>
      </c>
      <c r="AP62" s="264" t="n">
        <v>0</v>
      </c>
      <c r="AQ62" s="264" t="n">
        <v>0</v>
      </c>
      <c r="AR62" s="264" t="n">
        <v>0</v>
      </c>
      <c r="AS62" s="264" t="n">
        <v>0</v>
      </c>
      <c r="AT62" s="264" t="n">
        <v>0</v>
      </c>
      <c r="AU62" s="264" t="n">
        <v>0</v>
      </c>
      <c r="AV62" s="264" t="n"/>
      <c r="AW62" s="264" t="n"/>
      <c r="AX62" s="264" t="n"/>
      <c r="AY62" s="264" t="n"/>
      <c r="AZ62" s="264" t="n"/>
      <c r="BA62" s="264" t="n"/>
      <c r="BB62" s="264" t="n"/>
      <c r="BC62" s="264" t="n"/>
      <c r="BD62" s="264" t="n">
        <v>0</v>
      </c>
      <c r="BE62" s="264" t="n">
        <v>0</v>
      </c>
      <c r="BF62" s="264" t="n">
        <v>0</v>
      </c>
      <c r="BG62" s="264" t="n">
        <v>0</v>
      </c>
      <c r="BH62" s="264" t="n">
        <v>0</v>
      </c>
      <c r="BI62" s="264" t="n"/>
      <c r="BJ62" s="264" t="n"/>
      <c r="BK62" s="275" t="n">
        <v>0</v>
      </c>
      <c r="BL62" s="275" t="n">
        <v>0</v>
      </c>
      <c r="BM62" s="282" t="n"/>
      <c r="BN62" s="282" t="n"/>
    </row>
    <row r="63" hidden="1">
      <c r="A63" s="366" t="inlineStr">
        <is>
          <t>INVERSIÓN INDUS.AUDIOV.ARGENTI</t>
        </is>
      </c>
      <c r="B63" s="214" t="n">
        <v>7066</v>
      </c>
      <c r="C63" s="205" t="n">
        <v>0</v>
      </c>
      <c r="D63" s="207" t="n">
        <v>0</v>
      </c>
      <c r="E63" s="207" t="n">
        <v>0</v>
      </c>
      <c r="F63" s="208" t="n">
        <v>0</v>
      </c>
      <c r="G63" s="208" t="n">
        <v>0</v>
      </c>
      <c r="H63" s="208" t="n">
        <v>0</v>
      </c>
      <c r="I63" s="208" t="n">
        <v>0</v>
      </c>
      <c r="J63" s="208" t="n">
        <v>0</v>
      </c>
      <c r="K63" s="208" t="n">
        <v>0</v>
      </c>
      <c r="L63" s="208" t="n">
        <v>0</v>
      </c>
      <c r="M63" s="208" t="n"/>
      <c r="N63" s="208" t="n"/>
      <c r="O63" s="208" t="n">
        <v>0</v>
      </c>
      <c r="P63" s="208" t="n">
        <v>0</v>
      </c>
      <c r="Q63" s="208" t="n"/>
      <c r="R63" s="208" t="n"/>
      <c r="S63" s="208" t="n"/>
      <c r="T63" s="208" t="n"/>
      <c r="U63" s="208" t="n">
        <v>0</v>
      </c>
      <c r="V63" s="226" t="n"/>
      <c r="W63" s="226" t="n"/>
      <c r="X63" s="226" t="n"/>
      <c r="Y63" s="226" t="n"/>
      <c r="Z63" s="226" t="n"/>
      <c r="AA63" s="240" t="n">
        <v>0</v>
      </c>
      <c r="AB63" s="240" t="n">
        <v>0</v>
      </c>
      <c r="AC63" s="240" t="n">
        <v>0</v>
      </c>
      <c r="AD63" s="240" t="n">
        <v>0</v>
      </c>
      <c r="AE63" s="240" t="n">
        <v>0</v>
      </c>
      <c r="AF63" s="240" t="n">
        <v>0</v>
      </c>
      <c r="AG63" s="240" t="n">
        <v>0</v>
      </c>
      <c r="AH63" s="240" t="n">
        <v>0</v>
      </c>
      <c r="AI63" s="240" t="n">
        <v>0</v>
      </c>
      <c r="AJ63" s="240" t="n">
        <v>0</v>
      </c>
      <c r="AK63" s="240" t="n">
        <v>0</v>
      </c>
      <c r="AL63" s="240" t="n">
        <v>0</v>
      </c>
      <c r="AM63" s="264" t="n">
        <v>0</v>
      </c>
      <c r="AN63" s="264" t="n">
        <v>0</v>
      </c>
      <c r="AO63" s="264" t="n">
        <v>0</v>
      </c>
      <c r="AP63" s="264" t="n">
        <v>0</v>
      </c>
      <c r="AQ63" s="264" t="n">
        <v>0</v>
      </c>
      <c r="AR63" s="264" t="n">
        <v>0</v>
      </c>
      <c r="AS63" s="264" t="n">
        <v>0</v>
      </c>
      <c r="AT63" s="264" t="n">
        <v>0</v>
      </c>
      <c r="AU63" s="264" t="n">
        <v>0</v>
      </c>
      <c r="AV63" s="264" t="n"/>
      <c r="AW63" s="264" t="n"/>
      <c r="AX63" s="264" t="n"/>
      <c r="AY63" s="264" t="n"/>
      <c r="AZ63" s="264" t="n"/>
      <c r="BA63" s="264" t="n"/>
      <c r="BB63" s="264" t="n"/>
      <c r="BC63" s="264" t="n"/>
      <c r="BD63" s="264" t="n">
        <v>0</v>
      </c>
      <c r="BE63" s="264" t="n">
        <v>0</v>
      </c>
      <c r="BF63" s="264" t="n">
        <v>0</v>
      </c>
      <c r="BG63" s="264" t="n">
        <v>0</v>
      </c>
      <c r="BH63" s="264" t="n">
        <v>0</v>
      </c>
      <c r="BI63" s="264" t="n"/>
      <c r="BJ63" s="264" t="n"/>
      <c r="BK63" s="275" t="n">
        <v>0</v>
      </c>
      <c r="BL63" s="275" t="n">
        <v>0</v>
      </c>
      <c r="BM63" s="282" t="n"/>
      <c r="BN63" s="282" t="n"/>
    </row>
    <row r="64" hidden="1">
      <c r="A64" s="366" t="inlineStr">
        <is>
          <t>INVERSIONES SONUS S.A.</t>
        </is>
      </c>
      <c r="B64" s="214" t="n">
        <v>10713514723</v>
      </c>
      <c r="C64" s="205" t="n">
        <v>0</v>
      </c>
      <c r="D64" s="207" t="n">
        <v>0</v>
      </c>
      <c r="E64" s="207" t="n">
        <v>0</v>
      </c>
      <c r="F64" s="208" t="n">
        <v>0</v>
      </c>
      <c r="G64" s="208" t="n">
        <v>0</v>
      </c>
      <c r="H64" s="208" t="n">
        <v>0</v>
      </c>
      <c r="I64" s="208" t="n">
        <v>0</v>
      </c>
      <c r="J64" s="208" t="n">
        <v>0</v>
      </c>
      <c r="K64" s="208" t="n">
        <v>0</v>
      </c>
      <c r="L64" s="208" t="n">
        <v>0</v>
      </c>
      <c r="M64" s="208" t="n"/>
      <c r="N64" s="208" t="n"/>
      <c r="O64" s="208" t="n">
        <v>0</v>
      </c>
      <c r="P64" s="208" t="n">
        <v>0</v>
      </c>
      <c r="Q64" s="208" t="n"/>
      <c r="R64" s="208" t="n"/>
      <c r="S64" s="208" t="n"/>
      <c r="T64" s="208" t="n"/>
      <c r="U64" s="208" t="n">
        <v>0</v>
      </c>
      <c r="V64" s="226" t="n"/>
      <c r="W64" s="226" t="n"/>
      <c r="X64" s="226" t="n"/>
      <c r="Y64" s="226" t="n"/>
      <c r="Z64" s="226" t="n"/>
      <c r="AA64" s="240" t="n">
        <v>0</v>
      </c>
      <c r="AB64" s="240" t="n">
        <v>0</v>
      </c>
      <c r="AC64" s="240" t="n">
        <v>0</v>
      </c>
      <c r="AD64" s="240" t="n">
        <v>0</v>
      </c>
      <c r="AE64" s="240" t="n">
        <v>0</v>
      </c>
      <c r="AF64" s="240" t="n">
        <v>0</v>
      </c>
      <c r="AG64" s="240" t="n">
        <v>0</v>
      </c>
      <c r="AH64" s="240" t="n">
        <v>0</v>
      </c>
      <c r="AI64" s="240" t="n">
        <v>0</v>
      </c>
      <c r="AJ64" s="240" t="n">
        <v>0</v>
      </c>
      <c r="AK64" s="240" t="n">
        <v>0</v>
      </c>
      <c r="AL64" s="240" t="n">
        <v>30646</v>
      </c>
      <c r="AM64" s="264" t="n">
        <v>0</v>
      </c>
      <c r="AN64" s="264" t="n">
        <v>1904707015.54</v>
      </c>
      <c r="AO64" s="264" t="n">
        <v>0</v>
      </c>
      <c r="AP64" s="264" t="n">
        <v>0</v>
      </c>
      <c r="AQ64" s="264" t="n">
        <v>0</v>
      </c>
      <c r="AR64" s="264" t="n">
        <v>0</v>
      </c>
      <c r="AS64" s="264" t="n">
        <v>0</v>
      </c>
      <c r="AT64" s="264" t="n">
        <v>0</v>
      </c>
      <c r="AU64" s="264" t="n">
        <v>0</v>
      </c>
      <c r="AV64" s="264" t="n"/>
      <c r="AW64" s="264" t="n"/>
      <c r="AX64" s="264" t="n"/>
      <c r="AY64" s="264" t="n"/>
      <c r="AZ64" s="264" t="n"/>
      <c r="BA64" s="264" t="n"/>
      <c r="BB64" s="264" t="n"/>
      <c r="BC64" s="264" t="n"/>
      <c r="BD64" s="264" t="n">
        <v>0</v>
      </c>
      <c r="BE64" s="264" t="n">
        <v>0</v>
      </c>
      <c r="BF64" s="264" t="n">
        <v>0</v>
      </c>
      <c r="BG64" s="264" t="n">
        <v>0</v>
      </c>
      <c r="BH64" s="264" t="n">
        <v>0</v>
      </c>
      <c r="BI64" s="264" t="n"/>
      <c r="BJ64" s="264" t="n"/>
      <c r="BK64" s="275" t="n">
        <v>0</v>
      </c>
      <c r="BL64" s="275" t="n">
        <v>0</v>
      </c>
      <c r="BM64" s="282" t="n"/>
      <c r="BN64" s="282" t="n"/>
    </row>
    <row r="65" hidden="1">
      <c r="A65" s="366" t="inlineStr">
        <is>
          <t>INVERSIÓN ANDES FILMS S.A.</t>
        </is>
      </c>
      <c r="B65" s="214" t="n">
        <v>117871993</v>
      </c>
      <c r="C65" s="205" t="n">
        <v>0</v>
      </c>
      <c r="D65" s="207" t="n">
        <v>0</v>
      </c>
      <c r="E65" s="207" t="n">
        <v>0</v>
      </c>
      <c r="F65" s="208" t="n">
        <v>0</v>
      </c>
      <c r="G65" s="208" t="n">
        <v>0</v>
      </c>
      <c r="H65" s="208" t="n">
        <v>0</v>
      </c>
      <c r="I65" s="208" t="n">
        <v>0</v>
      </c>
      <c r="J65" s="208" t="n">
        <v>0</v>
      </c>
      <c r="K65" s="208" t="n">
        <v>0</v>
      </c>
      <c r="L65" s="208" t="n">
        <v>0</v>
      </c>
      <c r="M65" s="208" t="n"/>
      <c r="N65" s="208" t="n"/>
      <c r="O65" s="208" t="n">
        <v>0</v>
      </c>
      <c r="P65" s="208" t="n">
        <v>0</v>
      </c>
      <c r="Q65" s="208" t="n"/>
      <c r="R65" s="208" t="n"/>
      <c r="S65" s="208" t="n"/>
      <c r="T65" s="208" t="n"/>
      <c r="U65" s="208" t="n">
        <v>0</v>
      </c>
      <c r="V65" s="226" t="n"/>
      <c r="W65" s="226" t="n"/>
      <c r="X65" s="226" t="n"/>
      <c r="Y65" s="226" t="n"/>
      <c r="Z65" s="226" t="n"/>
      <c r="AA65" s="240" t="n">
        <v>0</v>
      </c>
      <c r="AB65" s="240" t="n">
        <v>0</v>
      </c>
      <c r="AC65" s="240" t="n">
        <v>0</v>
      </c>
      <c r="AD65" s="240" t="n">
        <v>0</v>
      </c>
      <c r="AE65" s="240" t="n">
        <v>0</v>
      </c>
      <c r="AF65" s="240" t="n">
        <v>0</v>
      </c>
      <c r="AG65" s="240" t="n">
        <v>0</v>
      </c>
      <c r="AH65" s="240" t="n">
        <v>0</v>
      </c>
      <c r="AI65" s="240" t="n">
        <v>0</v>
      </c>
      <c r="AJ65" s="240" t="n">
        <v>0</v>
      </c>
      <c r="AK65" s="240" t="n">
        <v>0</v>
      </c>
      <c r="AL65" s="240" t="n">
        <v>0</v>
      </c>
      <c r="AM65" s="264" t="n">
        <v>0</v>
      </c>
      <c r="AN65" s="264" t="n">
        <v>0</v>
      </c>
      <c r="AO65" s="264" t="n">
        <v>0</v>
      </c>
      <c r="AP65" s="264" t="n">
        <v>0</v>
      </c>
      <c r="AQ65" s="264" t="n">
        <v>0</v>
      </c>
      <c r="AR65" s="264" t="n">
        <v>0</v>
      </c>
      <c r="AS65" s="264" t="n">
        <v>0</v>
      </c>
      <c r="AT65" s="264" t="n">
        <v>0</v>
      </c>
      <c r="AU65" s="264" t="n">
        <v>0</v>
      </c>
      <c r="AV65" s="264" t="n"/>
      <c r="AW65" s="264" t="n"/>
      <c r="AX65" s="264" t="n"/>
      <c r="AY65" s="264" t="n"/>
      <c r="AZ65" s="264" t="n"/>
      <c r="BA65" s="264" t="n"/>
      <c r="BB65" s="264" t="n"/>
      <c r="BC65" s="264" t="n"/>
      <c r="BD65" s="264" t="n">
        <v>0</v>
      </c>
      <c r="BE65" s="264" t="n">
        <v>0</v>
      </c>
      <c r="BF65" s="264" t="n">
        <v>0</v>
      </c>
      <c r="BG65" s="264" t="n">
        <v>0</v>
      </c>
      <c r="BH65" s="264" t="n">
        <v>0</v>
      </c>
      <c r="BI65" s="264" t="n"/>
      <c r="BJ65" s="264" t="n"/>
      <c r="BK65" s="275" t="n">
        <v>0</v>
      </c>
      <c r="BL65" s="275" t="n">
        <v>0</v>
      </c>
      <c r="BM65" s="282" t="n"/>
      <c r="BN65" s="282" t="n"/>
    </row>
    <row r="66" hidden="1">
      <c r="A66" s="366" t="inlineStr">
        <is>
          <t>INVERSION CINECOLOR FILMS S.A.</t>
        </is>
      </c>
      <c r="B66" s="214" t="n">
        <v>1481473115</v>
      </c>
      <c r="C66" s="205" t="n">
        <v>0</v>
      </c>
      <c r="D66" s="207" t="n">
        <v>0</v>
      </c>
      <c r="E66" s="207" t="n">
        <v>0</v>
      </c>
      <c r="F66" s="208" t="n">
        <v>0</v>
      </c>
      <c r="G66" s="208" t="n">
        <v>0</v>
      </c>
      <c r="H66" s="208" t="n">
        <v>0</v>
      </c>
      <c r="I66" s="208" t="n">
        <v>0</v>
      </c>
      <c r="J66" s="208" t="n">
        <v>0</v>
      </c>
      <c r="K66" s="208" t="n">
        <v>0</v>
      </c>
      <c r="L66" s="208" t="n">
        <v>0</v>
      </c>
      <c r="M66" s="208" t="n"/>
      <c r="N66" s="208" t="n"/>
      <c r="O66" s="208" t="n">
        <v>0</v>
      </c>
      <c r="P66" s="208" t="n">
        <v>0</v>
      </c>
      <c r="Q66" s="208" t="n"/>
      <c r="R66" s="208" t="n"/>
      <c r="S66" s="208" t="n"/>
      <c r="T66" s="208" t="n"/>
      <c r="U66" s="208" t="n">
        <v>0</v>
      </c>
      <c r="V66" s="226" t="n"/>
      <c r="W66" s="226" t="n"/>
      <c r="X66" s="226" t="n"/>
      <c r="Z66" s="226" t="n"/>
      <c r="AA66" s="240" t="n">
        <v>0</v>
      </c>
      <c r="AB66" s="240" t="n">
        <v>0</v>
      </c>
      <c r="AC66" s="240" t="n">
        <v>0</v>
      </c>
      <c r="AD66" s="240" t="n">
        <v>0</v>
      </c>
      <c r="AE66" s="240" t="n">
        <v>0</v>
      </c>
      <c r="AF66" s="240" t="n">
        <v>61463</v>
      </c>
      <c r="AG66" s="240" t="n">
        <v>0</v>
      </c>
      <c r="AH66" s="240" t="n">
        <v>0</v>
      </c>
      <c r="AI66" s="240" t="n">
        <v>0</v>
      </c>
      <c r="AJ66" s="240" t="n">
        <v>0</v>
      </c>
      <c r="AK66" s="240" t="n">
        <v>0</v>
      </c>
      <c r="AL66" s="240" t="n">
        <v>0</v>
      </c>
      <c r="AM66" s="264" t="n">
        <v>0</v>
      </c>
      <c r="AN66" s="264" t="n">
        <v>0</v>
      </c>
      <c r="AO66" s="264" t="n">
        <v>0</v>
      </c>
      <c r="AP66" s="264" t="n">
        <v>0</v>
      </c>
      <c r="AQ66" s="264" t="n">
        <v>0</v>
      </c>
      <c r="AR66" s="264" t="n">
        <v>0</v>
      </c>
      <c r="AS66" s="264" t="n">
        <v>0</v>
      </c>
      <c r="AT66" s="264" t="n">
        <v>0</v>
      </c>
      <c r="AU66" s="264" t="n">
        <v>0</v>
      </c>
      <c r="AV66" s="264" t="n"/>
      <c r="AW66" s="264" t="n"/>
      <c r="AX66" s="264" t="n"/>
      <c r="AY66" s="264" t="n"/>
      <c r="AZ66" s="264" t="n"/>
      <c r="BA66" s="264" t="n"/>
      <c r="BB66" s="264" t="n"/>
      <c r="BC66" s="264" t="n"/>
      <c r="BD66" s="264" t="n">
        <v>0</v>
      </c>
      <c r="BE66" s="264" t="n">
        <v>0</v>
      </c>
      <c r="BF66" s="264" t="n">
        <v>0</v>
      </c>
      <c r="BG66" s="264" t="n">
        <v>0</v>
      </c>
      <c r="BH66" s="264" t="n">
        <v>0</v>
      </c>
      <c r="BI66" s="264" t="n"/>
      <c r="BJ66" s="264" t="n"/>
      <c r="BK66" s="275" t="n">
        <v>0</v>
      </c>
      <c r="BL66" s="275" t="n">
        <v>0</v>
      </c>
      <c r="BM66" s="282" t="n"/>
      <c r="BN66" s="282" t="n"/>
    </row>
    <row r="67" hidden="1">
      <c r="A67" s="366" t="inlineStr">
        <is>
          <t>INVERSION CHF INVERSIONES SPA</t>
        </is>
      </c>
      <c r="B67" s="214" t="n">
        <v>42503767438</v>
      </c>
      <c r="C67" s="205" t="n">
        <v>0</v>
      </c>
      <c r="D67" s="207" t="n">
        <v>0</v>
      </c>
      <c r="E67" s="207" t="n">
        <v>0</v>
      </c>
      <c r="F67" s="208" t="n">
        <v>0</v>
      </c>
      <c r="G67" s="208" t="n">
        <v>0</v>
      </c>
      <c r="H67" s="208" t="n">
        <v>0</v>
      </c>
      <c r="I67" s="208" t="n">
        <v>0</v>
      </c>
      <c r="J67" s="208" t="n">
        <v>0</v>
      </c>
      <c r="K67" s="208" t="n">
        <v>0</v>
      </c>
      <c r="L67" s="208" t="n">
        <v>0</v>
      </c>
      <c r="M67" s="208" t="n"/>
      <c r="N67" s="208" t="n"/>
      <c r="O67" s="208" t="n">
        <v>0</v>
      </c>
      <c r="P67" s="208" t="n">
        <v>0</v>
      </c>
      <c r="Q67" s="208" t="n"/>
      <c r="R67" s="208" t="n"/>
      <c r="S67" s="208" t="n"/>
      <c r="T67" s="208" t="n"/>
      <c r="U67" s="208" t="n">
        <v>0</v>
      </c>
      <c r="V67" s="226" t="n"/>
      <c r="W67" s="226" t="n"/>
      <c r="X67" s="226" t="n"/>
      <c r="Z67" s="226" t="n"/>
      <c r="AA67" s="240" t="n">
        <v>0</v>
      </c>
      <c r="AB67" s="240" t="n">
        <v>0</v>
      </c>
      <c r="AC67" s="240" t="n">
        <v>0</v>
      </c>
      <c r="AD67" s="240" t="n">
        <v>0</v>
      </c>
      <c r="AE67" s="240" t="n">
        <v>0</v>
      </c>
      <c r="AF67" s="240" t="n">
        <v>0</v>
      </c>
      <c r="AG67" s="240" t="n">
        <v>0</v>
      </c>
      <c r="AH67" s="240" t="n">
        <v>0</v>
      </c>
      <c r="AI67" s="240" t="n">
        <v>0</v>
      </c>
      <c r="AJ67" s="240" t="n">
        <v>0</v>
      </c>
      <c r="AK67" s="240" t="n">
        <v>0</v>
      </c>
      <c r="AL67" s="240" t="n">
        <v>0</v>
      </c>
      <c r="AM67" s="264" t="n">
        <v>12045737</v>
      </c>
      <c r="AN67" s="264" t="n">
        <v>0</v>
      </c>
      <c r="AO67" s="264" t="n">
        <v>0</v>
      </c>
      <c r="AP67" s="264" t="n">
        <v>0</v>
      </c>
      <c r="AQ67" s="264" t="n">
        <v>0</v>
      </c>
      <c r="AR67" s="264" t="n">
        <v>0</v>
      </c>
      <c r="AS67" s="264" t="n">
        <v>0</v>
      </c>
      <c r="AT67" s="264" t="n">
        <v>0</v>
      </c>
      <c r="AU67" s="264" t="n">
        <v>0</v>
      </c>
      <c r="AV67" s="264" t="n"/>
      <c r="AW67" s="264" t="n"/>
      <c r="AX67" s="264" t="n"/>
      <c r="AY67" s="264" t="n"/>
      <c r="AZ67" s="264" t="n"/>
      <c r="BA67" s="264" t="n"/>
      <c r="BB67" s="264" t="n"/>
      <c r="BC67" s="264" t="n"/>
      <c r="BD67" s="264" t="n">
        <v>0</v>
      </c>
      <c r="BE67" s="264" t="n">
        <v>0</v>
      </c>
      <c r="BF67" s="264" t="n">
        <v>0</v>
      </c>
      <c r="BG67" s="264" t="n">
        <v>0</v>
      </c>
      <c r="BH67" s="264" t="n">
        <v>0</v>
      </c>
      <c r="BI67" s="264" t="n"/>
      <c r="BJ67" s="264" t="n"/>
      <c r="BK67" s="275" t="n">
        <v>0</v>
      </c>
      <c r="BL67" s="275" t="n">
        <v>0</v>
      </c>
      <c r="BM67" s="282" t="n"/>
      <c r="BN67" s="282" t="n"/>
    </row>
    <row r="68" hidden="1">
      <c r="A68" s="366" t="inlineStr">
        <is>
          <t>INVERSIÓN IMAGEN FILMS S.A.</t>
        </is>
      </c>
      <c r="B68" s="214" t="n">
        <v>92632060</v>
      </c>
      <c r="C68" s="205" t="n">
        <v>0</v>
      </c>
      <c r="D68" s="207" t="n">
        <v>0</v>
      </c>
      <c r="E68" s="207" t="n">
        <v>0</v>
      </c>
      <c r="F68" s="208" t="n">
        <v>0</v>
      </c>
      <c r="G68" s="208" t="n">
        <v>0</v>
      </c>
      <c r="H68" s="208" t="n">
        <v>0</v>
      </c>
      <c r="I68" s="208" t="n">
        <v>0</v>
      </c>
      <c r="J68" s="208" t="n">
        <v>0</v>
      </c>
      <c r="K68" s="208" t="n">
        <v>0</v>
      </c>
      <c r="L68" s="208" t="n">
        <v>0</v>
      </c>
      <c r="M68" s="208" t="n"/>
      <c r="N68" s="208" t="n"/>
      <c r="O68" s="208" t="n">
        <v>0</v>
      </c>
      <c r="P68" s="208" t="n">
        <v>0</v>
      </c>
      <c r="Q68" s="208" t="n"/>
      <c r="R68" s="208" t="n"/>
      <c r="S68" s="208" t="n"/>
      <c r="T68" s="208" t="n"/>
      <c r="U68" s="208" t="n">
        <v>0</v>
      </c>
      <c r="V68" s="226" t="n"/>
      <c r="W68" s="226" t="n"/>
      <c r="X68" s="226" t="n"/>
      <c r="AA68" s="240" t="n">
        <v>0</v>
      </c>
      <c r="AB68" s="240" t="n">
        <v>0</v>
      </c>
      <c r="AC68" s="240" t="n">
        <v>0</v>
      </c>
      <c r="AD68" s="240" t="n">
        <v>0</v>
      </c>
      <c r="AE68" s="240" t="n">
        <v>0</v>
      </c>
      <c r="AF68" s="240" t="n">
        <v>0</v>
      </c>
      <c r="AG68" s="240" t="n">
        <v>0</v>
      </c>
      <c r="AH68" s="240" t="n">
        <v>0</v>
      </c>
      <c r="AI68" s="240" t="n">
        <v>0</v>
      </c>
      <c r="AJ68" s="240" t="n">
        <v>0</v>
      </c>
      <c r="AK68" s="240" t="n">
        <v>100000</v>
      </c>
      <c r="AL68" s="240" t="n">
        <v>0</v>
      </c>
      <c r="AM68" s="264" t="n">
        <v>0</v>
      </c>
      <c r="AN68" s="264" t="n">
        <v>0</v>
      </c>
      <c r="AO68" s="264" t="n">
        <v>0</v>
      </c>
      <c r="AP68" s="264" t="n">
        <v>0</v>
      </c>
      <c r="AQ68" s="264" t="n">
        <v>0</v>
      </c>
      <c r="AR68" s="264" t="n">
        <v>0</v>
      </c>
      <c r="AS68" s="264" t="n">
        <v>0</v>
      </c>
      <c r="AT68" s="264" t="n">
        <v>0</v>
      </c>
      <c r="AU68" s="264" t="n">
        <v>0</v>
      </c>
      <c r="AV68" s="264" t="n"/>
      <c r="AW68" s="264" t="n"/>
      <c r="AX68" s="264" t="n"/>
      <c r="AY68" s="264" t="n"/>
      <c r="AZ68" s="264" t="n"/>
      <c r="BA68" s="264" t="n"/>
      <c r="BB68" s="264" t="n"/>
      <c r="BC68" s="264" t="n"/>
      <c r="BD68" s="264" t="n">
        <v>0</v>
      </c>
      <c r="BE68" s="264" t="n">
        <v>0</v>
      </c>
      <c r="BF68" s="264" t="n">
        <v>0</v>
      </c>
      <c r="BG68" s="264" t="n">
        <v>0</v>
      </c>
      <c r="BH68" s="264" t="n">
        <v>0</v>
      </c>
      <c r="BI68" s="264" t="n"/>
      <c r="BJ68" s="264" t="n"/>
      <c r="BK68" s="275" t="n">
        <v>0</v>
      </c>
      <c r="BL68" s="275" t="n">
        <v>0</v>
      </c>
      <c r="BM68" s="282" t="n"/>
      <c r="BN68" s="282" t="n"/>
    </row>
    <row r="69" hidden="1">
      <c r="A69" s="212" t="inlineStr">
        <is>
          <t>INVERSION HOPIN INC</t>
        </is>
      </c>
      <c r="B69" s="214" t="n">
        <v>146562510</v>
      </c>
      <c r="C69" s="205" t="n">
        <v>0</v>
      </c>
      <c r="D69" s="207" t="n">
        <v>0</v>
      </c>
      <c r="E69" s="207" t="n">
        <v>0</v>
      </c>
      <c r="F69" s="208" t="n">
        <v>0</v>
      </c>
      <c r="G69" s="208" t="n">
        <v>0</v>
      </c>
      <c r="H69" s="208" t="n">
        <v>0</v>
      </c>
      <c r="I69" s="208" t="n">
        <v>0</v>
      </c>
      <c r="J69" s="208" t="n">
        <v>0</v>
      </c>
      <c r="K69" s="208" t="n">
        <v>0</v>
      </c>
      <c r="L69" s="208" t="n">
        <v>0</v>
      </c>
      <c r="M69" s="208" t="n"/>
      <c r="N69" s="208" t="n"/>
      <c r="O69" s="208" t="n">
        <v>0</v>
      </c>
      <c r="P69" s="208" t="n">
        <v>0</v>
      </c>
      <c r="Q69" s="208" t="n"/>
      <c r="R69" s="208" t="n"/>
      <c r="S69" s="208" t="n"/>
      <c r="T69" s="208" t="n"/>
      <c r="U69" s="208" t="n">
        <v>0</v>
      </c>
      <c r="V69" s="226" t="n"/>
      <c r="W69" s="226" t="n"/>
      <c r="X69" s="226" t="n"/>
      <c r="Y69" s="226" t="n"/>
      <c r="Z69" s="226" t="n"/>
      <c r="AA69" s="240" t="n">
        <v>0</v>
      </c>
      <c r="AB69" s="240" t="n">
        <v>0</v>
      </c>
      <c r="AC69" s="240" t="n">
        <v>0</v>
      </c>
      <c r="AD69" s="240" t="n">
        <v>0</v>
      </c>
      <c r="AE69" s="240" t="n">
        <v>0</v>
      </c>
      <c r="AF69" s="240" t="n">
        <v>0</v>
      </c>
      <c r="AG69" s="240" t="n">
        <v>0</v>
      </c>
      <c r="AH69" s="240" t="n">
        <v>0</v>
      </c>
      <c r="AI69" s="240" t="n">
        <v>0</v>
      </c>
      <c r="AJ69" s="240" t="n">
        <v>0</v>
      </c>
      <c r="AK69" s="240" t="n">
        <v>0</v>
      </c>
      <c r="AL69" s="240" t="n">
        <v>0</v>
      </c>
      <c r="AM69" s="264" t="n">
        <v>0</v>
      </c>
      <c r="AN69" s="264" t="n">
        <v>0</v>
      </c>
      <c r="AO69" s="264" t="n">
        <v>0</v>
      </c>
      <c r="AP69" s="264" t="n">
        <v>0</v>
      </c>
      <c r="AQ69" s="264" t="n">
        <v>0</v>
      </c>
      <c r="AR69" s="264" t="n">
        <v>0</v>
      </c>
      <c r="AS69" s="264" t="n">
        <v>0</v>
      </c>
      <c r="AT69" s="264" t="n">
        <v>0</v>
      </c>
      <c r="AU69" s="264" t="n">
        <v>0</v>
      </c>
      <c r="AV69" s="264" t="n"/>
      <c r="AW69" s="264" t="n"/>
      <c r="AX69" s="264" t="n"/>
      <c r="AY69" s="264" t="n"/>
      <c r="AZ69" s="264" t="n"/>
      <c r="BA69" s="264" t="n"/>
      <c r="BB69" s="264" t="n"/>
      <c r="BC69" s="264" t="n"/>
      <c r="BD69" s="264" t="n">
        <v>0</v>
      </c>
      <c r="BE69" s="264" t="n">
        <v>0</v>
      </c>
      <c r="BF69" s="264" t="n">
        <v>0</v>
      </c>
      <c r="BG69" s="264" t="n">
        <v>0</v>
      </c>
      <c r="BH69" s="264" t="n">
        <v>0</v>
      </c>
      <c r="BI69" s="264" t="n"/>
      <c r="BJ69" s="264" t="n"/>
      <c r="BK69" s="275" t="n">
        <v>0</v>
      </c>
      <c r="BL69" s="275" t="n">
        <v>0</v>
      </c>
      <c r="BM69" s="282" t="n"/>
      <c r="BN69" s="282" t="n"/>
    </row>
    <row r="70" hidden="1">
      <c r="A70" s="212" t="inlineStr">
        <is>
          <t>INVERSION SERVIART</t>
        </is>
      </c>
      <c r="B70" s="214" t="n">
        <v>160133604</v>
      </c>
      <c r="C70" s="205" t="n">
        <v>0</v>
      </c>
      <c r="D70" s="207" t="n">
        <v>0</v>
      </c>
      <c r="E70" s="207" t="n">
        <v>0</v>
      </c>
      <c r="F70" s="208" t="n">
        <v>0</v>
      </c>
      <c r="G70" s="208" t="n">
        <v>0</v>
      </c>
      <c r="H70" s="208" t="n">
        <v>0</v>
      </c>
      <c r="I70" s="208" t="n">
        <v>0</v>
      </c>
      <c r="J70" s="208" t="n">
        <v>0</v>
      </c>
      <c r="K70" s="208" t="n">
        <v>0</v>
      </c>
      <c r="L70" s="208" t="n">
        <v>0</v>
      </c>
      <c r="M70" s="208" t="n"/>
      <c r="N70" s="208" t="n"/>
      <c r="O70" s="208" t="n">
        <v>0</v>
      </c>
      <c r="P70" s="208" t="n">
        <v>0</v>
      </c>
      <c r="Q70" s="208" t="n"/>
      <c r="R70" s="208" t="n"/>
      <c r="S70" s="208" t="n"/>
      <c r="T70" s="208" t="n"/>
      <c r="U70" s="208" t="n">
        <v>0</v>
      </c>
      <c r="V70" s="226" t="n"/>
      <c r="W70" s="226" t="n"/>
      <c r="X70" s="226" t="n"/>
      <c r="Y70" s="226" t="n"/>
      <c r="Z70" s="226" t="n"/>
      <c r="AA70" s="240" t="n">
        <v>0</v>
      </c>
      <c r="AB70" s="240" t="n">
        <v>0</v>
      </c>
      <c r="AC70" s="240" t="n">
        <v>0</v>
      </c>
      <c r="AD70" s="240" t="n">
        <v>0</v>
      </c>
      <c r="AE70" s="240" t="n">
        <v>0</v>
      </c>
      <c r="AF70" s="240" t="n">
        <v>0</v>
      </c>
      <c r="AG70" s="240" t="n">
        <v>0</v>
      </c>
      <c r="AH70" s="240" t="n">
        <v>0</v>
      </c>
      <c r="AI70" s="240" t="n">
        <v>0</v>
      </c>
      <c r="AJ70" s="240" t="n">
        <v>0</v>
      </c>
      <c r="AK70" s="240" t="n">
        <v>0</v>
      </c>
      <c r="AL70" s="240" t="n">
        <v>0</v>
      </c>
      <c r="AM70" s="264" t="n">
        <v>0</v>
      </c>
      <c r="AN70" s="264" t="n">
        <v>0</v>
      </c>
      <c r="AO70" s="264" t="n">
        <v>0</v>
      </c>
      <c r="AP70" s="264" t="n">
        <v>0</v>
      </c>
      <c r="AQ70" s="264" t="n">
        <v>0</v>
      </c>
      <c r="AR70" s="264" t="n">
        <v>0</v>
      </c>
      <c r="AS70" s="264" t="n">
        <v>0</v>
      </c>
      <c r="AT70" s="264" t="n">
        <v>0</v>
      </c>
      <c r="AU70" s="264" t="n">
        <v>0</v>
      </c>
      <c r="AV70" s="264" t="n"/>
      <c r="AW70" s="264" t="n"/>
      <c r="AX70" s="264" t="n"/>
      <c r="AY70" s="264" t="n"/>
      <c r="AZ70" s="264" t="n"/>
      <c r="BA70" s="264" t="n"/>
      <c r="BB70" s="264" t="n"/>
      <c r="BC70" s="264" t="n"/>
      <c r="BD70" s="264" t="n">
        <v>0</v>
      </c>
      <c r="BE70" s="264" t="n">
        <v>0</v>
      </c>
      <c r="BF70" s="264" t="n">
        <v>0</v>
      </c>
      <c r="BG70" s="264" t="n">
        <v>0</v>
      </c>
      <c r="BH70" s="264" t="n">
        <v>0</v>
      </c>
      <c r="BI70" s="264" t="n"/>
      <c r="BJ70" s="264" t="n"/>
      <c r="BK70" s="275" t="n">
        <v>0</v>
      </c>
      <c r="BL70" s="275" t="n">
        <v>0</v>
      </c>
      <c r="BM70" s="282" t="n"/>
      <c r="BN70" s="282" t="n"/>
    </row>
    <row r="71" hidden="1">
      <c r="A71" s="366" t="inlineStr">
        <is>
          <t>INV.CF INVERSIONES FINANCIERAS</t>
        </is>
      </c>
      <c r="B71" s="214" t="n">
        <v>359440</v>
      </c>
      <c r="C71" s="205" t="n">
        <v>0</v>
      </c>
      <c r="D71" s="207" t="n">
        <v>0</v>
      </c>
      <c r="E71" s="207" t="n">
        <v>0</v>
      </c>
      <c r="F71" s="208" t="n">
        <v>0</v>
      </c>
      <c r="G71" s="208" t="n">
        <v>0</v>
      </c>
      <c r="H71" s="208" t="n">
        <v>0</v>
      </c>
      <c r="I71" s="208" t="n">
        <v>0</v>
      </c>
      <c r="J71" s="208" t="n">
        <v>0</v>
      </c>
      <c r="K71" s="208" t="n">
        <v>0</v>
      </c>
      <c r="L71" s="208" t="n">
        <v>0</v>
      </c>
      <c r="M71" s="208" t="n"/>
      <c r="N71" s="208" t="n"/>
      <c r="O71" s="208" t="n">
        <v>0</v>
      </c>
      <c r="P71" s="208" t="n">
        <v>0</v>
      </c>
      <c r="Q71" s="208" t="n"/>
      <c r="R71" s="208" t="n"/>
      <c r="S71" s="208" t="n"/>
      <c r="T71" s="208" t="n"/>
      <c r="U71" s="208" t="n">
        <v>0</v>
      </c>
      <c r="V71" s="226" t="n"/>
      <c r="W71" s="226" t="n"/>
      <c r="X71" s="226" t="n"/>
      <c r="Y71" s="226" t="n"/>
      <c r="Z71" s="226" t="n"/>
      <c r="AA71" s="240" t="n">
        <v>0</v>
      </c>
      <c r="AB71" s="240" t="n">
        <v>0</v>
      </c>
      <c r="AC71" s="240" t="n">
        <v>0</v>
      </c>
      <c r="AD71" s="240" t="n">
        <v>0</v>
      </c>
      <c r="AE71" s="240" t="n">
        <v>0</v>
      </c>
      <c r="AF71" s="240" t="n">
        <v>0</v>
      </c>
      <c r="AG71" s="240" t="n">
        <v>0</v>
      </c>
      <c r="AH71" s="240" t="n">
        <v>0</v>
      </c>
      <c r="AI71" s="240" t="n">
        <v>0</v>
      </c>
      <c r="AJ71" s="240" t="n">
        <v>0</v>
      </c>
      <c r="AK71" s="240" t="n">
        <v>0</v>
      </c>
      <c r="AL71" s="240" t="n">
        <v>0</v>
      </c>
      <c r="AM71" s="264" t="n">
        <v>0</v>
      </c>
      <c r="AN71" s="264" t="n">
        <v>0</v>
      </c>
      <c r="AO71" s="264" t="n">
        <v>0</v>
      </c>
      <c r="AP71" s="264" t="n">
        <v>0</v>
      </c>
      <c r="AQ71" s="264" t="n">
        <v>0</v>
      </c>
      <c r="AR71" s="264" t="n">
        <v>0</v>
      </c>
      <c r="AS71" s="264" t="n">
        <v>0</v>
      </c>
      <c r="AT71" s="264" t="n">
        <v>0</v>
      </c>
      <c r="AU71" s="264" t="n">
        <v>0</v>
      </c>
      <c r="AV71" s="264" t="n"/>
      <c r="AW71" s="264" t="n"/>
      <c r="AX71" s="264" t="n"/>
      <c r="AY71" s="264" t="n"/>
      <c r="AZ71" s="264" t="n"/>
      <c r="BA71" s="264" t="n"/>
      <c r="BB71" s="264" t="n"/>
      <c r="BC71" s="264" t="n"/>
      <c r="BD71" s="264" t="n">
        <v>0</v>
      </c>
      <c r="BE71" s="264" t="n">
        <v>0</v>
      </c>
      <c r="BF71" s="264" t="n">
        <v>0</v>
      </c>
      <c r="BG71" s="264" t="n">
        <v>0</v>
      </c>
      <c r="BH71" s="264" t="n">
        <v>0</v>
      </c>
      <c r="BI71" s="264" t="n"/>
      <c r="BJ71" s="264" t="n"/>
      <c r="BK71" s="275" t="n">
        <v>0</v>
      </c>
      <c r="BL71" s="275" t="n">
        <v>0</v>
      </c>
      <c r="BM71" s="282" t="n"/>
      <c r="BN71" s="282" t="n"/>
    </row>
    <row r="72" hidden="1">
      <c r="A72" s="366" t="inlineStr">
        <is>
          <t>INV.CF INVERSIONES INMOBILIARI</t>
        </is>
      </c>
      <c r="B72" s="214" t="n">
        <v>333540</v>
      </c>
      <c r="C72" s="205" t="n">
        <v>0</v>
      </c>
      <c r="D72" s="207" t="n">
        <v>0</v>
      </c>
      <c r="E72" s="207" t="n">
        <v>0</v>
      </c>
      <c r="F72" s="208" t="n">
        <v>0</v>
      </c>
      <c r="G72" s="208" t="n">
        <v>0</v>
      </c>
      <c r="H72" s="208" t="n">
        <v>0</v>
      </c>
      <c r="I72" s="208" t="n">
        <v>0</v>
      </c>
      <c r="J72" s="208" t="n">
        <v>0</v>
      </c>
      <c r="K72" s="208" t="n">
        <v>0</v>
      </c>
      <c r="L72" s="208" t="n">
        <v>0</v>
      </c>
      <c r="M72" s="208" t="n"/>
      <c r="N72" s="208" t="n"/>
      <c r="O72" s="208" t="n">
        <v>0</v>
      </c>
      <c r="P72" s="208" t="n">
        <v>0</v>
      </c>
      <c r="Q72" s="208" t="n"/>
      <c r="R72" s="208" t="n"/>
      <c r="S72" s="208" t="n"/>
      <c r="T72" s="208" t="n"/>
      <c r="U72" s="208" t="n">
        <v>0</v>
      </c>
      <c r="V72" s="226" t="n"/>
      <c r="W72" s="226" t="n"/>
      <c r="X72" s="226" t="n"/>
      <c r="Y72" s="226" t="n"/>
      <c r="Z72" s="226" t="n"/>
      <c r="AA72" s="240" t="n">
        <v>0</v>
      </c>
      <c r="AB72" s="240" t="n">
        <v>0</v>
      </c>
      <c r="AC72" s="240" t="n">
        <v>0</v>
      </c>
      <c r="AD72" s="240" t="n">
        <v>0</v>
      </c>
      <c r="AE72" s="240" t="n">
        <v>0</v>
      </c>
      <c r="AF72" s="240" t="n">
        <v>0</v>
      </c>
      <c r="AG72" s="240" t="n">
        <v>0</v>
      </c>
      <c r="AH72" s="240" t="n">
        <v>0</v>
      </c>
      <c r="AI72" s="240" t="n">
        <v>0</v>
      </c>
      <c r="AJ72" s="240" t="n">
        <v>0</v>
      </c>
      <c r="AK72" s="240" t="n">
        <v>0</v>
      </c>
      <c r="AL72" s="240" t="n">
        <v>0</v>
      </c>
      <c r="AM72" s="264" t="n">
        <v>0</v>
      </c>
      <c r="AN72" s="264" t="n">
        <v>0</v>
      </c>
      <c r="AO72" s="264" t="n">
        <v>0</v>
      </c>
      <c r="AP72" s="264" t="n">
        <v>0</v>
      </c>
      <c r="AQ72" s="264" t="n">
        <v>0</v>
      </c>
      <c r="AR72" s="264" t="n">
        <v>0</v>
      </c>
      <c r="AS72" s="264" t="n">
        <v>0</v>
      </c>
      <c r="AT72" s="264" t="n">
        <v>0</v>
      </c>
      <c r="AU72" s="264" t="n">
        <v>0</v>
      </c>
      <c r="AV72" s="264" t="n"/>
      <c r="AW72" s="264" t="n"/>
      <c r="AX72" s="264" t="n"/>
      <c r="AY72" s="264" t="n"/>
      <c r="AZ72" s="264" t="n"/>
      <c r="BA72" s="264" t="n"/>
      <c r="BB72" s="264" t="n"/>
      <c r="BC72" s="264" t="n"/>
      <c r="BD72" s="264" t="n">
        <v>0</v>
      </c>
      <c r="BE72" s="264" t="n">
        <v>0</v>
      </c>
      <c r="BF72" s="264" t="n">
        <v>0</v>
      </c>
      <c r="BG72" s="264" t="n">
        <v>0</v>
      </c>
      <c r="BH72" s="264" t="n">
        <v>0</v>
      </c>
      <c r="BI72" s="264" t="n"/>
      <c r="BJ72" s="264" t="n"/>
      <c r="BK72" s="275" t="n">
        <v>0</v>
      </c>
      <c r="BL72" s="275" t="n">
        <v>0</v>
      </c>
      <c r="BM72" s="282" t="n"/>
      <c r="BN72" s="282" t="n"/>
    </row>
    <row r="73" hidden="1">
      <c r="A73" s="366" t="inlineStr">
        <is>
          <t>MEDIAPRO MOVILES CHILE SPA</t>
        </is>
      </c>
      <c r="B73" s="214" t="n">
        <v>4264835433</v>
      </c>
      <c r="C73" s="205" t="n">
        <v>0</v>
      </c>
      <c r="D73" s="207" t="n">
        <v>0</v>
      </c>
      <c r="E73" s="207" t="n">
        <v>0</v>
      </c>
      <c r="F73" s="208" t="n">
        <v>0</v>
      </c>
      <c r="G73" s="208" t="n">
        <v>0</v>
      </c>
      <c r="H73" s="208" t="n">
        <v>0</v>
      </c>
      <c r="I73" s="208" t="n">
        <v>0</v>
      </c>
      <c r="J73" s="208" t="n">
        <v>0</v>
      </c>
      <c r="K73" s="208" t="n">
        <v>0</v>
      </c>
      <c r="L73" s="208" t="n">
        <v>0</v>
      </c>
      <c r="M73" s="208" t="n"/>
      <c r="N73" s="208" t="n"/>
      <c r="O73" s="208" t="n">
        <v>0</v>
      </c>
      <c r="P73" s="208" t="n">
        <v>0</v>
      </c>
      <c r="Q73" s="208" t="n"/>
      <c r="R73" s="208" t="n"/>
      <c r="S73" s="208" t="n"/>
      <c r="T73" s="208" t="n"/>
      <c r="U73" s="208" t="n">
        <v>0</v>
      </c>
      <c r="V73" s="226" t="n"/>
      <c r="W73" s="226" t="n"/>
      <c r="X73" s="226" t="n"/>
      <c r="Y73" s="226" t="n"/>
      <c r="Z73" s="226" t="n"/>
      <c r="AA73" s="240" t="n">
        <v>0</v>
      </c>
      <c r="AB73" s="240" t="n">
        <v>0</v>
      </c>
      <c r="AC73" s="240" t="n">
        <v>0</v>
      </c>
      <c r="AD73" s="240" t="n">
        <v>0</v>
      </c>
      <c r="AE73" s="240" t="n">
        <v>0</v>
      </c>
      <c r="AF73" s="240" t="n">
        <v>0</v>
      </c>
      <c r="AG73" s="240" t="n">
        <v>0</v>
      </c>
      <c r="AH73" s="240" t="n">
        <v>0</v>
      </c>
      <c r="AI73" s="240" t="n">
        <v>0</v>
      </c>
      <c r="AJ73" s="240" t="n">
        <v>0</v>
      </c>
      <c r="AK73" s="240" t="n">
        <v>0</v>
      </c>
      <c r="AL73" s="240" t="n">
        <v>0</v>
      </c>
      <c r="AM73" s="264" t="n">
        <v>0</v>
      </c>
      <c r="AN73" s="264" t="n">
        <v>0</v>
      </c>
      <c r="AO73" s="264" t="n">
        <v>0</v>
      </c>
      <c r="AP73" s="264" t="n">
        <v>0</v>
      </c>
      <c r="AQ73" s="264" t="n">
        <v>0</v>
      </c>
      <c r="AR73" s="264" t="n">
        <v>0</v>
      </c>
      <c r="AS73" s="264" t="n">
        <v>0</v>
      </c>
      <c r="AT73" s="264" t="n">
        <v>0</v>
      </c>
      <c r="AU73" s="264" t="n">
        <v>0</v>
      </c>
      <c r="AV73" s="264" t="n"/>
      <c r="AW73" s="264" t="n"/>
      <c r="AX73" s="264" t="n"/>
      <c r="AY73" s="264" t="n"/>
      <c r="AZ73" s="264" t="n"/>
      <c r="BA73" s="264" t="n"/>
      <c r="BB73" s="264" t="n"/>
      <c r="BC73" s="264" t="n"/>
      <c r="BD73" s="264" t="n">
        <v>0</v>
      </c>
      <c r="BE73" s="264" t="n">
        <v>0</v>
      </c>
      <c r="BF73" s="264" t="n">
        <v>0</v>
      </c>
      <c r="BG73" s="264" t="n">
        <v>0</v>
      </c>
      <c r="BH73" s="264" t="n">
        <v>0</v>
      </c>
      <c r="BI73" s="264" t="n"/>
      <c r="BJ73" s="264" t="n"/>
      <c r="BK73" s="275" t="n">
        <v>0</v>
      </c>
      <c r="BL73" s="275" t="n">
        <v>0</v>
      </c>
      <c r="BM73" s="282" t="n"/>
      <c r="BN73" s="282" t="n"/>
    </row>
    <row r="74" hidden="1">
      <c r="A74" s="366" t="inlineStr">
        <is>
          <t>INV.INMOB.EDIF.ESCANDINAVIA SP</t>
        </is>
      </c>
      <c r="B74" s="214" t="n">
        <v>-522271</v>
      </c>
      <c r="C74" s="205" t="n">
        <v>0</v>
      </c>
      <c r="D74" s="207" t="n">
        <v>0</v>
      </c>
      <c r="E74" s="207" t="n">
        <v>0</v>
      </c>
      <c r="F74" s="208" t="n">
        <v>0</v>
      </c>
      <c r="G74" s="208" t="n">
        <v>0</v>
      </c>
      <c r="H74" s="208" t="n">
        <v>0</v>
      </c>
      <c r="I74" s="208" t="n">
        <v>0</v>
      </c>
      <c r="J74" s="208" t="n">
        <v>0</v>
      </c>
      <c r="K74" s="208" t="n">
        <v>0</v>
      </c>
      <c r="L74" s="208" t="n">
        <v>0</v>
      </c>
      <c r="M74" s="208" t="n"/>
      <c r="N74" s="208" t="n"/>
      <c r="O74" s="208" t="n">
        <v>0</v>
      </c>
      <c r="P74" s="208" t="n">
        <v>0</v>
      </c>
      <c r="Q74" s="208" t="n"/>
      <c r="R74" s="208" t="n"/>
      <c r="S74" s="208" t="n"/>
      <c r="T74" s="208" t="n"/>
      <c r="U74" s="208" t="n">
        <v>0</v>
      </c>
      <c r="V74" s="226" t="n"/>
      <c r="W74" s="226" t="n"/>
      <c r="X74" s="226" t="n"/>
      <c r="Y74" s="226" t="n"/>
      <c r="Z74" s="226" t="n"/>
      <c r="AA74" s="240" t="n">
        <v>0</v>
      </c>
      <c r="AB74" s="240" t="n">
        <v>0</v>
      </c>
      <c r="AC74" s="240" t="n">
        <v>0</v>
      </c>
      <c r="AD74" s="240" t="n">
        <v>0</v>
      </c>
      <c r="AE74" s="240" t="n">
        <v>0</v>
      </c>
      <c r="AF74" s="240" t="n">
        <v>0</v>
      </c>
      <c r="AG74" s="240" t="n">
        <v>0</v>
      </c>
      <c r="AH74" s="240" t="n">
        <v>0</v>
      </c>
      <c r="AI74" s="240" t="n">
        <v>0</v>
      </c>
      <c r="AJ74" s="240" t="n">
        <v>0</v>
      </c>
      <c r="AK74" s="240" t="n">
        <v>0</v>
      </c>
      <c r="AL74" s="240" t="n">
        <v>0</v>
      </c>
      <c r="AM74" s="264" t="n">
        <v>0</v>
      </c>
      <c r="AN74" s="264" t="n">
        <v>0</v>
      </c>
      <c r="AO74" s="264" t="n">
        <v>0</v>
      </c>
      <c r="AP74" s="264" t="n">
        <v>0</v>
      </c>
      <c r="AQ74" s="264" t="n">
        <v>0</v>
      </c>
      <c r="AR74" s="264" t="n">
        <v>0</v>
      </c>
      <c r="AS74" s="264" t="n">
        <v>0</v>
      </c>
      <c r="AT74" s="264" t="n">
        <v>0</v>
      </c>
      <c r="AU74" s="264" t="n">
        <v>0</v>
      </c>
      <c r="AV74" s="264" t="n"/>
      <c r="AW74" s="264" t="n"/>
      <c r="AX74" s="264" t="n"/>
      <c r="AY74" s="264" t="n"/>
      <c r="AZ74" s="264" t="n"/>
      <c r="BA74" s="264" t="n"/>
      <c r="BB74" s="264" t="n"/>
      <c r="BC74" s="264" t="n"/>
      <c r="BD74" s="264" t="n">
        <v>0</v>
      </c>
      <c r="BE74" s="264" t="n">
        <v>0</v>
      </c>
      <c r="BF74" s="264" t="n">
        <v>0</v>
      </c>
      <c r="BG74" s="264" t="n">
        <v>0</v>
      </c>
      <c r="BH74" s="264" t="n">
        <v>0</v>
      </c>
      <c r="BI74" s="264" t="n"/>
      <c r="BJ74" s="264" t="n"/>
      <c r="BK74" s="275" t="n">
        <v>0</v>
      </c>
      <c r="BL74" s="275" t="n">
        <v>0</v>
      </c>
      <c r="BM74" s="282" t="n"/>
      <c r="BN74" s="282" t="n"/>
    </row>
    <row r="75" hidden="1">
      <c r="A75" s="283" t="inlineStr">
        <is>
          <t>Inversion Perm (Investimentos)</t>
        </is>
      </c>
      <c r="B75" s="214" t="n"/>
      <c r="C75" s="205" t="n">
        <v>0</v>
      </c>
      <c r="D75" s="207" t="n">
        <v>0</v>
      </c>
      <c r="E75" s="207" t="n">
        <v>0</v>
      </c>
      <c r="F75" s="208" t="n">
        <v>0</v>
      </c>
      <c r="G75" s="208" t="n">
        <v>0</v>
      </c>
      <c r="H75" s="208" t="n">
        <v>0</v>
      </c>
      <c r="I75" s="208" t="n">
        <v>0</v>
      </c>
      <c r="J75" s="208" t="n">
        <v>0</v>
      </c>
      <c r="K75" s="208" t="n">
        <v>0</v>
      </c>
      <c r="L75" s="208" t="n">
        <v>0</v>
      </c>
      <c r="M75" s="208" t="n"/>
      <c r="N75" s="208" t="n"/>
      <c r="O75" s="208" t="n">
        <v>0</v>
      </c>
      <c r="P75" s="208" t="n">
        <v>0</v>
      </c>
      <c r="Q75" s="208" t="n"/>
      <c r="R75" s="208" t="n"/>
      <c r="S75" s="208" t="n"/>
      <c r="T75" s="208" t="n"/>
      <c r="U75" s="208" t="n">
        <v>0</v>
      </c>
      <c r="V75" s="226" t="n"/>
      <c r="W75" s="226" t="n"/>
      <c r="X75" s="226" t="n"/>
      <c r="Y75" s="226" t="n"/>
      <c r="Z75" s="226" t="n"/>
      <c r="AA75" s="240" t="n">
        <v>0</v>
      </c>
      <c r="AB75" s="240" t="n">
        <v>0</v>
      </c>
      <c r="AC75" s="240" t="n">
        <v>0</v>
      </c>
      <c r="AD75" s="240" t="n">
        <v>0</v>
      </c>
      <c r="AE75" s="240" t="n">
        <v>0</v>
      </c>
      <c r="AF75" s="240" t="n">
        <v>0</v>
      </c>
      <c r="AG75" s="240" t="n">
        <v>0</v>
      </c>
      <c r="AH75" s="240" t="n">
        <v>0</v>
      </c>
      <c r="AI75" s="240" t="n">
        <v>0</v>
      </c>
      <c r="AJ75" s="240" t="n">
        <v>0</v>
      </c>
      <c r="AK75" s="240" t="n">
        <v>0</v>
      </c>
      <c r="AL75" s="240" t="n">
        <v>0</v>
      </c>
      <c r="AM75" s="264" t="n">
        <v>33255.29</v>
      </c>
      <c r="AN75" s="264" t="n">
        <v>0</v>
      </c>
      <c r="AO75" s="264" t="n">
        <v>0</v>
      </c>
      <c r="AP75" s="264" t="n">
        <v>0</v>
      </c>
      <c r="AQ75" s="264" t="n">
        <v>0</v>
      </c>
      <c r="AR75" s="264" t="n">
        <v>0</v>
      </c>
      <c r="AS75" s="264" t="n">
        <v>0</v>
      </c>
      <c r="AT75" s="264" t="n">
        <v>0</v>
      </c>
      <c r="AU75" s="264" t="n">
        <v>0</v>
      </c>
      <c r="AV75" s="264" t="n"/>
      <c r="AW75" s="264" t="n"/>
      <c r="AX75" s="264" t="n"/>
      <c r="AY75" s="264" t="n"/>
      <c r="AZ75" s="264" t="n"/>
      <c r="BA75" s="264" t="n"/>
      <c r="BB75" s="264" t="n"/>
      <c r="BC75" s="264" t="n"/>
      <c r="BD75" s="264" t="n">
        <v>0</v>
      </c>
      <c r="BE75" s="264" t="n">
        <v>0</v>
      </c>
      <c r="BF75" s="264" t="n">
        <v>0</v>
      </c>
      <c r="BG75" s="264" t="n">
        <v>0</v>
      </c>
      <c r="BH75" s="264" t="n">
        <v>0</v>
      </c>
      <c r="BI75" s="264" t="n"/>
      <c r="BJ75" s="264" t="n"/>
      <c r="BK75" s="275" t="n">
        <v>0</v>
      </c>
      <c r="BL75" s="275" t="n">
        <v>0</v>
      </c>
      <c r="BM75" s="282" t="n"/>
      <c r="BN75" s="282" t="n"/>
    </row>
    <row r="76" hidden="1">
      <c r="A76" s="366" t="inlineStr">
        <is>
          <t>Inversiones en otras sociedades</t>
        </is>
      </c>
      <c r="B76" s="214" t="n"/>
      <c r="C76" s="205" t="n">
        <v>0</v>
      </c>
      <c r="D76" s="207" t="n">
        <v>0</v>
      </c>
      <c r="E76" s="207" t="n">
        <v>0</v>
      </c>
      <c r="F76" s="208" t="n">
        <v>0</v>
      </c>
      <c r="G76" s="208" t="n">
        <v>0</v>
      </c>
      <c r="H76" s="208" t="n">
        <v>0</v>
      </c>
      <c r="I76" s="208" t="n">
        <v>0</v>
      </c>
      <c r="J76" s="208" t="n">
        <v>0</v>
      </c>
      <c r="K76" s="208" t="n">
        <v>0</v>
      </c>
      <c r="L76" s="208" t="n">
        <v>0</v>
      </c>
      <c r="M76" s="208" t="n"/>
      <c r="N76" s="208" t="n"/>
      <c r="O76" s="208" t="n">
        <v>0</v>
      </c>
      <c r="P76" s="208" t="n">
        <v>0</v>
      </c>
      <c r="Q76" s="208" t="n"/>
      <c r="R76" s="208" t="n"/>
      <c r="S76" s="208" t="n"/>
      <c r="T76" s="208" t="n"/>
      <c r="U76" s="208" t="n">
        <v>0</v>
      </c>
      <c r="V76" s="226" t="n"/>
      <c r="W76" s="226" t="n"/>
      <c r="X76" s="226" t="n"/>
      <c r="Y76" s="226" t="n"/>
      <c r="Z76" s="226" t="n"/>
      <c r="AA76" s="240" t="n">
        <v>0</v>
      </c>
      <c r="AB76" s="240" t="n">
        <v>0</v>
      </c>
      <c r="AC76" s="240" t="n">
        <v>0</v>
      </c>
      <c r="AD76" s="240" t="n">
        <v>0</v>
      </c>
      <c r="AE76" s="240" t="n">
        <v>0</v>
      </c>
      <c r="AF76" s="240" t="n">
        <v>0</v>
      </c>
      <c r="AG76" s="240" t="n">
        <v>0</v>
      </c>
      <c r="AH76" s="240" t="n">
        <v>0</v>
      </c>
      <c r="AI76" s="240" t="n">
        <v>0</v>
      </c>
      <c r="AJ76" s="240" t="n">
        <v>0</v>
      </c>
      <c r="AK76" s="240" t="n">
        <v>0</v>
      </c>
      <c r="AL76" s="240" t="n">
        <v>0</v>
      </c>
      <c r="AM76" s="264" t="n">
        <v>10309464469</v>
      </c>
      <c r="AN76" s="264" t="n">
        <v>0</v>
      </c>
      <c r="AO76" s="264" t="n">
        <v>0</v>
      </c>
      <c r="AP76" s="264" t="n">
        <v>0</v>
      </c>
      <c r="AQ76" s="264" t="n">
        <v>0</v>
      </c>
      <c r="AR76" s="264" t="n">
        <v>0</v>
      </c>
      <c r="AS76" s="264" t="n">
        <v>0</v>
      </c>
      <c r="AT76" s="264" t="n">
        <v>0</v>
      </c>
      <c r="AU76" s="264" t="n">
        <v>0</v>
      </c>
      <c r="AV76" s="264" t="n"/>
      <c r="AW76" s="264" t="n"/>
      <c r="AX76" s="264" t="n"/>
      <c r="AY76" s="264" t="n"/>
      <c r="AZ76" s="264" t="n"/>
      <c r="BA76" s="264" t="n"/>
      <c r="BB76" s="264" t="n"/>
      <c r="BC76" s="264" t="n"/>
      <c r="BD76" s="264" t="n">
        <v>0</v>
      </c>
      <c r="BE76" s="264" t="n">
        <v>0</v>
      </c>
      <c r="BF76" s="264" t="n">
        <v>0</v>
      </c>
      <c r="BG76" s="264" t="n">
        <v>0</v>
      </c>
      <c r="BH76" s="264" t="n">
        <v>0</v>
      </c>
      <c r="BI76" s="264" t="n"/>
      <c r="BJ76" s="264" t="n"/>
      <c r="BK76" s="275" t="n">
        <v>0</v>
      </c>
      <c r="BL76" s="275" t="n">
        <v>0</v>
      </c>
      <c r="BM76" s="282" t="n"/>
      <c r="BN76" s="282" t="n"/>
    </row>
    <row r="77" hidden="1">
      <c r="A77" s="366" t="n"/>
      <c r="B77" s="214" t="n"/>
      <c r="C77" s="205" t="n">
        <v>0</v>
      </c>
      <c r="D77" s="207" t="n">
        <v>0</v>
      </c>
      <c r="E77" s="207" t="n">
        <v>0</v>
      </c>
      <c r="F77" s="208" t="n">
        <v>0</v>
      </c>
      <c r="G77" s="208" t="n">
        <v>0</v>
      </c>
      <c r="H77" s="208" t="n">
        <v>0</v>
      </c>
      <c r="I77" s="208" t="n">
        <v>0</v>
      </c>
      <c r="J77" s="208" t="n">
        <v>0</v>
      </c>
      <c r="K77" s="208" t="n">
        <v>0</v>
      </c>
      <c r="L77" s="208" t="n">
        <v>0</v>
      </c>
      <c r="M77" s="208" t="n"/>
      <c r="N77" s="208" t="n"/>
      <c r="O77" s="208" t="n">
        <v>0</v>
      </c>
      <c r="P77" s="208" t="n">
        <v>0</v>
      </c>
      <c r="Q77" s="208" t="n"/>
      <c r="R77" s="208" t="n"/>
      <c r="S77" s="208" t="n"/>
      <c r="T77" s="208" t="n"/>
      <c r="U77" s="208" t="n">
        <v>0</v>
      </c>
      <c r="V77" s="226" t="n"/>
      <c r="W77" s="226" t="n"/>
      <c r="X77" s="226" t="n"/>
      <c r="Y77" s="226" t="n"/>
      <c r="Z77" s="226" t="n"/>
      <c r="AA77" s="240" t="n">
        <v>0</v>
      </c>
      <c r="AB77" s="240" t="n">
        <v>0</v>
      </c>
      <c r="AC77" s="240" t="n">
        <v>0</v>
      </c>
      <c r="AD77" s="240" t="n">
        <v>0</v>
      </c>
      <c r="AE77" s="240" t="n">
        <v>0</v>
      </c>
      <c r="AF77" s="240" t="n">
        <v>0</v>
      </c>
      <c r="AG77" s="240" t="n">
        <v>0</v>
      </c>
      <c r="AH77" s="240" t="n">
        <v>0</v>
      </c>
      <c r="AI77" s="240" t="n">
        <v>0</v>
      </c>
      <c r="AJ77" s="240" t="n">
        <v>0</v>
      </c>
      <c r="AK77" s="240" t="n">
        <v>0</v>
      </c>
      <c r="AL77" s="240" t="n">
        <v>0</v>
      </c>
      <c r="AM77" s="264" t="n">
        <v>474184483</v>
      </c>
      <c r="AN77" s="264" t="n">
        <v>0</v>
      </c>
      <c r="AO77" s="264" t="n">
        <v>0</v>
      </c>
      <c r="AP77" s="264" t="n">
        <v>0</v>
      </c>
      <c r="AQ77" s="264" t="n">
        <v>0</v>
      </c>
      <c r="AR77" s="264" t="n">
        <v>0</v>
      </c>
      <c r="AS77" s="264" t="n">
        <v>0</v>
      </c>
      <c r="AT77" s="264" t="n">
        <v>0</v>
      </c>
      <c r="AU77" s="264" t="n">
        <v>0</v>
      </c>
      <c r="AV77" s="264" t="n"/>
      <c r="AW77" s="264" t="n"/>
      <c r="AX77" s="264" t="n"/>
      <c r="AY77" s="264" t="n"/>
      <c r="AZ77" s="264" t="n"/>
      <c r="BA77" s="264" t="n"/>
      <c r="BB77" s="264" t="n"/>
      <c r="BC77" s="264" t="n"/>
      <c r="BD77" s="264" t="n">
        <v>0</v>
      </c>
      <c r="BE77" s="264" t="n">
        <v>0</v>
      </c>
      <c r="BF77" s="264" t="n">
        <v>0</v>
      </c>
      <c r="BG77" s="264" t="n">
        <v>0</v>
      </c>
      <c r="BH77" s="264" t="n">
        <v>0</v>
      </c>
      <c r="BI77" s="264" t="n"/>
      <c r="BJ77" s="264" t="n"/>
      <c r="BK77" s="275" t="n">
        <v>0</v>
      </c>
      <c r="BL77" s="275" t="n">
        <v>0</v>
      </c>
      <c r="BM77" s="282" t="n"/>
      <c r="BN77" s="282" t="n"/>
    </row>
    <row r="78" hidden="1" ht="13.5" customHeight="1">
      <c r="A78" s="366" t="inlineStr">
        <is>
          <t>dptos judiciiales</t>
        </is>
      </c>
      <c r="B78" s="214" t="n"/>
      <c r="C78" s="205" t="n">
        <v>0</v>
      </c>
      <c r="D78" s="207" t="n">
        <v>0</v>
      </c>
      <c r="E78" s="207" t="n">
        <v>0</v>
      </c>
      <c r="F78" s="208" t="n">
        <v>0</v>
      </c>
      <c r="G78" s="208" t="n">
        <v>0</v>
      </c>
      <c r="H78" s="208" t="n">
        <v>0</v>
      </c>
      <c r="I78" s="208" t="n">
        <v>0</v>
      </c>
      <c r="J78" s="208" t="n">
        <v>0</v>
      </c>
      <c r="K78" s="208" t="n">
        <v>0</v>
      </c>
      <c r="L78" s="208" t="n">
        <v>0</v>
      </c>
      <c r="M78" s="208" t="n"/>
      <c r="N78" s="208" t="n"/>
      <c r="O78" s="208" t="n">
        <v>0</v>
      </c>
      <c r="P78" s="208" t="n">
        <v>0</v>
      </c>
      <c r="Q78" s="208" t="n"/>
      <c r="R78" s="208" t="n"/>
      <c r="S78" s="208" t="n"/>
      <c r="T78" s="208" t="n"/>
      <c r="U78" s="208" t="n">
        <v>0</v>
      </c>
      <c r="V78" s="226" t="n"/>
      <c r="W78" s="226" t="n"/>
      <c r="X78" s="226" t="n"/>
      <c r="Y78" s="226" t="n"/>
      <c r="Z78" s="226" t="n"/>
      <c r="AA78" s="240" t="n">
        <v>0</v>
      </c>
      <c r="AB78" s="240" t="n">
        <v>0</v>
      </c>
      <c r="AC78" s="240" t="n">
        <v>0</v>
      </c>
      <c r="AD78" s="240" t="n">
        <v>0</v>
      </c>
      <c r="AE78" s="240" t="n">
        <v>0</v>
      </c>
      <c r="AF78" s="240" t="n">
        <v>0</v>
      </c>
      <c r="AG78" s="240" t="n">
        <v>0</v>
      </c>
      <c r="AH78" s="240" t="n">
        <v>0</v>
      </c>
      <c r="AI78" s="240" t="n">
        <v>0</v>
      </c>
      <c r="AJ78" s="240" t="n">
        <v>0</v>
      </c>
      <c r="AK78" s="240" t="n">
        <v>0</v>
      </c>
      <c r="AL78" s="240" t="n">
        <v>0</v>
      </c>
      <c r="AM78" s="264" t="n">
        <v>20086795</v>
      </c>
      <c r="AN78" s="264" t="n">
        <v>0</v>
      </c>
      <c r="AO78" s="264" t="n">
        <v>0</v>
      </c>
      <c r="AP78" s="264" t="n">
        <v>0</v>
      </c>
      <c r="AQ78" s="264" t="n">
        <v>0</v>
      </c>
      <c r="AR78" s="264" t="n">
        <v>0</v>
      </c>
      <c r="AS78" s="264" t="n">
        <v>0</v>
      </c>
      <c r="AT78" s="264" t="n">
        <v>0</v>
      </c>
      <c r="AU78" s="264" t="n">
        <v>0</v>
      </c>
      <c r="AV78" s="264" t="n"/>
      <c r="AW78" s="264" t="n"/>
      <c r="AX78" s="264" t="n"/>
      <c r="AY78" s="264" t="n"/>
      <c r="AZ78" s="264" t="n"/>
      <c r="BA78" s="264" t="n"/>
      <c r="BB78" s="264" t="n"/>
      <c r="BC78" s="264" t="n"/>
      <c r="BD78" s="264" t="n">
        <v>0</v>
      </c>
      <c r="BE78" s="264" t="n">
        <v>0</v>
      </c>
      <c r="BF78" s="264" t="n">
        <v>0</v>
      </c>
      <c r="BG78" s="264" t="n">
        <v>0</v>
      </c>
      <c r="BH78" s="264" t="n">
        <v>0</v>
      </c>
      <c r="BI78" s="264" t="n"/>
      <c r="BJ78" s="264" t="n"/>
      <c r="BK78" s="275" t="n">
        <v>0</v>
      </c>
      <c r="BL78" s="275" t="n">
        <v>0</v>
      </c>
      <c r="BM78" s="282" t="n"/>
      <c r="BN78" s="282" t="n"/>
    </row>
    <row r="79" hidden="1" ht="13.5" customHeight="1">
      <c r="A79" s="369" t="inlineStr">
        <is>
          <t xml:space="preserve">Total Inversiones </t>
        </is>
      </c>
      <c r="B79" s="46">
        <f>SUM(B45:B78)</f>
        <v/>
      </c>
      <c r="C79" s="46">
        <f>SUM(C45:C78)</f>
        <v/>
      </c>
      <c r="D79" s="47">
        <f>SUM(D45:D78)</f>
        <v/>
      </c>
      <c r="E79" s="47">
        <f>SUM(E45:E78)</f>
        <v/>
      </c>
      <c r="F79" s="48">
        <f>SUM(F45:F78)</f>
        <v/>
      </c>
      <c r="G79" s="48">
        <f>SUM(G45:G78)</f>
        <v/>
      </c>
      <c r="H79" s="48">
        <f>SUM(H45:H78)</f>
        <v/>
      </c>
      <c r="I79" s="48">
        <f>SUM(I45:I78)</f>
        <v/>
      </c>
      <c r="J79" s="48">
        <f>SUM(J45:J78)</f>
        <v/>
      </c>
      <c r="K79" s="48">
        <f>SUM(K45:K78)</f>
        <v/>
      </c>
      <c r="L79" s="48">
        <f>SUM(L45:L78)</f>
        <v/>
      </c>
      <c r="M79" s="48" t="n"/>
      <c r="N79" s="48" t="n"/>
      <c r="O79" s="48">
        <f>SUM(O45:O78)</f>
        <v/>
      </c>
      <c r="P79" s="48">
        <f>SUM(P45:P78)</f>
        <v/>
      </c>
      <c r="Q79" s="48" t="n"/>
      <c r="R79" s="48" t="n"/>
      <c r="S79" s="48" t="n"/>
      <c r="T79" s="48" t="n"/>
      <c r="U79" s="48">
        <f>SUM(U45:U78)</f>
        <v/>
      </c>
      <c r="V79" s="172">
        <f>SUM(V45:V78)</f>
        <v/>
      </c>
      <c r="W79" s="172">
        <f>SUM(W45:W78)</f>
        <v/>
      </c>
      <c r="X79" s="172">
        <f>SUM(X45:X78)</f>
        <v/>
      </c>
      <c r="Y79" s="172">
        <f>SUM(Y45:Y78)</f>
        <v/>
      </c>
      <c r="Z79" s="172">
        <f>SUM(Z45:Z78)</f>
        <v/>
      </c>
      <c r="AA79" s="49">
        <f>SUM(AA45:AA78)</f>
        <v/>
      </c>
      <c r="AB79" s="49">
        <f>SUM(AB45:AB78)</f>
        <v/>
      </c>
      <c r="AC79" s="49">
        <f>SUM(AC45:AC78)</f>
        <v/>
      </c>
      <c r="AD79" s="49">
        <f>SUM(AD45:AD78)</f>
        <v/>
      </c>
      <c r="AE79" s="49">
        <f>SUM(AE45:AE78)</f>
        <v/>
      </c>
      <c r="AF79" s="49">
        <f>SUM(AF45:AF78)</f>
        <v/>
      </c>
      <c r="AG79" s="49">
        <f>SUM(AG45:AG78)</f>
        <v/>
      </c>
      <c r="AH79" s="49">
        <f>SUM(AH45:AH78)</f>
        <v/>
      </c>
      <c r="AI79" s="49">
        <f>SUM(AI45:AI78)</f>
        <v/>
      </c>
      <c r="AJ79" s="49">
        <f>SUM(AJ45:AJ78)</f>
        <v/>
      </c>
      <c r="AK79" s="49">
        <f>SUM(AK45:AK78)</f>
        <v/>
      </c>
      <c r="AL79" s="49">
        <f>SUM(AL45:AL78)</f>
        <v/>
      </c>
      <c r="AM79" s="50">
        <f>SUM(AM45:AM78)</f>
        <v/>
      </c>
      <c r="AN79" s="50">
        <f>SUM(AN45:AN78)</f>
        <v/>
      </c>
      <c r="AO79" s="50">
        <f>SUM(AO45:AO78)</f>
        <v/>
      </c>
      <c r="AP79" s="50">
        <f>SUM(AP45:AP78)</f>
        <v/>
      </c>
      <c r="AQ79" s="50">
        <f>SUM(AQ45:AQ78)</f>
        <v/>
      </c>
      <c r="AR79" s="50">
        <f>SUM(AR45:AR78)</f>
        <v/>
      </c>
      <c r="AS79" s="50">
        <f>SUM(AS45:AS78)</f>
        <v/>
      </c>
      <c r="AT79" s="50">
        <f>SUM(AT45:AT78)</f>
        <v/>
      </c>
      <c r="AU79" s="50">
        <f>SUM(AU45:AU78)</f>
        <v/>
      </c>
      <c r="AV79" s="50" t="n"/>
      <c r="AW79" s="50" t="n"/>
      <c r="AX79" s="50" t="n"/>
      <c r="AY79" s="50" t="n"/>
      <c r="AZ79" s="50" t="n"/>
      <c r="BA79" s="50" t="n"/>
      <c r="BB79" s="50" t="n"/>
      <c r="BC79" s="50" t="n"/>
      <c r="BD79" s="50">
        <f>SUM(BD45:BD78)</f>
        <v/>
      </c>
      <c r="BE79" s="50">
        <f>SUM(BE45:BE78)</f>
        <v/>
      </c>
      <c r="BF79" s="50">
        <f>SUM(BF45:BF78)</f>
        <v/>
      </c>
      <c r="BG79" s="50">
        <f>SUM(BG45:BG78)</f>
        <v/>
      </c>
      <c r="BH79" s="50">
        <f>SUM(BH45:BH78)</f>
        <v/>
      </c>
      <c r="BI79" s="50" t="n"/>
      <c r="BJ79" s="50" t="n"/>
      <c r="BK79" s="285">
        <f>SUM(BK45:BK78)</f>
        <v/>
      </c>
      <c r="BL79" s="285">
        <f>SUM(BL45:BL78)</f>
        <v/>
      </c>
      <c r="BM79" s="282" t="n"/>
      <c r="BN79" s="282" t="n"/>
    </row>
    <row r="80" hidden="1">
      <c r="A80" s="366" t="inlineStr">
        <is>
          <t>Otros</t>
        </is>
      </c>
      <c r="B80" s="214" t="n">
        <v>92780750</v>
      </c>
      <c r="C80" s="205" t="n"/>
      <c r="D80" s="206" t="n"/>
      <c r="E80" s="207" t="n"/>
      <c r="F80" s="226" t="n"/>
      <c r="G80" s="226" t="n"/>
      <c r="H80" s="226" t="n"/>
      <c r="I80" s="226" t="n"/>
      <c r="J80" s="226" t="n"/>
      <c r="K80" s="226" t="n"/>
      <c r="L80" s="226" t="n"/>
      <c r="M80" s="226" t="n"/>
      <c r="N80" s="226" t="n"/>
      <c r="O80" s="226" t="n"/>
      <c r="P80" s="226" t="n"/>
      <c r="Q80" s="226" t="n"/>
      <c r="R80" s="226" t="n"/>
      <c r="S80" s="226" t="n"/>
      <c r="T80" s="226" t="n"/>
      <c r="U80" s="226" t="n"/>
      <c r="V80" s="226" t="n"/>
      <c r="W80" s="226" t="n"/>
      <c r="X80" s="226" t="n"/>
      <c r="Y80" s="226" t="n"/>
      <c r="Z80" s="226" t="n"/>
      <c r="AA80" s="226" t="n"/>
      <c r="AB80" s="226" t="n"/>
      <c r="AC80" s="226" t="n"/>
      <c r="AD80" s="226" t="n"/>
      <c r="AE80" s="226" t="n"/>
      <c r="AF80" s="226" t="n"/>
      <c r="AG80" s="226" t="n"/>
      <c r="AH80" s="226" t="n"/>
      <c r="AI80" s="226" t="n"/>
      <c r="AJ80" s="226" t="n"/>
      <c r="AK80" s="226" t="n"/>
      <c r="AL80" s="226" t="n"/>
      <c r="BK80" s="282" t="n"/>
      <c r="BL80" s="282" t="n"/>
      <c r="BM80" s="282" t="n"/>
      <c r="BN80" s="282" t="n"/>
    </row>
    <row r="81" hidden="1">
      <c r="A81" s="366" t="inlineStr">
        <is>
          <t>Amazon</t>
        </is>
      </c>
      <c r="B81" s="214" t="n"/>
      <c r="C81" s="205" t="n"/>
      <c r="D81" s="206" t="n"/>
      <c r="E81" s="207" t="n"/>
      <c r="F81" s="226" t="n"/>
      <c r="G81" s="226" t="n"/>
      <c r="H81" s="226" t="n"/>
      <c r="I81" s="226" t="n"/>
      <c r="J81" s="226" t="n"/>
      <c r="K81" s="226" t="n"/>
      <c r="L81" s="226" t="n"/>
      <c r="M81" s="226" t="n"/>
      <c r="N81" s="226" t="n"/>
      <c r="O81" s="226" t="n"/>
      <c r="P81" s="226" t="n"/>
      <c r="Q81" s="226" t="n"/>
      <c r="R81" s="226" t="n"/>
      <c r="S81" s="226" t="n"/>
      <c r="T81" s="226" t="n"/>
      <c r="U81" s="226" t="n"/>
      <c r="V81" s="226" t="n"/>
      <c r="W81" s="226" t="n"/>
      <c r="X81" s="226" t="n"/>
      <c r="Y81" s="226" t="n"/>
      <c r="Z81" s="226" t="n"/>
      <c r="AA81" s="226" t="n"/>
      <c r="AB81" s="226" t="n"/>
      <c r="AC81" s="226" t="n"/>
      <c r="AD81" s="226" t="n"/>
      <c r="AE81" s="226" t="n"/>
      <c r="AF81" s="226" t="n"/>
      <c r="AG81" s="226" t="n"/>
      <c r="AH81" s="226" t="n"/>
      <c r="AI81" s="226" t="n"/>
      <c r="AJ81" s="226" t="n"/>
      <c r="AK81" s="226" t="n"/>
      <c r="AL81" s="226" t="n"/>
      <c r="AM81" s="226" t="n">
        <v>4072045</v>
      </c>
      <c r="BK81" s="282" t="n"/>
      <c r="BL81" s="282" t="n"/>
      <c r="BM81" s="282" t="n"/>
      <c r="BN81" s="282" t="n"/>
    </row>
    <row r="82" hidden="1">
      <c r="A82" s="366" t="n"/>
      <c r="B82" s="214" t="n"/>
      <c r="C82" s="205" t="n"/>
      <c r="D82" s="206" t="n"/>
      <c r="E82" s="207" t="n"/>
      <c r="F82" s="226" t="n"/>
      <c r="G82" s="226" t="n"/>
      <c r="H82" s="226" t="n"/>
      <c r="I82" s="226" t="n"/>
      <c r="J82" s="226" t="n"/>
      <c r="K82" s="226" t="n"/>
      <c r="L82" s="226" t="n"/>
      <c r="M82" s="226" t="n"/>
      <c r="N82" s="226" t="n"/>
      <c r="O82" s="226" t="n"/>
      <c r="P82" s="226" t="n"/>
      <c r="Q82" s="226" t="n"/>
      <c r="R82" s="226" t="n"/>
      <c r="S82" s="226" t="n"/>
      <c r="T82" s="226" t="n"/>
      <c r="U82" s="226" t="n"/>
      <c r="V82" s="226" t="n"/>
      <c r="W82" s="226" t="n"/>
      <c r="X82" s="226" t="n"/>
      <c r="Y82" s="226" t="n"/>
      <c r="Z82" s="226" t="n"/>
      <c r="AA82" s="226" t="n"/>
      <c r="AB82" s="226" t="n"/>
      <c r="AC82" s="226" t="n"/>
      <c r="AD82" s="226" t="n"/>
      <c r="AE82" s="226" t="n"/>
      <c r="AF82" s="226" t="n"/>
      <c r="AG82" s="226" t="n"/>
      <c r="AH82" s="226" t="n"/>
      <c r="AI82" s="226" t="n"/>
      <c r="AJ82" s="226" t="n"/>
      <c r="AK82" s="226" t="n"/>
      <c r="AL82" s="226" t="n"/>
      <c r="BK82" s="282" t="n"/>
      <c r="BL82" s="282" t="n"/>
      <c r="BM82" s="282" t="n"/>
      <c r="BN82" s="282" t="n"/>
    </row>
    <row r="83" ht="13" customHeight="1">
      <c r="A83" s="366" t="inlineStr">
        <is>
          <t xml:space="preserve">Total Activos </t>
        </is>
      </c>
      <c r="B83" s="214" t="n"/>
      <c r="C83" s="205" t="n"/>
      <c r="D83" s="206" t="n"/>
      <c r="E83" s="207" t="n"/>
      <c r="F83" s="226" t="n"/>
      <c r="G83" s="226" t="n"/>
      <c r="H83" s="226" t="n"/>
      <c r="I83" s="226" t="n"/>
      <c r="J83" s="226" t="n"/>
      <c r="K83" s="226" t="n"/>
      <c r="L83" s="226" t="n"/>
      <c r="M83" s="226" t="n"/>
      <c r="N83" s="226" t="n"/>
      <c r="O83" s="226" t="n"/>
      <c r="P83" s="226" t="n"/>
      <c r="Q83" s="226" t="n"/>
      <c r="R83" s="226" t="n"/>
      <c r="S83" s="226" t="n"/>
      <c r="T83" s="226" t="n"/>
      <c r="U83" s="226" t="n"/>
      <c r="V83" s="226" t="n"/>
      <c r="W83" s="226" t="n"/>
      <c r="X83" s="226" t="n"/>
      <c r="Y83" s="226" t="n"/>
      <c r="Z83" s="226" t="n"/>
      <c r="AA83" s="226" t="n"/>
      <c r="AB83" s="226" t="n"/>
      <c r="AC83" s="226" t="n"/>
      <c r="AD83" s="226" t="n"/>
      <c r="AE83" s="226" t="n"/>
      <c r="AF83" s="226" t="n"/>
      <c r="AG83" s="226" t="n"/>
      <c r="AH83" s="226" t="n"/>
      <c r="AI83" s="226" t="n"/>
      <c r="AJ83" s="226" t="n"/>
      <c r="AK83" s="226" t="n"/>
      <c r="AL83" s="226" t="n"/>
      <c r="BK83" s="282" t="inlineStr">
        <is>
          <t>Ajustes</t>
        </is>
      </c>
      <c r="BL83" s="282" t="n"/>
      <c r="BM83" s="274">
        <f>-'cta cte  (Ajustes) (Final)'!BM57</f>
        <v/>
      </c>
      <c r="BN83" s="274">
        <f>-'cta cte  (Ajustes) (Final)'!BN57-'cta cte  (Ajustes) (Final)'!BN58</f>
        <v/>
      </c>
      <c r="BP83" s="226" t="n"/>
      <c r="BQ83" s="226" t="n"/>
      <c r="BR83" s="226" t="n"/>
      <c r="BS83" s="226" t="n"/>
    </row>
    <row r="84" ht="13" customHeight="1">
      <c r="A84" s="366" t="n"/>
      <c r="B84" s="214" t="n"/>
      <c r="C84" s="205" t="n"/>
      <c r="D84" s="206" t="n"/>
      <c r="E84" s="207" t="n"/>
      <c r="F84" s="226" t="n"/>
      <c r="G84" s="226" t="n"/>
      <c r="H84" s="226" t="n"/>
      <c r="I84" s="226" t="n"/>
      <c r="J84" s="226" t="n"/>
      <c r="K84" s="226" t="n"/>
      <c r="L84" s="226" t="n"/>
      <c r="M84" s="226" t="n"/>
      <c r="N84" s="226" t="n"/>
      <c r="O84" s="226" t="n"/>
      <c r="P84" s="226" t="n"/>
      <c r="Q84" s="226" t="n"/>
      <c r="R84" s="226" t="n"/>
      <c r="S84" s="226" t="n"/>
      <c r="T84" s="226" t="n"/>
      <c r="U84" s="226" t="n"/>
      <c r="V84" s="226" t="n"/>
      <c r="W84" s="226" t="n"/>
      <c r="X84" s="226" t="n"/>
      <c r="Y84" s="226" t="n"/>
      <c r="Z84" s="226" t="n"/>
      <c r="AA84" s="226" t="n"/>
      <c r="AB84" s="226" t="n"/>
      <c r="AC84" s="226" t="n"/>
      <c r="AD84" s="226" t="n"/>
      <c r="AE84" s="226" t="n"/>
      <c r="AF84" s="226" t="n"/>
      <c r="AG84" s="226" t="n"/>
      <c r="AH84" s="226" t="n"/>
      <c r="AI84" s="226" t="n"/>
      <c r="AJ84" s="226" t="n"/>
      <c r="AK84" s="226" t="n"/>
      <c r="AL84" s="226" t="n"/>
      <c r="BK84" s="282" t="inlineStr">
        <is>
          <t>Reclasificaciones</t>
        </is>
      </c>
      <c r="BL84" s="282" t="n"/>
      <c r="BM84" s="274">
        <f>-'Detalle Cta Cte  Reclasi(Final)'!BM57</f>
        <v/>
      </c>
      <c r="BN84" s="274">
        <f>-'Detalle Cta Cte  Reclasi(Final)'!BN57</f>
        <v/>
      </c>
      <c r="BO84" s="226">
        <f>+[3]Estado!$O$39+[3]Estado!$P$39</f>
        <v/>
      </c>
      <c r="BP84" s="226">
        <f>+BN84-BO84</f>
        <v/>
      </c>
      <c r="BQ84" s="226">
        <f>+BQ43-BP84</f>
        <v/>
      </c>
      <c r="BR84" s="226">
        <f>+BQ84/2</f>
        <v/>
      </c>
      <c r="BS84" s="226" t="n"/>
    </row>
    <row r="85" ht="13" customHeight="1">
      <c r="BK85" s="282" t="inlineStr">
        <is>
          <t>Total Igual a los que quedan</t>
        </is>
      </c>
      <c r="BL85" s="282" t="n"/>
      <c r="BM85" s="274">
        <f>SUM(BM59:BM84)</f>
        <v/>
      </c>
      <c r="BN85" s="274">
        <f>SUM(BN59:BN84)</f>
        <v/>
      </c>
      <c r="BP85" s="226" t="n"/>
      <c r="BQ85" s="226">
        <f>+BN86-BQ84</f>
        <v/>
      </c>
      <c r="BS85" s="226" t="n"/>
    </row>
    <row r="86">
      <c r="BM86" s="226">
        <f>+BM58-BM85</f>
        <v/>
      </c>
      <c r="BN86" s="226">
        <f>+BN58-BN85</f>
        <v/>
      </c>
      <c r="BP86" s="226" t="n"/>
      <c r="BQ86" s="226" t="n"/>
      <c r="BR86" s="226" t="n"/>
      <c r="BS86" s="226" t="n"/>
    </row>
    <row r="87">
      <c r="BM87" s="367" t="n"/>
      <c r="BN87" s="226" t="n"/>
      <c r="BP87" s="226" t="n"/>
      <c r="BQ87" s="226" t="n"/>
      <c r="BS87" s="226" t="n"/>
    </row>
    <row r="88">
      <c r="BM88" s="367" t="n"/>
      <c r="BQ88" s="226" t="n"/>
    </row>
    <row r="89">
      <c r="BM89" s="370" t="n"/>
      <c r="BQ89" s="226" t="n"/>
    </row>
    <row r="96">
      <c r="AN96" s="184" t="n">
        <v>4186952</v>
      </c>
    </row>
  </sheetData>
  <mergeCells count="47">
    <mergeCell ref="F4:G4"/>
    <mergeCell ref="AO5:AP6"/>
    <mergeCell ref="BC6:BD6"/>
    <mergeCell ref="AM4:AN5"/>
    <mergeCell ref="BM6:BN6"/>
    <mergeCell ref="X5:Y6"/>
    <mergeCell ref="BE5:BF5"/>
    <mergeCell ref="AC4:AH4"/>
    <mergeCell ref="AK4:AL4"/>
    <mergeCell ref="BE4:BF4"/>
    <mergeCell ref="P6:Q6"/>
    <mergeCell ref="F5:G5"/>
    <mergeCell ref="R6:S6"/>
    <mergeCell ref="AU6:AV6"/>
    <mergeCell ref="AW6:AX6"/>
    <mergeCell ref="H5:I6"/>
    <mergeCell ref="AE5:AF6"/>
    <mergeCell ref="AO4:AT4"/>
    <mergeCell ref="J5:K6"/>
    <mergeCell ref="AG5:AH6"/>
    <mergeCell ref="AS5:AT6"/>
    <mergeCell ref="BK4:BL4"/>
    <mergeCell ref="AI4:AJ4"/>
    <mergeCell ref="BG5:BJ5"/>
    <mergeCell ref="BA6:BB6"/>
    <mergeCell ref="BG6:BH6"/>
    <mergeCell ref="AM2:BL3"/>
    <mergeCell ref="P5:U5"/>
    <mergeCell ref="BI6:BJ6"/>
    <mergeCell ref="F2:Z3"/>
    <mergeCell ref="AU4:BD4"/>
    <mergeCell ref="BG4:BJ4"/>
    <mergeCell ref="D4:E4"/>
    <mergeCell ref="V5:W6"/>
    <mergeCell ref="BK5:BL5"/>
    <mergeCell ref="AA4:AB6"/>
    <mergeCell ref="L5:O5"/>
    <mergeCell ref="AW5:AZ5"/>
    <mergeCell ref="L6:M6"/>
    <mergeCell ref="N6:O6"/>
    <mergeCell ref="T6:U6"/>
    <mergeCell ref="B2:C5"/>
    <mergeCell ref="D5:E5"/>
    <mergeCell ref="AY6:AZ6"/>
    <mergeCell ref="H4:Y4"/>
    <mergeCell ref="AC5:AD6"/>
    <mergeCell ref="AQ5:AR6"/>
  </mergeCells>
  <pageMargins left="0.7" right="0.7" top="0.75" bottom="0.75" header="0.3" footer="0.3"/>
  <pageSetup orientation="portrait" paperSize="1"/>
  <legacyDrawing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Z77"/>
  <sheetViews>
    <sheetView zoomScale="110" zoomScaleNormal="110" workbookViewId="0">
      <pane xSplit="2" ySplit="1" topLeftCell="L2" activePane="bottomRight" state="frozen"/>
      <selection activeCell="A1" sqref="A1"/>
      <selection pane="topRight" activeCell="A1" sqref="A1"/>
      <selection pane="bottomLeft" activeCell="A1" sqref="A1"/>
      <selection pane="bottomRight" activeCell="P27" sqref="P27"/>
    </sheetView>
  </sheetViews>
  <sheetFormatPr baseColWidth="8" defaultColWidth="11.5428571428571" defaultRowHeight="15"/>
  <cols>
    <col width="56.7238095238095" customWidth="1" min="2" max="2"/>
    <col width="14.1809523809524" customWidth="1" min="3" max="3"/>
    <col width="11.5428571428571" customWidth="1" min="4" max="4"/>
    <col width="13.7238095238095" customWidth="1" min="5" max="5"/>
    <col width="15" customWidth="1" min="6" max="6"/>
    <col width="12.7238095238095" customWidth="1" min="7" max="7"/>
    <col width="13" customWidth="1" min="8" max="8"/>
    <col width="12.7238095238095" customWidth="1" min="9" max="9"/>
    <col width="16.7238095238095" customWidth="1" min="10" max="10"/>
    <col width="12.7238095238095" customWidth="1" min="11" max="13"/>
    <col width="15.4571428571429" customWidth="1" min="14" max="14"/>
    <col width="16.4571428571429" customWidth="1" min="16" max="16"/>
    <col width="13.2666666666667" customWidth="1" min="18" max="18"/>
    <col width="10.7238095238095" customWidth="1" min="20" max="20"/>
    <col width="14.1809523809524" customWidth="1" min="21" max="22"/>
    <col width="14.5428571428571" customWidth="1" min="24" max="24"/>
    <col width="12" customWidth="1" min="25" max="25"/>
  </cols>
  <sheetData>
    <row r="1" ht="23" customHeight="1">
      <c r="A1" t="inlineStr">
        <is>
          <t>Cuentas</t>
        </is>
      </c>
      <c r="B1" t="inlineStr">
        <is>
          <t>Detalle Deudor y/o acreedor</t>
        </is>
      </c>
      <c r="C1" s="1" t="inlineStr">
        <is>
          <t xml:space="preserve">Chile Films </t>
        </is>
      </c>
      <c r="D1" s="2" t="inlineStr">
        <is>
          <t>Cce</t>
        </is>
      </c>
      <c r="E1" s="3" t="inlineStr">
        <is>
          <t>Conate II</t>
        </is>
      </c>
      <c r="F1" s="4" t="inlineStr">
        <is>
          <t>Global Gill S.A</t>
        </is>
      </c>
      <c r="G1" s="5" t="inlineStr">
        <is>
          <t>Gramado</t>
        </is>
      </c>
      <c r="H1" s="6" t="inlineStr">
        <is>
          <t>Cinema Prod,</t>
        </is>
      </c>
      <c r="I1" s="28" t="inlineStr">
        <is>
          <t>Amazon</t>
        </is>
      </c>
      <c r="J1" s="28" t="inlineStr">
        <is>
          <t>GCF</t>
        </is>
      </c>
      <c r="K1" s="29" t="inlineStr">
        <is>
          <t>Cine color Films Chile SpA</t>
        </is>
      </c>
      <c r="L1" s="30" t="inlineStr">
        <is>
          <t>Sonus Individual</t>
        </is>
      </c>
      <c r="M1" s="30" t="inlineStr">
        <is>
          <t>Cinecolor Films CA Peru</t>
        </is>
      </c>
      <c r="N1" s="31" t="inlineStr">
        <is>
          <t>Servicios integrales</t>
        </is>
      </c>
      <c r="O1" s="31" t="inlineStr">
        <is>
          <t>Serviart</t>
        </is>
      </c>
      <c r="P1" s="32" t="inlineStr">
        <is>
          <t>Chf Inversiones SpA</t>
        </is>
      </c>
      <c r="Q1" s="36" t="inlineStr">
        <is>
          <t>Audiovisual</t>
        </is>
      </c>
      <c r="R1" s="36" t="inlineStr">
        <is>
          <t>CC Do Brasil</t>
        </is>
      </c>
      <c r="S1" s="37" t="inlineStr">
        <is>
          <t>CF IF</t>
        </is>
      </c>
      <c r="T1" s="37" t="inlineStr">
        <is>
          <t xml:space="preserve">IACSA </t>
        </is>
      </c>
      <c r="U1" s="37" t="inlineStr">
        <is>
          <t>IAMSA</t>
        </is>
      </c>
      <c r="V1" s="38" t="inlineStr">
        <is>
          <t>C.F. II</t>
        </is>
      </c>
      <c r="W1" s="37" t="inlineStr">
        <is>
          <t>IAASA</t>
        </is>
      </c>
      <c r="X1" s="39" t="inlineStr">
        <is>
          <t>Total</t>
        </is>
      </c>
    </row>
    <row r="2">
      <c r="A2" t="inlineStr">
        <is>
          <t>Cta.Cte. EERR</t>
        </is>
      </c>
      <c r="B2" s="341" t="inlineStr">
        <is>
          <t>CTA.CTE. ACT JOSÉ P. DAIRE</t>
        </is>
      </c>
      <c r="C2" s="8" t="n"/>
      <c r="D2" s="9" t="n">
        <v>0</v>
      </c>
      <c r="E2" s="10" t="n">
        <v>0</v>
      </c>
      <c r="F2" s="10" t="n">
        <v>0</v>
      </c>
      <c r="G2" s="10" t="n">
        <v>0</v>
      </c>
      <c r="H2" s="10" t="n">
        <v>0</v>
      </c>
      <c r="I2" s="10" t="n"/>
      <c r="J2" s="10" t="n"/>
      <c r="K2" s="33" t="n">
        <v>0</v>
      </c>
      <c r="L2" s="33" t="n">
        <v>0</v>
      </c>
      <c r="M2" s="33" t="n">
        <v>0</v>
      </c>
      <c r="N2" s="33" t="n">
        <v>0</v>
      </c>
      <c r="O2" s="33" t="n">
        <v>0</v>
      </c>
      <c r="P2" s="34" t="n">
        <v>0</v>
      </c>
      <c r="Q2" s="34" t="n">
        <v>0</v>
      </c>
      <c r="R2" s="34" t="n">
        <v>0</v>
      </c>
      <c r="S2" s="34" t="n">
        <v>0</v>
      </c>
      <c r="T2" s="34" t="n"/>
      <c r="U2" s="34" t="n"/>
      <c r="V2" s="34" t="n">
        <v>0</v>
      </c>
      <c r="W2" s="34" t="n">
        <v>0</v>
      </c>
      <c r="X2" s="40">
        <f>SUM(C2:W2)</f>
        <v/>
      </c>
    </row>
    <row r="3">
      <c r="A3" t="inlineStr">
        <is>
          <t>Cta.Cte. EERR</t>
        </is>
      </c>
      <c r="B3" s="11" t="inlineStr">
        <is>
          <t>CTA.CTE. ACT CRISTIÁN VARELA</t>
        </is>
      </c>
      <c r="C3" s="8" t="n"/>
      <c r="D3" s="9" t="n">
        <v>0</v>
      </c>
      <c r="E3" s="12" t="n">
        <v>0</v>
      </c>
      <c r="F3" s="10" t="n">
        <v>0</v>
      </c>
      <c r="G3" s="10" t="n">
        <v>0</v>
      </c>
      <c r="H3" s="10" t="n">
        <v>0</v>
      </c>
      <c r="I3" s="10" t="n"/>
      <c r="J3" s="10" t="n"/>
      <c r="K3" s="33" t="n">
        <v>0</v>
      </c>
      <c r="L3" s="33" t="n">
        <v>0</v>
      </c>
      <c r="M3" s="33" t="n">
        <v>0</v>
      </c>
      <c r="N3" s="33" t="n">
        <v>0</v>
      </c>
      <c r="O3" s="33" t="n">
        <v>0</v>
      </c>
      <c r="P3" s="34" t="n">
        <v>0</v>
      </c>
      <c r="Q3" s="34" t="n">
        <v>0</v>
      </c>
      <c r="R3" s="34" t="n">
        <v>0</v>
      </c>
      <c r="S3" s="34" t="n">
        <v>0</v>
      </c>
      <c r="T3" s="34" t="n"/>
      <c r="U3" s="34" t="n"/>
      <c r="V3" s="34" t="n">
        <v>0</v>
      </c>
      <c r="W3" s="34" t="n">
        <v>0</v>
      </c>
      <c r="X3" s="40">
        <f>SUM(C3:W3)</f>
        <v/>
      </c>
    </row>
    <row r="4">
      <c r="A4" t="inlineStr">
        <is>
          <t>Cta.Cte. EERR</t>
        </is>
      </c>
      <c r="B4" s="11" t="inlineStr">
        <is>
          <t>HIJOS VARELA</t>
        </is>
      </c>
      <c r="C4" s="13" t="n">
        <v>0</v>
      </c>
      <c r="D4" s="9" t="n">
        <v>0</v>
      </c>
      <c r="E4" s="14" t="n">
        <v>0</v>
      </c>
      <c r="F4" s="14" t="n">
        <v>0</v>
      </c>
      <c r="G4" s="14" t="n">
        <v>0</v>
      </c>
      <c r="H4" s="14" t="n">
        <v>0</v>
      </c>
      <c r="I4" s="14" t="n"/>
      <c r="J4" s="14" t="n"/>
      <c r="K4" s="35" t="n">
        <v>0</v>
      </c>
      <c r="L4" s="35" t="n">
        <v>0</v>
      </c>
      <c r="M4" s="35" t="n">
        <v>0</v>
      </c>
      <c r="N4" s="35" t="n">
        <v>0</v>
      </c>
      <c r="O4" s="35" t="n">
        <v>0</v>
      </c>
      <c r="P4" s="34" t="n">
        <v>0</v>
      </c>
      <c r="Q4" s="34" t="n">
        <v>0</v>
      </c>
      <c r="R4" s="34" t="n">
        <v>0</v>
      </c>
      <c r="S4" s="34" t="n">
        <v>0</v>
      </c>
      <c r="T4" s="34" t="n"/>
      <c r="U4" s="34" t="n"/>
      <c r="V4" s="34" t="n">
        <v>0</v>
      </c>
      <c r="W4" s="34" t="n">
        <v>0</v>
      </c>
      <c r="X4" s="40">
        <f>SUM(C4:W4)</f>
        <v/>
      </c>
    </row>
    <row r="5">
      <c r="A5" t="inlineStr">
        <is>
          <t>Cta.Cte. EERR</t>
        </is>
      </c>
      <c r="B5" s="11" t="inlineStr">
        <is>
          <t>CTA. CTE. ACT. RIO GRANDE S.A.</t>
        </is>
      </c>
      <c r="C5" s="8" t="n"/>
      <c r="D5" s="9" t="n">
        <v>0</v>
      </c>
      <c r="E5" s="10" t="n">
        <v>0</v>
      </c>
      <c r="F5" s="10" t="n">
        <v>0</v>
      </c>
      <c r="G5" s="10" t="n">
        <v>0</v>
      </c>
      <c r="H5" s="10" t="n">
        <v>0</v>
      </c>
      <c r="I5" s="10" t="n"/>
      <c r="J5" s="10" t="n"/>
      <c r="K5" s="33" t="n">
        <v>0</v>
      </c>
      <c r="L5" s="22" t="n">
        <v>0</v>
      </c>
      <c r="M5" s="33" t="n">
        <v>0</v>
      </c>
      <c r="N5" s="33" t="n">
        <v>0</v>
      </c>
      <c r="O5" s="33" t="n">
        <v>0</v>
      </c>
      <c r="P5" s="34" t="n">
        <v>0</v>
      </c>
      <c r="Q5" s="34" t="n">
        <v>0</v>
      </c>
      <c r="R5" s="34" t="n">
        <v>0</v>
      </c>
      <c r="S5" s="34" t="n">
        <v>0</v>
      </c>
      <c r="T5" s="34" t="n"/>
      <c r="U5" s="34" t="n"/>
      <c r="V5" s="34" t="n">
        <v>0</v>
      </c>
      <c r="W5" s="34" t="n">
        <v>0</v>
      </c>
      <c r="X5" s="40">
        <f>SUM(C5:W5)</f>
        <v/>
      </c>
    </row>
    <row r="6">
      <c r="A6" t="inlineStr">
        <is>
          <t>Cta.Cte. EERR</t>
        </is>
      </c>
      <c r="B6" s="15" t="inlineStr">
        <is>
          <t>CTA.CTE.ACT. US$ CINECOLOR MEX</t>
        </is>
      </c>
      <c r="C6" s="8" t="n"/>
      <c r="D6" s="9" t="n">
        <v>0</v>
      </c>
      <c r="E6" s="10" t="n">
        <v>0</v>
      </c>
      <c r="F6" s="10" t="n">
        <v>0</v>
      </c>
      <c r="G6" s="10" t="n">
        <v>0</v>
      </c>
      <c r="H6" s="10" t="n">
        <v>0</v>
      </c>
      <c r="I6" s="10" t="n"/>
      <c r="J6" s="10" t="n"/>
      <c r="K6" s="33" t="n">
        <v>0</v>
      </c>
      <c r="L6" s="33" t="n">
        <v>0</v>
      </c>
      <c r="M6" s="33" t="n">
        <v>0</v>
      </c>
      <c r="N6" s="33" t="n">
        <v>0</v>
      </c>
      <c r="O6" s="33" t="n">
        <v>0</v>
      </c>
      <c r="P6" s="34" t="n">
        <v>0</v>
      </c>
      <c r="Q6" s="34" t="n">
        <v>0</v>
      </c>
      <c r="R6" s="34" t="n">
        <v>0</v>
      </c>
      <c r="S6" s="34" t="n">
        <v>0</v>
      </c>
      <c r="T6" s="34" t="n"/>
      <c r="U6" s="34" t="n"/>
      <c r="V6" s="34" t="n">
        <v>0</v>
      </c>
      <c r="W6" s="34" t="n">
        <v>0</v>
      </c>
      <c r="X6" s="40">
        <f>SUM(C6:W6)</f>
        <v/>
      </c>
    </row>
    <row r="7">
      <c r="A7" t="inlineStr">
        <is>
          <t>Cta.Cte. EERR</t>
        </is>
      </c>
      <c r="B7" s="341" t="inlineStr">
        <is>
          <t>CTA.CTE. PRONEMSA S.A.</t>
        </is>
      </c>
      <c r="C7" s="8" t="n"/>
      <c r="D7" s="9" t="n">
        <v>0</v>
      </c>
      <c r="E7" s="10" t="n">
        <v>0</v>
      </c>
      <c r="F7" s="10" t="n">
        <v>0</v>
      </c>
      <c r="G7" s="10" t="n">
        <v>0</v>
      </c>
      <c r="H7" s="10" t="n">
        <v>0</v>
      </c>
      <c r="I7" s="10" t="n"/>
      <c r="J7" s="10" t="n"/>
      <c r="K7" s="33" t="n">
        <v>0</v>
      </c>
      <c r="L7" s="33" t="n">
        <v>0</v>
      </c>
      <c r="M7" s="33" t="n">
        <v>0</v>
      </c>
      <c r="N7" s="33" t="n">
        <v>0</v>
      </c>
      <c r="O7" s="33" t="n">
        <v>0</v>
      </c>
      <c r="P7" s="34" t="n">
        <v>0</v>
      </c>
      <c r="Q7" s="34" t="n">
        <v>0</v>
      </c>
      <c r="R7" s="34" t="n">
        <v>0</v>
      </c>
      <c r="S7" s="34" t="n">
        <v>0</v>
      </c>
      <c r="T7" s="34" t="n"/>
      <c r="U7" s="34" t="n"/>
      <c r="V7" s="34" t="n">
        <v>0</v>
      </c>
      <c r="W7" s="34" t="n">
        <v>0</v>
      </c>
      <c r="X7" s="40">
        <f>SUM(C7:W7)</f>
        <v/>
      </c>
    </row>
    <row r="8">
      <c r="A8" t="inlineStr">
        <is>
          <t>Cta.Cte. EERR</t>
        </is>
      </c>
      <c r="B8" s="341" t="inlineStr">
        <is>
          <t>CTA.CTE.INM. PLAZA EL ALBA</t>
        </is>
      </c>
      <c r="C8" s="8" t="n"/>
      <c r="D8" s="9" t="n">
        <v>0</v>
      </c>
      <c r="E8" s="10" t="n">
        <v>0</v>
      </c>
      <c r="F8" s="10" t="n">
        <v>0</v>
      </c>
      <c r="G8" s="10" t="n">
        <v>0</v>
      </c>
      <c r="H8" s="10" t="n">
        <v>0</v>
      </c>
      <c r="I8" s="10" t="n"/>
      <c r="J8" s="10" t="n"/>
      <c r="K8" s="33" t="n">
        <v>0</v>
      </c>
      <c r="L8" s="33" t="n">
        <v>0</v>
      </c>
      <c r="M8" s="33" t="n">
        <v>0</v>
      </c>
      <c r="N8" s="33" t="n">
        <v>0</v>
      </c>
      <c r="O8" s="33" t="n">
        <v>0</v>
      </c>
      <c r="P8" s="34" t="n">
        <v>0</v>
      </c>
      <c r="Q8" s="34" t="n">
        <v>0</v>
      </c>
      <c r="R8" s="34" t="n">
        <v>0</v>
      </c>
      <c r="S8" s="34" t="n">
        <v>0</v>
      </c>
      <c r="T8" s="34" t="n"/>
      <c r="U8" s="34" t="n"/>
      <c r="V8" s="34" t="n">
        <v>0</v>
      </c>
      <c r="W8" s="34" t="n">
        <v>0</v>
      </c>
      <c r="X8" s="40">
        <f>SUM(C8:W8)</f>
        <v/>
      </c>
    </row>
    <row r="9">
      <c r="A9" t="inlineStr">
        <is>
          <t>Cta.Cte. EERR</t>
        </is>
      </c>
      <c r="B9" s="341" t="inlineStr">
        <is>
          <t>Cta.Cte.Act.Iacsa US$</t>
        </is>
      </c>
      <c r="C9" s="13" t="n">
        <v>21702298</v>
      </c>
      <c r="D9" s="9" t="n">
        <v>0</v>
      </c>
      <c r="E9" s="10" t="n">
        <v>0</v>
      </c>
      <c r="F9" s="10" t="n">
        <v>0</v>
      </c>
      <c r="G9" s="10" t="n">
        <v>0</v>
      </c>
      <c r="H9" s="10" t="n">
        <v>0</v>
      </c>
      <c r="I9" s="10" t="n"/>
      <c r="J9" s="10" t="n"/>
      <c r="K9" s="33" t="n">
        <v>271744</v>
      </c>
      <c r="L9" s="33" t="n">
        <v>0</v>
      </c>
      <c r="M9" s="33" t="n">
        <v>3359811</v>
      </c>
      <c r="N9" s="33" t="n">
        <v>0</v>
      </c>
      <c r="O9" s="33" t="n">
        <v>0</v>
      </c>
      <c r="P9" s="34" t="n">
        <v>0</v>
      </c>
      <c r="Q9" s="34" t="n">
        <v>0</v>
      </c>
      <c r="R9" s="34" t="n">
        <v>0</v>
      </c>
      <c r="S9" s="34" t="n">
        <v>0</v>
      </c>
      <c r="T9" s="34" t="n"/>
      <c r="U9" s="34" t="n"/>
      <c r="V9" s="34" t="n">
        <v>0</v>
      </c>
      <c r="W9" s="34" t="n">
        <v>0</v>
      </c>
      <c r="X9" s="40">
        <f>SUM(C9:W9)</f>
        <v/>
      </c>
      <c r="Y9" s="40" t="n"/>
      <c r="Z9" s="40" t="n"/>
    </row>
    <row r="10">
      <c r="A10" t="inlineStr">
        <is>
          <t>Cta.Cte. EERR</t>
        </is>
      </c>
      <c r="B10" s="15" t="inlineStr">
        <is>
          <t>CINECOLOR DO BRASIL</t>
        </is>
      </c>
      <c r="C10" s="13" t="n">
        <v>47782013</v>
      </c>
      <c r="D10" s="9" t="n">
        <v>0</v>
      </c>
      <c r="E10" s="10" t="n">
        <v>0</v>
      </c>
      <c r="F10" s="10" t="n">
        <v>0</v>
      </c>
      <c r="G10" s="10" t="n">
        <v>0</v>
      </c>
      <c r="H10" s="10" t="n">
        <v>0</v>
      </c>
      <c r="I10" s="10" t="n">
        <v>0</v>
      </c>
      <c r="J10" s="10" t="n">
        <v>2562259974.24</v>
      </c>
      <c r="K10" s="33" t="n">
        <v>0</v>
      </c>
      <c r="L10" s="33" t="n">
        <v>0</v>
      </c>
      <c r="M10" s="33" t="n">
        <v>0</v>
      </c>
      <c r="N10" s="33" t="n">
        <v>0</v>
      </c>
      <c r="O10" s="33" t="n">
        <v>0</v>
      </c>
      <c r="P10" s="34" t="n">
        <v>0</v>
      </c>
      <c r="Q10" s="34" t="n">
        <v>0</v>
      </c>
      <c r="R10" s="34" t="n">
        <v>0</v>
      </c>
      <c r="S10" s="34" t="n">
        <v>0</v>
      </c>
      <c r="T10" s="34" t="n"/>
      <c r="U10" s="34" t="n"/>
      <c r="V10" s="34" t="n">
        <v>0</v>
      </c>
      <c r="W10" s="34" t="n">
        <v>0</v>
      </c>
      <c r="X10" s="40">
        <f>SUM(C10:W10)</f>
        <v/>
      </c>
      <c r="Y10" s="40" t="n"/>
    </row>
    <row r="11">
      <c r="A11" t="inlineStr">
        <is>
          <t>Cta.Cte. EERR</t>
        </is>
      </c>
      <c r="B11" s="15" t="inlineStr">
        <is>
          <t>ACT CHF INTERNACIONAL SPA</t>
        </is>
      </c>
      <c r="C11" s="8" t="n"/>
      <c r="D11" s="9" t="n">
        <v>0</v>
      </c>
      <c r="E11" s="10" t="n">
        <v>0</v>
      </c>
      <c r="F11" s="10" t="n">
        <v>0</v>
      </c>
      <c r="G11" s="10" t="n">
        <v>0</v>
      </c>
      <c r="H11" s="10" t="n">
        <v>0</v>
      </c>
      <c r="I11" s="10" t="n"/>
      <c r="J11" s="10" t="n"/>
      <c r="K11" s="33" t="n">
        <v>0</v>
      </c>
      <c r="L11" s="33" t="n">
        <v>0</v>
      </c>
      <c r="M11" s="33" t="n">
        <v>0</v>
      </c>
      <c r="N11" s="33" t="n">
        <v>0</v>
      </c>
      <c r="O11" s="33" t="n">
        <v>0</v>
      </c>
      <c r="P11" s="22" t="n">
        <v>0</v>
      </c>
      <c r="Q11" s="34" t="n">
        <v>0</v>
      </c>
      <c r="R11" s="34" t="n">
        <v>0</v>
      </c>
      <c r="S11" s="34" t="n">
        <v>0</v>
      </c>
      <c r="T11" s="34" t="n"/>
      <c r="U11" s="34" t="n"/>
      <c r="V11" s="34" t="n">
        <v>0</v>
      </c>
      <c r="W11" s="34" t="n">
        <v>0</v>
      </c>
      <c r="X11" s="40">
        <f>SUM(C11:W11)</f>
        <v/>
      </c>
    </row>
    <row r="12">
      <c r="A12" t="inlineStr">
        <is>
          <t>Cta.Cte. EERR</t>
        </is>
      </c>
      <c r="B12" s="341" t="inlineStr">
        <is>
          <t>CTA.CTE.ACT.COSTA SUR INVERS.</t>
        </is>
      </c>
      <c r="C12" s="12" t="n"/>
      <c r="D12" s="9" t="n">
        <v>0</v>
      </c>
      <c r="E12" s="10" t="n">
        <v>0</v>
      </c>
      <c r="F12" s="10" t="n">
        <v>0</v>
      </c>
      <c r="G12" s="10" t="n">
        <v>0</v>
      </c>
      <c r="H12" s="10" t="n">
        <v>0</v>
      </c>
      <c r="I12" s="10" t="n"/>
      <c r="J12" s="10" t="n"/>
      <c r="K12" s="33" t="n">
        <v>0</v>
      </c>
      <c r="L12" s="22" t="n">
        <v>0</v>
      </c>
      <c r="M12" s="33" t="n">
        <v>0</v>
      </c>
      <c r="N12" s="33" t="n">
        <v>0</v>
      </c>
      <c r="O12" s="33" t="n">
        <v>0</v>
      </c>
      <c r="P12" s="34" t="n">
        <v>0</v>
      </c>
      <c r="Q12" s="34" t="n">
        <v>0</v>
      </c>
      <c r="R12" s="34" t="n">
        <v>0</v>
      </c>
      <c r="S12" s="34" t="n">
        <v>0</v>
      </c>
      <c r="T12" s="34" t="n"/>
      <c r="U12" s="34" t="n"/>
      <c r="V12" s="34" t="n">
        <v>0</v>
      </c>
      <c r="W12" s="34" t="n">
        <v>0</v>
      </c>
      <c r="X12" s="40">
        <f>SUM(C12:W12)</f>
        <v/>
      </c>
    </row>
    <row r="13">
      <c r="A13" t="inlineStr">
        <is>
          <t>Cta.Cte. EERR</t>
        </is>
      </c>
      <c r="B13" s="341" t="inlineStr">
        <is>
          <t>Cta.Cte. CN Inv. Financ.</t>
        </is>
      </c>
      <c r="C13" s="12" t="n"/>
      <c r="D13" s="9" t="n">
        <v>0</v>
      </c>
      <c r="E13" s="10" t="n">
        <v>0</v>
      </c>
      <c r="F13" s="10" t="n">
        <v>0</v>
      </c>
      <c r="G13" s="10" t="n">
        <v>0</v>
      </c>
      <c r="H13" s="10" t="n">
        <v>0</v>
      </c>
      <c r="I13" s="10" t="n"/>
      <c r="J13" s="10" t="n"/>
      <c r="K13" s="33" t="n">
        <v>0</v>
      </c>
      <c r="L13" s="33" t="n">
        <v>0</v>
      </c>
      <c r="M13" s="33" t="n">
        <v>0</v>
      </c>
      <c r="N13" s="33" t="n">
        <v>0</v>
      </c>
      <c r="O13" s="33" t="n">
        <v>0</v>
      </c>
      <c r="P13" s="34" t="n">
        <v>0</v>
      </c>
      <c r="Q13" s="34" t="n">
        <v>0</v>
      </c>
      <c r="R13" s="34" t="n">
        <v>0</v>
      </c>
      <c r="S13" s="34" t="n">
        <v>0</v>
      </c>
      <c r="T13" s="34" t="n"/>
      <c r="U13" s="34" t="n"/>
      <c r="V13" s="34" t="n">
        <v>0</v>
      </c>
      <c r="W13" s="34" t="n">
        <v>0</v>
      </c>
      <c r="X13" s="40">
        <f>SUM(C13:W13)</f>
        <v/>
      </c>
    </row>
    <row r="14">
      <c r="A14" t="inlineStr">
        <is>
          <t>Cta.Cte. EERR</t>
        </is>
      </c>
      <c r="B14" s="341" t="inlineStr">
        <is>
          <t>CTA CTE MAGIC LICENSING S.A.S.</t>
        </is>
      </c>
      <c r="C14" s="16" t="n">
        <v>563407502</v>
      </c>
      <c r="D14" s="9" t="n">
        <v>0</v>
      </c>
      <c r="E14" s="10" t="n">
        <v>0</v>
      </c>
      <c r="F14" s="10" t="n">
        <v>0</v>
      </c>
      <c r="G14" s="10" t="n">
        <v>0</v>
      </c>
      <c r="H14" s="10" t="n">
        <v>0</v>
      </c>
      <c r="I14" s="10" t="n"/>
      <c r="J14" s="10" t="n"/>
      <c r="K14" s="33" t="n">
        <v>0</v>
      </c>
      <c r="L14" s="33" t="n">
        <v>0</v>
      </c>
      <c r="M14" s="33" t="n">
        <v>0</v>
      </c>
      <c r="N14" s="33" t="n">
        <v>0</v>
      </c>
      <c r="O14" s="33" t="n">
        <v>0</v>
      </c>
      <c r="P14" s="34" t="n">
        <v>0</v>
      </c>
      <c r="Q14" s="34" t="n">
        <v>0</v>
      </c>
      <c r="R14" s="34" t="n">
        <v>0</v>
      </c>
      <c r="S14" s="34" t="n">
        <v>0</v>
      </c>
      <c r="T14" s="34" t="n"/>
      <c r="U14" s="34" t="n"/>
      <c r="V14" s="34" t="n">
        <v>0</v>
      </c>
      <c r="W14" s="34" t="n">
        <v>0</v>
      </c>
      <c r="X14" s="40">
        <f>SUM(C14:W14)</f>
        <v/>
      </c>
    </row>
    <row r="15">
      <c r="A15" t="inlineStr">
        <is>
          <t>Cta.Cte. EERR</t>
        </is>
      </c>
      <c r="B15" s="15" t="inlineStr">
        <is>
          <t>CTA.CTE.ACT. FUNDACION CARE</t>
        </is>
      </c>
      <c r="C15" s="12" t="n"/>
      <c r="D15" s="9" t="n">
        <v>0</v>
      </c>
      <c r="E15" s="10" t="n">
        <v>0</v>
      </c>
      <c r="F15" s="10" t="n">
        <v>0</v>
      </c>
      <c r="G15" s="10" t="n">
        <v>0</v>
      </c>
      <c r="H15" s="10" t="n">
        <v>0</v>
      </c>
      <c r="I15" s="10" t="n"/>
      <c r="J15" s="10" t="n"/>
      <c r="K15" s="33" t="n">
        <v>0</v>
      </c>
      <c r="L15" s="22" t="n">
        <v>0</v>
      </c>
      <c r="M15" s="33" t="n">
        <v>0</v>
      </c>
      <c r="N15" s="33" t="n">
        <v>0</v>
      </c>
      <c r="O15" s="33" t="n">
        <v>0</v>
      </c>
      <c r="P15" s="34" t="n">
        <v>0</v>
      </c>
      <c r="Q15" s="34" t="n">
        <v>0</v>
      </c>
      <c r="R15" s="34" t="n">
        <v>0</v>
      </c>
      <c r="S15" s="34" t="n">
        <v>0</v>
      </c>
      <c r="T15" s="34" t="n"/>
      <c r="U15" s="34" t="n"/>
      <c r="V15" s="34" t="n">
        <v>0</v>
      </c>
      <c r="W15" s="34" t="n">
        <v>0</v>
      </c>
      <c r="X15" s="40">
        <f>SUM(C15:W15)</f>
        <v/>
      </c>
    </row>
    <row r="16">
      <c r="A16" t="inlineStr">
        <is>
          <t>Cta.Cte. EERR</t>
        </is>
      </c>
      <c r="B16" s="17" t="inlineStr">
        <is>
          <t>Labo Cine Do Brasil</t>
        </is>
      </c>
      <c r="C16" s="16" t="n">
        <v>0</v>
      </c>
      <c r="D16" s="9" t="n">
        <v>0</v>
      </c>
      <c r="E16" s="10" t="n">
        <v>0</v>
      </c>
      <c r="F16" s="10" t="n">
        <v>0</v>
      </c>
      <c r="G16" s="10" t="n">
        <v>1187288361.56</v>
      </c>
      <c r="H16" s="10" t="n">
        <v>0</v>
      </c>
      <c r="I16" s="10" t="n">
        <v>0</v>
      </c>
      <c r="J16" s="10" t="n"/>
      <c r="K16" s="33" t="n">
        <v>0</v>
      </c>
      <c r="L16" s="33" t="n">
        <v>0</v>
      </c>
      <c r="M16" s="33" t="n">
        <v>0</v>
      </c>
      <c r="N16" s="33" t="n">
        <v>0</v>
      </c>
      <c r="O16" s="33" t="n">
        <v>0</v>
      </c>
      <c r="P16" s="34" t="n">
        <v>0</v>
      </c>
      <c r="Q16" s="34" t="n">
        <v>0</v>
      </c>
      <c r="R16" s="34" t="n">
        <v>0</v>
      </c>
      <c r="S16" s="34" t="n">
        <v>0</v>
      </c>
      <c r="T16" s="34" t="n"/>
      <c r="U16" s="34" t="n"/>
      <c r="V16" s="34" t="n">
        <v>0</v>
      </c>
      <c r="W16" s="34" t="n">
        <v>0</v>
      </c>
      <c r="X16" s="40">
        <f>SUM(C16:W16)</f>
        <v/>
      </c>
    </row>
    <row r="17">
      <c r="A17" t="inlineStr">
        <is>
          <t>Cta.Cte. EERR</t>
        </is>
      </c>
      <c r="B17" s="341" t="inlineStr">
        <is>
          <t xml:space="preserve"> C.C.E. S.A.</t>
        </is>
      </c>
      <c r="C17" s="18" t="n">
        <v>-212649967</v>
      </c>
      <c r="D17" s="19" t="n">
        <v>0</v>
      </c>
      <c r="E17" s="10" t="n">
        <v>0</v>
      </c>
      <c r="F17" s="10" t="n">
        <v>0</v>
      </c>
      <c r="G17" s="10" t="n">
        <v>0</v>
      </c>
      <c r="H17" s="10" t="n">
        <v>0</v>
      </c>
      <c r="I17" s="10" t="n"/>
      <c r="J17" s="10" t="n"/>
      <c r="K17" s="33" t="n">
        <v>0</v>
      </c>
      <c r="L17" s="33" t="n">
        <v>0</v>
      </c>
      <c r="M17" s="33" t="n">
        <v>0</v>
      </c>
      <c r="N17" s="33" t="n">
        <v>0</v>
      </c>
      <c r="O17" s="33" t="n">
        <v>91754</v>
      </c>
      <c r="P17" s="34" t="n">
        <v>0</v>
      </c>
      <c r="Q17" s="34" t="n">
        <v>0</v>
      </c>
      <c r="R17" s="34" t="n">
        <v>0</v>
      </c>
      <c r="S17" s="34" t="n">
        <v>0</v>
      </c>
      <c r="T17" s="34" t="n"/>
      <c r="U17" s="34" t="n"/>
      <c r="V17" s="34" t="n">
        <v>0</v>
      </c>
      <c r="W17" s="34" t="n">
        <v>0</v>
      </c>
      <c r="X17" s="40">
        <f>SUM(C17:W17)</f>
        <v/>
      </c>
      <c r="Y17" s="43" t="n"/>
    </row>
    <row r="18">
      <c r="A18" t="inlineStr">
        <is>
          <t>Cta.Cte. EERR</t>
        </is>
      </c>
      <c r="B18" s="341" t="inlineStr">
        <is>
          <t xml:space="preserve"> CONATE II S.A.</t>
        </is>
      </c>
      <c r="C18" s="18" t="n">
        <v>-1064166784</v>
      </c>
      <c r="D18" s="19" t="n">
        <v>0</v>
      </c>
      <c r="E18" s="10" t="n">
        <v>0</v>
      </c>
      <c r="F18" s="10" t="n">
        <v>0</v>
      </c>
      <c r="G18" s="10" t="n">
        <v>0</v>
      </c>
      <c r="H18" s="10" t="n">
        <v>0</v>
      </c>
      <c r="I18" s="10" t="n"/>
      <c r="J18" s="10" t="n"/>
      <c r="K18" s="33" t="n">
        <v>0</v>
      </c>
      <c r="L18" s="33" t="n">
        <v>0</v>
      </c>
      <c r="M18" s="33" t="n">
        <v>0</v>
      </c>
      <c r="N18" s="33" t="n">
        <v>0</v>
      </c>
      <c r="O18" s="33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/>
      <c r="U18" s="34" t="n"/>
      <c r="V18" s="34" t="n">
        <v>0</v>
      </c>
      <c r="W18" s="34" t="n">
        <v>0</v>
      </c>
      <c r="X18" s="40">
        <f>SUM(C18:W18)</f>
        <v/>
      </c>
    </row>
    <row r="19">
      <c r="A19" t="inlineStr">
        <is>
          <t>Cta.Cte. EERR</t>
        </is>
      </c>
      <c r="B19" s="341" t="inlineStr">
        <is>
          <t xml:space="preserve"> IAASA US$</t>
        </is>
      </c>
      <c r="C19" s="18" t="n">
        <v>-291605863</v>
      </c>
      <c r="D19" s="19" t="n">
        <v>0</v>
      </c>
      <c r="E19" s="10" t="n">
        <v>-931</v>
      </c>
      <c r="F19" s="10" t="n">
        <v>0</v>
      </c>
      <c r="G19" s="10" t="n">
        <v>0</v>
      </c>
      <c r="H19" s="10" t="n">
        <v>0</v>
      </c>
      <c r="I19" s="10" t="n"/>
      <c r="J19" s="10" t="n"/>
      <c r="K19" s="33" t="n">
        <v>0</v>
      </c>
      <c r="L19" s="33" t="n">
        <v>0</v>
      </c>
      <c r="M19" s="33" t="n">
        <v>0</v>
      </c>
      <c r="N19" s="33" t="n">
        <v>0</v>
      </c>
      <c r="O19" s="33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/>
      <c r="U19" s="34" t="n"/>
      <c r="V19" s="34" t="n">
        <v>0</v>
      </c>
      <c r="W19" s="34" t="n">
        <v>0</v>
      </c>
      <c r="X19" s="40">
        <f>SUM(C19:W19)</f>
        <v/>
      </c>
    </row>
    <row r="20">
      <c r="A20" t="inlineStr">
        <is>
          <t>Cta.Cte. EERR</t>
        </is>
      </c>
      <c r="B20" s="341" t="inlineStr">
        <is>
          <t xml:space="preserve"> SONUS S.A.</t>
        </is>
      </c>
      <c r="C20" s="18" t="n">
        <v>0</v>
      </c>
      <c r="D20" s="19" t="n">
        <v>0</v>
      </c>
      <c r="E20" s="10" t="n">
        <v>0</v>
      </c>
      <c r="F20" s="10" t="n">
        <v>0</v>
      </c>
      <c r="G20" s="10" t="n">
        <v>0</v>
      </c>
      <c r="H20" s="10" t="n">
        <v>0</v>
      </c>
      <c r="I20" s="10" t="n"/>
      <c r="J20" s="10" t="n"/>
      <c r="K20" s="33" t="n">
        <v>0</v>
      </c>
      <c r="L20" s="33" t="n">
        <v>0</v>
      </c>
      <c r="M20" s="33" t="n">
        <v>0</v>
      </c>
      <c r="N20" s="33" t="n">
        <v>0</v>
      </c>
      <c r="O20" s="33" t="n">
        <v>-30646</v>
      </c>
      <c r="P20" s="34" t="n">
        <v>-1904707015.54</v>
      </c>
      <c r="Q20" s="34" t="n">
        <v>0</v>
      </c>
      <c r="R20" s="34" t="n">
        <v>0</v>
      </c>
      <c r="S20" s="34" t="n">
        <v>0</v>
      </c>
      <c r="T20" s="34" t="n"/>
      <c r="U20" s="34" t="n"/>
      <c r="V20" s="34" t="n">
        <v>0</v>
      </c>
      <c r="W20" s="34" t="n">
        <v>0</v>
      </c>
      <c r="X20" s="40">
        <f>SUM(C20:W20)</f>
        <v/>
      </c>
    </row>
    <row r="21">
      <c r="A21" t="inlineStr">
        <is>
          <t>Cta.Cte. EERR</t>
        </is>
      </c>
      <c r="B21" s="11" t="inlineStr">
        <is>
          <t xml:space="preserve"> SERVICIOS INTEGRALES SPA</t>
        </is>
      </c>
      <c r="C21" s="18" t="n">
        <v>-280220330</v>
      </c>
      <c r="D21" s="19" t="n">
        <v>0</v>
      </c>
      <c r="E21" s="10" t="n">
        <v>0</v>
      </c>
      <c r="F21" s="10" t="n">
        <v>0</v>
      </c>
      <c r="G21" s="10" t="n">
        <v>0</v>
      </c>
      <c r="H21" s="10" t="n">
        <v>0</v>
      </c>
      <c r="I21" s="10" t="n"/>
      <c r="J21" s="10" t="n"/>
      <c r="K21" s="33" t="n">
        <v>-20140524</v>
      </c>
      <c r="L21" s="33" t="n">
        <v>0</v>
      </c>
      <c r="M21" s="33" t="n">
        <v>0</v>
      </c>
      <c r="N21" s="33" t="n">
        <v>0</v>
      </c>
      <c r="O21" s="33" t="n">
        <v>100000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/>
      <c r="U21" s="34" t="n"/>
      <c r="V21" s="34" t="n">
        <v>0</v>
      </c>
      <c r="W21" s="34" t="n">
        <v>0</v>
      </c>
      <c r="X21" s="40">
        <f>SUM(C21:W21)</f>
        <v/>
      </c>
      <c r="Y21" s="43" t="n"/>
    </row>
    <row r="22">
      <c r="A22" t="inlineStr">
        <is>
          <t>Cta.Cte. EERR</t>
        </is>
      </c>
      <c r="B22" s="11" t="inlineStr">
        <is>
          <t xml:space="preserve"> GLOBALGILL</t>
        </is>
      </c>
      <c r="C22" s="18" t="n">
        <v>-3636741957</v>
      </c>
      <c r="D22" s="19" t="n">
        <v>0</v>
      </c>
      <c r="E22" s="10" t="n">
        <v>0</v>
      </c>
      <c r="F22" s="10" t="n">
        <v>0</v>
      </c>
      <c r="G22" s="10" t="n">
        <v>0</v>
      </c>
      <c r="H22" s="10" t="n">
        <v>0</v>
      </c>
      <c r="I22" s="10" t="n"/>
      <c r="J22" s="10" t="n"/>
      <c r="K22" s="33" t="n">
        <v>0</v>
      </c>
      <c r="L22" s="33" t="n">
        <v>0</v>
      </c>
      <c r="M22" s="33" t="n">
        <v>0</v>
      </c>
      <c r="N22" s="33" t="n">
        <v>0</v>
      </c>
      <c r="O22" s="33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/>
      <c r="U22" s="34" t="n"/>
      <c r="V22" s="34" t="n">
        <v>0</v>
      </c>
      <c r="W22" s="34" t="n">
        <v>0</v>
      </c>
      <c r="X22" s="40">
        <f>SUM(C22:W22)</f>
        <v/>
      </c>
    </row>
    <row r="23">
      <c r="A23" t="inlineStr">
        <is>
          <t>Cta.Cte. EERR</t>
        </is>
      </c>
      <c r="B23" s="11" t="inlineStr">
        <is>
          <t>Global Invesment</t>
        </is>
      </c>
      <c r="C23" s="16" t="n"/>
      <c r="D23" s="19" t="n"/>
      <c r="E23" s="10" t="n"/>
      <c r="F23" s="10" t="n"/>
      <c r="G23" s="10" t="n"/>
      <c r="H23" s="10" t="n"/>
      <c r="I23" s="10" t="n"/>
      <c r="J23" s="10" t="n"/>
      <c r="K23" s="33" t="n"/>
      <c r="L23" s="33" t="n"/>
      <c r="M23" s="33" t="n"/>
      <c r="N23" s="33" t="n"/>
      <c r="O23" s="33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40">
        <f>SUM(C23:W23)</f>
        <v/>
      </c>
    </row>
    <row r="24">
      <c r="A24" t="inlineStr">
        <is>
          <t>Cta.Cte. EERR</t>
        </is>
      </c>
      <c r="B24" s="11" t="inlineStr">
        <is>
          <t xml:space="preserve"> CCFilms Chile</t>
        </is>
      </c>
      <c r="C24" s="18" t="n">
        <v>58171686</v>
      </c>
      <c r="D24" s="19" t="n">
        <v>0</v>
      </c>
      <c r="E24" s="10" t="n">
        <v>0</v>
      </c>
      <c r="F24" s="10" t="n">
        <v>0</v>
      </c>
      <c r="G24" s="10" t="n">
        <v>0</v>
      </c>
      <c r="H24" s="10" t="n">
        <v>0</v>
      </c>
      <c r="I24" s="10" t="n"/>
      <c r="J24" s="10" t="n"/>
      <c r="K24" s="33" t="n">
        <v>0</v>
      </c>
      <c r="L24" s="33" t="n">
        <v>0</v>
      </c>
      <c r="M24" s="22" t="n">
        <v>0</v>
      </c>
      <c r="N24" s="33" t="n">
        <v>20140524</v>
      </c>
      <c r="O24" s="33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/>
      <c r="U24" s="34" t="n"/>
      <c r="V24" s="34" t="n">
        <v>0</v>
      </c>
      <c r="W24" s="34" t="n">
        <v>0</v>
      </c>
      <c r="X24" s="40">
        <f>SUM(C24:W24)</f>
        <v/>
      </c>
    </row>
    <row r="25">
      <c r="A25" t="inlineStr">
        <is>
          <t>Cta.Cte. EERR</t>
        </is>
      </c>
      <c r="B25" s="341" t="inlineStr">
        <is>
          <t xml:space="preserve"> SERVIART S.A.</t>
        </is>
      </c>
      <c r="C25" s="18" t="n">
        <v>-175105128</v>
      </c>
      <c r="D25" s="19" t="n">
        <v>-91754</v>
      </c>
      <c r="E25" s="10" t="n">
        <v>0</v>
      </c>
      <c r="F25" s="10" t="n">
        <v>0</v>
      </c>
      <c r="G25" s="10" t="n">
        <v>0</v>
      </c>
      <c r="H25" s="10" t="n">
        <v>0</v>
      </c>
      <c r="I25" s="10" t="n"/>
      <c r="J25" s="10" t="n"/>
      <c r="K25" s="33" t="n">
        <v>0</v>
      </c>
      <c r="L25" s="33" t="n">
        <v>30646</v>
      </c>
      <c r="M25" s="33" t="n">
        <v>0</v>
      </c>
      <c r="N25" s="33" t="n">
        <v>-100000</v>
      </c>
      <c r="O25" s="33" t="n"/>
      <c r="P25" s="34" t="n">
        <v>0</v>
      </c>
      <c r="Q25" s="34" t="n">
        <v>0</v>
      </c>
      <c r="R25" s="34" t="n">
        <v>0</v>
      </c>
      <c r="S25" s="34" t="n">
        <v>0</v>
      </c>
      <c r="T25" s="34" t="n"/>
      <c r="U25" s="34" t="n"/>
      <c r="V25" s="34" t="n">
        <v>0</v>
      </c>
      <c r="W25" s="34" t="n">
        <v>0</v>
      </c>
      <c r="X25" s="40">
        <f>SUM(C25:W25)</f>
        <v/>
      </c>
      <c r="Y25" s="40" t="n"/>
      <c r="Z25" s="43" t="n"/>
    </row>
    <row r="26">
      <c r="A26" t="inlineStr">
        <is>
          <t>Cta.Cte. EERR</t>
        </is>
      </c>
      <c r="B26" s="341" t="inlineStr">
        <is>
          <t>IAMSA S.A.</t>
        </is>
      </c>
      <c r="C26" s="16" t="n">
        <v>0</v>
      </c>
      <c r="D26" s="19" t="n">
        <v>0</v>
      </c>
      <c r="E26" s="10" t="n">
        <v>0</v>
      </c>
      <c r="F26" s="10" t="n">
        <v>0</v>
      </c>
      <c r="G26" s="10" t="n">
        <v>0</v>
      </c>
      <c r="H26" s="10" t="n">
        <v>0</v>
      </c>
      <c r="I26" s="10" t="n"/>
      <c r="J26" s="10" t="n"/>
      <c r="K26" s="33" t="n">
        <v>0</v>
      </c>
      <c r="L26" s="33" t="n">
        <v>0</v>
      </c>
      <c r="M26" s="33" t="n">
        <v>0</v>
      </c>
      <c r="N26" s="33" t="n">
        <v>0</v>
      </c>
      <c r="O26" s="33" t="n">
        <v>0</v>
      </c>
      <c r="P26" s="34" t="n">
        <v>0</v>
      </c>
      <c r="Q26" s="34" t="n">
        <v>0</v>
      </c>
      <c r="R26" s="34" t="n">
        <v>0</v>
      </c>
      <c r="S26" s="34" t="n">
        <v>0</v>
      </c>
      <c r="T26" s="34" t="n"/>
      <c r="U26" s="34" t="n"/>
      <c r="V26" s="34" t="n">
        <v>0</v>
      </c>
      <c r="W26" s="34" t="n">
        <v>0</v>
      </c>
      <c r="X26" s="40">
        <f>SUM(C26:W26)</f>
        <v/>
      </c>
    </row>
    <row r="27">
      <c r="A27" t="inlineStr">
        <is>
          <t>Cta.Cte. EERR</t>
        </is>
      </c>
      <c r="B27" s="341" t="inlineStr">
        <is>
          <t>AUDIOVISUAL</t>
        </is>
      </c>
      <c r="C27" s="16" t="n">
        <v>0</v>
      </c>
      <c r="D27" s="19" t="n">
        <v>0</v>
      </c>
      <c r="E27" s="10" t="n">
        <v>0</v>
      </c>
      <c r="F27" s="10" t="n">
        <v>0</v>
      </c>
      <c r="G27" s="10" t="n">
        <v>0</v>
      </c>
      <c r="H27" s="10" t="n">
        <v>0</v>
      </c>
      <c r="I27" s="10" t="n"/>
      <c r="J27" s="10" t="n"/>
      <c r="K27" s="33" t="n">
        <v>0</v>
      </c>
      <c r="L27" s="33" t="n">
        <v>0</v>
      </c>
      <c r="M27" s="33" t="n">
        <v>0</v>
      </c>
      <c r="N27" s="33" t="n">
        <v>0</v>
      </c>
      <c r="O27" s="33" t="n">
        <v>0</v>
      </c>
      <c r="P27" s="34" t="n">
        <v>0</v>
      </c>
      <c r="Q27" s="34" t="n">
        <v>0</v>
      </c>
      <c r="R27" s="34" t="n">
        <v>0</v>
      </c>
      <c r="S27" s="34" t="n">
        <v>0</v>
      </c>
      <c r="T27" s="34" t="n"/>
      <c r="U27" s="34" t="n"/>
      <c r="V27" s="34" t="n">
        <v>0</v>
      </c>
      <c r="W27" s="34" t="n">
        <v>0</v>
      </c>
      <c r="X27" s="40">
        <f>SUM(C27:W27)</f>
        <v/>
      </c>
    </row>
    <row r="28">
      <c r="A28" t="inlineStr">
        <is>
          <t>Cta.Cte. EERR</t>
        </is>
      </c>
      <c r="B28" s="341" t="inlineStr">
        <is>
          <t>CHILE FILMS SPA</t>
        </is>
      </c>
      <c r="C28" s="16" t="n">
        <v>0</v>
      </c>
      <c r="D28" s="19" t="n">
        <v>212649967</v>
      </c>
      <c r="E28" s="10" t="n">
        <v>1064166784</v>
      </c>
      <c r="F28" s="10" t="n">
        <v>3636742564.36</v>
      </c>
      <c r="G28" s="10" t="n">
        <v>0</v>
      </c>
      <c r="H28" s="10" t="n">
        <v>0</v>
      </c>
      <c r="I28" s="10" t="n"/>
      <c r="J28" s="10" t="n"/>
      <c r="K28" s="33" t="n">
        <v>-58171686</v>
      </c>
      <c r="L28" s="33" t="n">
        <v>0</v>
      </c>
      <c r="M28" s="33" t="n">
        <v>0</v>
      </c>
      <c r="N28" s="33" t="n">
        <v>280220330</v>
      </c>
      <c r="O28" s="33" t="n">
        <v>175105128</v>
      </c>
      <c r="P28" s="34" t="n">
        <v>161078937</v>
      </c>
      <c r="Q28" s="34" t="n">
        <v>0</v>
      </c>
      <c r="R28" s="34" t="n">
        <v>0</v>
      </c>
      <c r="S28" s="34" t="n">
        <v>423984.4854</v>
      </c>
      <c r="T28" s="34" t="n">
        <v>-21702298.8064682</v>
      </c>
      <c r="U28" s="41" t="n">
        <v>-1127652036.76</v>
      </c>
      <c r="V28" s="34" t="n">
        <v>79200.22440000001</v>
      </c>
      <c r="W28" s="34" t="n">
        <v>291604990.3536</v>
      </c>
      <c r="X28" s="40">
        <f>SUM(C28:W28)</f>
        <v/>
      </c>
      <c r="Y28" s="40" t="n"/>
      <c r="Z28" s="40" t="n"/>
    </row>
    <row r="29">
      <c r="A29" t="inlineStr">
        <is>
          <t>Cta.Cte. EERR</t>
        </is>
      </c>
      <c r="B29" s="341" t="inlineStr">
        <is>
          <t>CINECOLOR CHILE SPA</t>
        </is>
      </c>
      <c r="C29" s="16" t="n">
        <v>0</v>
      </c>
      <c r="D29" s="19" t="n">
        <v>0</v>
      </c>
      <c r="E29" s="10" t="n">
        <v>0</v>
      </c>
      <c r="F29" s="10" t="n">
        <v>0</v>
      </c>
      <c r="G29" s="10" t="n">
        <v>0</v>
      </c>
      <c r="H29" s="10" t="n">
        <v>0</v>
      </c>
      <c r="I29" s="10" t="n"/>
      <c r="J29" s="10" t="n"/>
      <c r="K29" s="33" t="n">
        <v>0</v>
      </c>
      <c r="L29" s="33" t="n">
        <v>0</v>
      </c>
      <c r="M29" s="22" t="n">
        <v>0</v>
      </c>
      <c r="N29" s="33" t="n">
        <v>0</v>
      </c>
      <c r="O29" s="33" t="n">
        <v>0</v>
      </c>
      <c r="P29" s="34" t="n">
        <v>0</v>
      </c>
      <c r="Q29" s="34" t="n">
        <v>0</v>
      </c>
      <c r="R29" s="34" t="n">
        <v>0</v>
      </c>
      <c r="S29" s="34" t="n">
        <v>0</v>
      </c>
      <c r="T29" s="34" t="n"/>
      <c r="U29" s="34" t="n"/>
      <c r="V29" s="34" t="n">
        <v>0</v>
      </c>
      <c r="W29" s="34" t="n">
        <v>0</v>
      </c>
      <c r="X29" s="40">
        <f>SUM(C29:W29)</f>
        <v/>
      </c>
    </row>
    <row r="30">
      <c r="A30" t="inlineStr">
        <is>
          <t>Cta.Cte. EERR</t>
        </is>
      </c>
      <c r="B30" s="341" t="inlineStr">
        <is>
          <t>TLP</t>
        </is>
      </c>
      <c r="C30" s="16" t="n">
        <v>0</v>
      </c>
      <c r="D30" s="19" t="n">
        <v>0</v>
      </c>
      <c r="E30" s="10" t="n">
        <v>0</v>
      </c>
      <c r="F30" s="10" t="n">
        <v>0</v>
      </c>
      <c r="G30" s="10" t="n">
        <v>0</v>
      </c>
      <c r="H30" s="10" t="n">
        <v>0</v>
      </c>
      <c r="I30" s="10" t="n"/>
      <c r="J30" s="10" t="n"/>
      <c r="K30" s="33" t="n">
        <v>0</v>
      </c>
      <c r="L30" s="33" t="n">
        <v>0</v>
      </c>
      <c r="M30" s="33" t="n">
        <v>0</v>
      </c>
      <c r="N30" s="33" t="n">
        <v>0</v>
      </c>
      <c r="O30" s="33" t="n">
        <v>0</v>
      </c>
      <c r="P30" s="34" t="n">
        <v>0</v>
      </c>
      <c r="Q30" s="34" t="n">
        <v>0</v>
      </c>
      <c r="R30" s="34" t="n">
        <v>0</v>
      </c>
      <c r="S30" s="34" t="n">
        <v>0</v>
      </c>
      <c r="T30" s="34" t="n"/>
      <c r="U30" s="34" t="n">
        <v>-500210800.44</v>
      </c>
      <c r="V30" s="34" t="n">
        <v>0</v>
      </c>
      <c r="W30" s="34" t="n">
        <v>0</v>
      </c>
      <c r="X30" s="40">
        <f>SUM(C30:W30)</f>
        <v/>
      </c>
    </row>
    <row r="31">
      <c r="A31" t="inlineStr">
        <is>
          <t>Cta.Cte. EERR</t>
        </is>
      </c>
      <c r="B31" s="341" t="inlineStr">
        <is>
          <t>CHF INVERSIONES SPA</t>
        </is>
      </c>
      <c r="C31" s="18" t="n">
        <v>-161078937</v>
      </c>
      <c r="D31" s="19" t="n">
        <v>0</v>
      </c>
      <c r="E31" s="10" t="n">
        <v>0</v>
      </c>
      <c r="F31" s="10" t="n">
        <v>0</v>
      </c>
      <c r="G31" s="10" t="n">
        <v>0</v>
      </c>
      <c r="H31" s="10" t="n">
        <v>0</v>
      </c>
      <c r="I31" s="10" t="n"/>
      <c r="J31" s="10" t="n"/>
      <c r="K31" s="33" t="n">
        <v>0</v>
      </c>
      <c r="L31" s="33" t="n">
        <v>1904707019</v>
      </c>
      <c r="M31" s="33" t="n">
        <v>0</v>
      </c>
      <c r="N31" s="33" t="n">
        <v>0</v>
      </c>
      <c r="O31" s="33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/>
      <c r="U31" s="34" t="n"/>
      <c r="V31" s="34" t="n">
        <v>0</v>
      </c>
      <c r="W31" s="34" t="n">
        <v>0</v>
      </c>
      <c r="X31" s="40">
        <f>SUM(C31:W31)</f>
        <v/>
      </c>
    </row>
    <row r="32">
      <c r="A32" t="inlineStr">
        <is>
          <t>Cta.Cte. EERR</t>
        </is>
      </c>
      <c r="B32" s="341" t="inlineStr">
        <is>
          <t>Inversiones Andinas S.A</t>
        </is>
      </c>
      <c r="C32" s="16" t="n"/>
      <c r="D32" s="19" t="n"/>
      <c r="E32" s="10" t="n"/>
      <c r="F32" s="10" t="n"/>
      <c r="G32" s="10" t="n"/>
      <c r="H32" s="10" t="n"/>
      <c r="I32" s="10" t="n"/>
      <c r="J32" s="10" t="n"/>
      <c r="K32" s="33" t="n"/>
      <c r="L32" s="33" t="n"/>
      <c r="M32" s="33" t="n"/>
      <c r="N32" s="33" t="n"/>
      <c r="O32" s="33" t="n"/>
      <c r="P32" s="34" t="n"/>
      <c r="Q32" s="34" t="n"/>
      <c r="R32" s="34" t="n"/>
      <c r="S32" s="22" t="n">
        <v>0</v>
      </c>
      <c r="T32" s="34" t="n"/>
      <c r="U32" s="34" t="n"/>
      <c r="V32" s="22" t="n">
        <v>0</v>
      </c>
      <c r="W32" s="22" t="n">
        <v>0</v>
      </c>
      <c r="X32" s="40">
        <f>SUM(C32:W32)</f>
        <v/>
      </c>
    </row>
    <row r="33">
      <c r="A33" t="inlineStr">
        <is>
          <t>Cta.Cte. EERR</t>
        </is>
      </c>
      <c r="B33" s="341" t="inlineStr">
        <is>
          <t>Amazon</t>
        </is>
      </c>
      <c r="C33" s="16" t="n">
        <v>0</v>
      </c>
      <c r="D33" s="19" t="n">
        <v>0</v>
      </c>
      <c r="E33" s="10" t="n">
        <v>0</v>
      </c>
      <c r="F33" s="10" t="n">
        <v>0</v>
      </c>
      <c r="G33" s="10" t="n">
        <v>0</v>
      </c>
      <c r="H33" s="10" t="n">
        <v>0</v>
      </c>
      <c r="I33" s="10" t="n"/>
      <c r="J33" s="10" t="n"/>
      <c r="K33" s="33" t="n">
        <v>0</v>
      </c>
      <c r="L33" s="33" t="n">
        <v>0</v>
      </c>
      <c r="M33" s="33" t="n">
        <v>0</v>
      </c>
      <c r="N33" s="33" t="n">
        <v>0</v>
      </c>
      <c r="O33" s="33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/>
      <c r="U33" s="34" t="n"/>
      <c r="V33" s="34" t="n">
        <v>0</v>
      </c>
      <c r="W33" s="34" t="n">
        <v>0</v>
      </c>
      <c r="X33" s="40">
        <f>SUM(C33:W33)</f>
        <v/>
      </c>
    </row>
    <row r="34">
      <c r="A34" t="inlineStr">
        <is>
          <t>Cta.Cte. EERR</t>
        </is>
      </c>
      <c r="B34" s="341" t="inlineStr">
        <is>
          <t>Surfaces</t>
        </is>
      </c>
      <c r="C34" s="16" t="n">
        <v>0</v>
      </c>
      <c r="D34" s="19" t="n">
        <v>0</v>
      </c>
      <c r="E34" s="10" t="n">
        <v>0</v>
      </c>
      <c r="F34" s="10" t="n">
        <v>0</v>
      </c>
      <c r="G34" s="10" t="n">
        <v>0</v>
      </c>
      <c r="H34" s="10" t="n">
        <v>0</v>
      </c>
      <c r="I34" s="10" t="n"/>
      <c r="J34" s="10" t="n"/>
      <c r="K34" s="33" t="n">
        <v>0</v>
      </c>
      <c r="L34" s="33" t="n">
        <v>0</v>
      </c>
      <c r="M34" s="33" t="n">
        <v>0</v>
      </c>
      <c r="N34" s="33" t="n">
        <v>0</v>
      </c>
      <c r="O34" s="33" t="n">
        <v>0</v>
      </c>
      <c r="P34" s="34" t="n">
        <v>0</v>
      </c>
      <c r="Q34" s="34" t="n">
        <v>0</v>
      </c>
      <c r="R34" s="34" t="n">
        <v>0</v>
      </c>
      <c r="S34" s="34" t="n">
        <v>0</v>
      </c>
      <c r="T34" s="34" t="n"/>
      <c r="U34" s="22" t="n">
        <v>0</v>
      </c>
      <c r="V34" s="34" t="n">
        <v>0</v>
      </c>
      <c r="W34" s="34" t="n">
        <v>0</v>
      </c>
      <c r="X34" s="40">
        <f>SUM(C34:W34)</f>
        <v/>
      </c>
    </row>
    <row r="35">
      <c r="A35" t="inlineStr">
        <is>
          <t>Cta.Cte. EERR</t>
        </is>
      </c>
      <c r="B35" s="341" t="inlineStr">
        <is>
          <t>Dividendos x Pagar</t>
        </is>
      </c>
      <c r="C35" s="16" t="n">
        <v>0</v>
      </c>
      <c r="D35" s="19" t="n">
        <v>0</v>
      </c>
      <c r="E35" s="10" t="n">
        <v>0</v>
      </c>
      <c r="F35" s="10" t="n">
        <v>0</v>
      </c>
      <c r="G35" s="10" t="n">
        <v>0</v>
      </c>
      <c r="H35" s="10" t="n">
        <v>0</v>
      </c>
      <c r="I35" s="10" t="n"/>
      <c r="J35" s="10" t="n"/>
      <c r="K35" s="33" t="n">
        <v>0</v>
      </c>
      <c r="L35" s="33" t="n">
        <v>0</v>
      </c>
      <c r="M35" s="33" t="n">
        <v>0</v>
      </c>
      <c r="N35" s="33" t="n">
        <v>0</v>
      </c>
      <c r="O35" s="33" t="n">
        <v>0</v>
      </c>
      <c r="P35" s="34" t="n">
        <v>0</v>
      </c>
      <c r="Q35" s="34" t="n">
        <v>0</v>
      </c>
      <c r="R35" s="34" t="n">
        <v>0</v>
      </c>
      <c r="S35" s="34" t="n">
        <v>0</v>
      </c>
      <c r="T35" s="34" t="n"/>
      <c r="U35" s="34" t="n"/>
      <c r="V35" s="34" t="n">
        <v>0</v>
      </c>
      <c r="W35" s="34" t="n">
        <v>0</v>
      </c>
      <c r="X35" s="40">
        <f>SUM(C35:W35)</f>
        <v/>
      </c>
    </row>
    <row r="36">
      <c r="A36" s="20" t="inlineStr">
        <is>
          <t>Cta Otros act. y Pas. no ctes</t>
        </is>
      </c>
      <c r="B36" s="341" t="inlineStr">
        <is>
          <t>INVERSIONES EN OTRAS SOCIEDADES</t>
        </is>
      </c>
      <c r="C36" s="16" t="n">
        <v>0</v>
      </c>
      <c r="D36" s="19" t="n">
        <v>0</v>
      </c>
      <c r="E36" s="10" t="n">
        <v>0</v>
      </c>
      <c r="F36" s="21" t="n">
        <v>0</v>
      </c>
      <c r="G36" s="10" t="n">
        <v>0</v>
      </c>
      <c r="H36" s="10" t="n">
        <v>0</v>
      </c>
      <c r="I36" s="10" t="n"/>
      <c r="J36" s="10" t="n"/>
      <c r="K36" s="33" t="n">
        <v>0</v>
      </c>
      <c r="L36" s="33" t="n">
        <v>0</v>
      </c>
      <c r="M36" s="33" t="n">
        <v>0</v>
      </c>
      <c r="N36" s="33" t="n">
        <v>0</v>
      </c>
      <c r="O36" s="33" t="n">
        <v>0</v>
      </c>
      <c r="P36" s="22" t="n">
        <v>0</v>
      </c>
      <c r="Q36" s="34" t="n">
        <v>0</v>
      </c>
      <c r="R36" s="34" t="n">
        <v>0</v>
      </c>
      <c r="S36" s="34" t="n">
        <v>0</v>
      </c>
      <c r="T36" s="34" t="n"/>
      <c r="U36" s="34" t="n"/>
      <c r="V36" s="34" t="n">
        <v>0</v>
      </c>
      <c r="W36" s="34" t="n">
        <v>0</v>
      </c>
      <c r="X36" s="40">
        <f>SUM(C36:W36)</f>
        <v/>
      </c>
    </row>
    <row r="37">
      <c r="A37" s="20" t="inlineStr">
        <is>
          <t>Cta Otros act. y Pas. no ctes</t>
        </is>
      </c>
      <c r="B37" s="15" t="inlineStr">
        <is>
          <t>Inversion Perm (Investimentos)</t>
        </is>
      </c>
      <c r="C37" s="16" t="n">
        <v>0</v>
      </c>
      <c r="D37" s="19" t="n">
        <v>0</v>
      </c>
      <c r="E37" s="10" t="n">
        <v>0</v>
      </c>
      <c r="F37" s="10" t="n">
        <v>0</v>
      </c>
      <c r="G37" s="10" t="n">
        <v>0</v>
      </c>
      <c r="H37" s="10" t="n">
        <v>0</v>
      </c>
      <c r="I37" s="10" t="n"/>
      <c r="J37" s="10" t="n"/>
      <c r="K37" s="33" t="n">
        <v>0</v>
      </c>
      <c r="L37" s="33" t="n">
        <v>0</v>
      </c>
      <c r="M37" s="33" t="n">
        <v>0</v>
      </c>
      <c r="N37" s="33" t="n">
        <v>0</v>
      </c>
      <c r="O37" s="33" t="n">
        <v>0</v>
      </c>
      <c r="P37" s="34" t="n"/>
      <c r="Q37" s="22" t="n">
        <v>0</v>
      </c>
      <c r="R37" s="34" t="n">
        <v>0</v>
      </c>
      <c r="S37" s="34" t="n">
        <v>0</v>
      </c>
      <c r="T37" s="34" t="n"/>
      <c r="U37" s="34" t="n"/>
      <c r="V37" s="34" t="n">
        <v>0</v>
      </c>
      <c r="W37" s="34" t="n">
        <v>0</v>
      </c>
      <c r="X37" s="40">
        <f>SUM(C37:W37)</f>
        <v/>
      </c>
    </row>
    <row r="38">
      <c r="A38" s="20" t="inlineStr">
        <is>
          <t>Cta Otros act. y Pas. no ctes</t>
        </is>
      </c>
      <c r="B38" s="15" t="inlineStr">
        <is>
          <t xml:space="preserve">Cinema Produções Dig </t>
        </is>
      </c>
      <c r="C38" s="16" t="n">
        <v>0</v>
      </c>
      <c r="D38" s="19" t="n">
        <v>0</v>
      </c>
      <c r="E38" s="10" t="n">
        <v>0</v>
      </c>
      <c r="F38" s="10" t="n">
        <v>0</v>
      </c>
      <c r="G38" s="10" t="n">
        <v>0</v>
      </c>
      <c r="H38" s="10" t="n">
        <v>0</v>
      </c>
      <c r="I38" s="10" t="n"/>
      <c r="J38" s="10" t="n"/>
      <c r="K38" s="33" t="n">
        <v>0</v>
      </c>
      <c r="L38" s="33" t="n">
        <v>0</v>
      </c>
      <c r="M38" s="33" t="n">
        <v>0</v>
      </c>
      <c r="N38" s="33" t="n">
        <v>0</v>
      </c>
      <c r="O38" s="33" t="n">
        <v>0</v>
      </c>
      <c r="P38" s="34" t="n">
        <v>0</v>
      </c>
      <c r="Q38" s="34" t="n">
        <v>0</v>
      </c>
      <c r="R38" s="34" t="n">
        <v>474184482.977</v>
      </c>
      <c r="S38" s="34" t="n">
        <v>0</v>
      </c>
      <c r="T38" s="34" t="n"/>
      <c r="U38" s="34" t="n"/>
      <c r="V38" s="34" t="n">
        <v>0</v>
      </c>
      <c r="W38" s="34" t="n">
        <v>0</v>
      </c>
      <c r="X38" s="40">
        <f>SUM(C38:W38)</f>
        <v/>
      </c>
    </row>
    <row r="39">
      <c r="A39" s="20" t="inlineStr">
        <is>
          <t>Cta Otros act. y Pas. no ctes</t>
        </is>
      </c>
      <c r="B39" s="15" t="inlineStr">
        <is>
          <t>Deptos Judiciales</t>
        </is>
      </c>
      <c r="C39" s="16" t="n">
        <v>0</v>
      </c>
      <c r="D39" s="19" t="n">
        <v>0</v>
      </c>
      <c r="E39" s="10" t="n">
        <v>0</v>
      </c>
      <c r="F39" s="10" t="n">
        <v>0</v>
      </c>
      <c r="G39" s="10" t="n">
        <v>0</v>
      </c>
      <c r="H39" s="10" t="n">
        <v>0</v>
      </c>
      <c r="I39" s="22" t="n">
        <v>0</v>
      </c>
      <c r="J39" s="10" t="n"/>
      <c r="K39" s="33" t="n">
        <v>0</v>
      </c>
      <c r="L39" s="33" t="n">
        <v>0</v>
      </c>
      <c r="M39" s="33" t="n">
        <v>0</v>
      </c>
      <c r="N39" s="33" t="n">
        <v>0</v>
      </c>
      <c r="O39" s="33" t="n">
        <v>0</v>
      </c>
      <c r="P39" s="34" t="n">
        <v>0</v>
      </c>
      <c r="Q39" s="34" t="n">
        <v>0</v>
      </c>
      <c r="R39" s="22" t="n">
        <v>0</v>
      </c>
      <c r="S39" s="34" t="n">
        <v>0</v>
      </c>
      <c r="T39" s="34" t="n"/>
      <c r="U39" s="34" t="n"/>
      <c r="V39" s="34" t="n">
        <v>0</v>
      </c>
      <c r="W39" s="34" t="n">
        <v>0</v>
      </c>
      <c r="X39" s="40">
        <f>SUM(C39:W39)</f>
        <v/>
      </c>
    </row>
    <row r="40">
      <c r="A40" s="20" t="inlineStr">
        <is>
          <t>Cta Otros act. y Pas. no ctes</t>
        </is>
      </c>
      <c r="B40" s="15" t="inlineStr">
        <is>
          <t>Audiovisual</t>
        </is>
      </c>
      <c r="C40" s="16" t="n"/>
      <c r="D40" s="19" t="n"/>
      <c r="E40" s="10" t="n"/>
      <c r="F40" s="10" t="n"/>
      <c r="G40" s="10" t="n">
        <v>-229683187.036434</v>
      </c>
      <c r="H40" s="10" t="n"/>
      <c r="I40" s="10" t="n">
        <v>-93712462.6272112</v>
      </c>
      <c r="J40" s="10" t="n"/>
      <c r="K40" s="33" t="n"/>
      <c r="L40" s="33" t="n"/>
      <c r="M40" s="33" t="n"/>
      <c r="N40" s="33" t="n"/>
      <c r="O40" s="33" t="n"/>
      <c r="P40" s="34" t="n"/>
      <c r="Q40" s="34" t="n"/>
      <c r="R40" s="34" t="n"/>
      <c r="S40" s="34" t="n"/>
      <c r="T40" s="34" t="n"/>
      <c r="U40" s="34" t="n"/>
      <c r="V40" s="34" t="n"/>
      <c r="W40" s="34" t="n"/>
      <c r="X40" s="40">
        <f>SUM(C40:W40)</f>
        <v/>
      </c>
    </row>
    <row r="41">
      <c r="A41" s="20" t="inlineStr">
        <is>
          <t>Cta Otros act. y Pas. no ctes</t>
        </is>
      </c>
      <c r="B41" s="15" t="inlineStr">
        <is>
          <t>Amazon</t>
        </is>
      </c>
      <c r="C41" s="16" t="n">
        <v>0</v>
      </c>
      <c r="D41" s="19" t="n">
        <v>0</v>
      </c>
      <c r="E41" s="10" t="n">
        <v>0</v>
      </c>
      <c r="F41" s="10" t="n">
        <v>0</v>
      </c>
      <c r="G41" s="10" t="n">
        <v>0</v>
      </c>
      <c r="H41" s="10" t="n">
        <v>0</v>
      </c>
      <c r="I41" s="10" t="n"/>
      <c r="J41" s="10" t="n"/>
      <c r="K41" s="33" t="n">
        <v>0</v>
      </c>
      <c r="L41" s="33" t="n">
        <v>0</v>
      </c>
      <c r="M41" s="33" t="n">
        <v>0</v>
      </c>
      <c r="N41" s="33" t="n">
        <v>0</v>
      </c>
      <c r="O41" s="33" t="n">
        <v>0</v>
      </c>
      <c r="P41" s="34" t="n">
        <v>0</v>
      </c>
      <c r="Q41" s="34" t="n">
        <v>93712462.6272112</v>
      </c>
      <c r="R41" s="34" t="n">
        <v>4072044.9424</v>
      </c>
      <c r="S41" s="34" t="n">
        <v>0</v>
      </c>
      <c r="T41" s="34" t="n"/>
      <c r="U41" s="34" t="n"/>
      <c r="V41" s="34" t="n">
        <v>0</v>
      </c>
      <c r="W41" s="34" t="n">
        <v>0</v>
      </c>
      <c r="X41" s="40">
        <f>SUM(C41:W41)</f>
        <v/>
      </c>
    </row>
    <row r="42">
      <c r="A42" s="20" t="inlineStr">
        <is>
          <t>Cta Otros act. y Pas. no ctes</t>
        </is>
      </c>
      <c r="B42" s="15" t="inlineStr">
        <is>
          <t>Amazon</t>
        </is>
      </c>
      <c r="C42" s="16" t="n"/>
      <c r="D42" s="19" t="n"/>
      <c r="E42" s="10" t="n"/>
      <c r="F42" s="10" t="n"/>
      <c r="G42" s="10" t="n"/>
      <c r="H42" s="10" t="n"/>
      <c r="I42" s="10" t="n"/>
      <c r="J42" s="10" t="n"/>
      <c r="K42" s="33" t="n"/>
      <c r="L42" s="33" t="n"/>
      <c r="M42" s="33" t="n"/>
      <c r="N42" s="33" t="n"/>
      <c r="O42" s="33" t="n"/>
      <c r="P42" s="34" t="n"/>
      <c r="Q42" s="34" t="n"/>
      <c r="R42" s="34" t="n">
        <v>-1079341042.0234</v>
      </c>
      <c r="S42" s="34" t="n"/>
      <c r="T42" s="34" t="n"/>
      <c r="U42" s="34" t="n"/>
      <c r="V42" s="34" t="n"/>
      <c r="W42" s="34" t="n"/>
      <c r="X42" s="40">
        <f>SUM(C42:W42)</f>
        <v/>
      </c>
    </row>
    <row r="43">
      <c r="A43" s="20" t="inlineStr">
        <is>
          <t>Cta Otros act. y Pas. no ctes</t>
        </is>
      </c>
      <c r="B43" s="15" t="inlineStr">
        <is>
          <t>Gramado</t>
        </is>
      </c>
      <c r="C43" s="16" t="n">
        <v>0</v>
      </c>
      <c r="D43" s="19" t="n">
        <v>0</v>
      </c>
      <c r="E43" s="10" t="n">
        <v>0</v>
      </c>
      <c r="F43" s="10" t="n">
        <v>0</v>
      </c>
      <c r="G43" s="10" t="n">
        <v>0</v>
      </c>
      <c r="H43" s="10" t="n">
        <v>0</v>
      </c>
      <c r="I43" s="10" t="n"/>
      <c r="J43" s="10" t="n"/>
      <c r="K43" s="33" t="n">
        <v>0</v>
      </c>
      <c r="L43" s="33" t="n">
        <v>0</v>
      </c>
      <c r="M43" s="33" t="n">
        <v>0</v>
      </c>
      <c r="N43" s="33" t="n">
        <v>0</v>
      </c>
      <c r="O43" s="33" t="n">
        <v>0</v>
      </c>
      <c r="P43" s="34" t="n">
        <v>0</v>
      </c>
      <c r="Q43" s="34" t="n">
        <v>229683187.036434</v>
      </c>
      <c r="R43" s="34" t="n">
        <v>59766834.8914</v>
      </c>
      <c r="S43" s="34" t="n">
        <v>0</v>
      </c>
      <c r="T43" s="34" t="n"/>
      <c r="U43" s="34" t="n"/>
      <c r="V43" s="34" t="n">
        <v>0</v>
      </c>
      <c r="W43" s="34" t="n">
        <v>0</v>
      </c>
      <c r="X43" s="40">
        <f>SUM(C43:W43)</f>
        <v/>
      </c>
    </row>
    <row r="44">
      <c r="A44" s="20" t="inlineStr">
        <is>
          <t>Cta Otros act. y Pas. no ctes</t>
        </is>
      </c>
      <c r="B44" s="15" t="inlineStr">
        <is>
          <t>Gramado</t>
        </is>
      </c>
      <c r="C44" s="16" t="n"/>
      <c r="D44" s="19" t="n"/>
      <c r="E44" s="10" t="n"/>
      <c r="F44" s="10" t="n"/>
      <c r="G44" s="10" t="n"/>
      <c r="H44" s="10" t="n"/>
      <c r="I44" s="10" t="n"/>
      <c r="J44" s="10" t="n"/>
      <c r="K44" s="33" t="n"/>
      <c r="L44" s="33" t="n"/>
      <c r="M44" s="33" t="n"/>
      <c r="N44" s="33" t="n"/>
      <c r="O44" s="33" t="n"/>
      <c r="P44" s="34" t="n"/>
      <c r="Q44" s="34" t="n"/>
      <c r="R44" s="34" t="n">
        <v>-957277321.7016</v>
      </c>
      <c r="S44" s="34" t="n"/>
      <c r="T44" s="34" t="n"/>
      <c r="U44" s="34" t="n"/>
      <c r="V44" s="34" t="n"/>
      <c r="W44" s="34" t="n"/>
      <c r="X44" s="40">
        <f>SUM(C44:W44)</f>
        <v/>
      </c>
    </row>
    <row r="45">
      <c r="A45" s="20" t="inlineStr">
        <is>
          <t>Cta Otros act. y Pas. no ctes</t>
        </is>
      </c>
      <c r="B45" s="15" t="inlineStr">
        <is>
          <t>Cinecolor Do Brasil</t>
        </is>
      </c>
      <c r="C45" s="16" t="n"/>
      <c r="D45" s="19" t="n"/>
      <c r="E45" s="10" t="n"/>
      <c r="F45" s="10" t="n"/>
      <c r="G45" s="10" t="n">
        <v>957277320.2561671</v>
      </c>
      <c r="H45" s="10" t="n">
        <v>-474183626.007336</v>
      </c>
      <c r="I45" s="10" t="n">
        <v>1079341043.85841</v>
      </c>
      <c r="J45" s="10" t="n"/>
      <c r="K45" s="33" t="n"/>
      <c r="L45" s="33" t="n"/>
      <c r="M45" s="33" t="n"/>
      <c r="N45" s="33" t="n"/>
      <c r="O45" s="33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40">
        <f>SUM(C45:W45)</f>
        <v/>
      </c>
    </row>
    <row r="46">
      <c r="A46" s="20" t="inlineStr">
        <is>
          <t>Cta Otros act. y Pas. no ctes</t>
        </is>
      </c>
      <c r="B46" s="15" t="inlineStr">
        <is>
          <t>Cinecolor Do Brasil</t>
        </is>
      </c>
      <c r="C46" s="16" t="n"/>
      <c r="D46" s="19" t="n"/>
      <c r="E46" s="10" t="n"/>
      <c r="F46" s="10" t="n"/>
      <c r="G46" s="10" t="n">
        <v>-59766836.0276367</v>
      </c>
      <c r="H46" s="10" t="n"/>
      <c r="I46" s="10" t="n">
        <v>-4072047.9329973</v>
      </c>
      <c r="J46" s="10" t="n"/>
      <c r="K46" s="33" t="n"/>
      <c r="L46" s="33" t="n"/>
      <c r="M46" s="33" t="n"/>
      <c r="N46" s="33" t="n"/>
      <c r="O46" s="33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40">
        <f>SUM(C46:W46)</f>
        <v/>
      </c>
    </row>
    <row r="47">
      <c r="A47" s="20" t="inlineStr">
        <is>
          <t>Cta Otros act. y Pas. no ctes</t>
        </is>
      </c>
      <c r="B47" s="15" t="inlineStr">
        <is>
          <t>Otros</t>
        </is>
      </c>
      <c r="C47" s="16" t="n"/>
      <c r="D47" s="19" t="n"/>
      <c r="E47" s="10" t="n"/>
      <c r="F47" s="10" t="n"/>
      <c r="G47" s="22" t="n">
        <v>0</v>
      </c>
      <c r="H47" s="10" t="n"/>
      <c r="I47" s="10" t="n"/>
      <c r="J47" s="10" t="n"/>
      <c r="K47" s="33" t="n"/>
      <c r="L47" s="33" t="n"/>
      <c r="M47" s="33" t="n"/>
      <c r="N47" s="33" t="n"/>
      <c r="O47" s="33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40">
        <f>SUM(C47:W47)</f>
        <v/>
      </c>
    </row>
    <row r="48" ht="15.75" customHeight="1">
      <c r="A48" s="20" t="inlineStr">
        <is>
          <t>Cta Otros act. y Pas. no ctes</t>
        </is>
      </c>
      <c r="B48" s="15" t="inlineStr">
        <is>
          <t>GFC</t>
        </is>
      </c>
      <c r="C48" s="16" t="n"/>
      <c r="D48" s="19" t="n"/>
      <c r="E48" s="10" t="n"/>
      <c r="F48" s="10" t="n"/>
      <c r="G48" s="10" t="n"/>
      <c r="H48" s="10" t="n"/>
      <c r="I48" s="10" t="n"/>
      <c r="J48" s="10" t="n"/>
      <c r="K48" s="33" t="n"/>
      <c r="L48" s="33" t="n"/>
      <c r="M48" s="33" t="n"/>
      <c r="N48" s="33" t="n"/>
      <c r="O48" s="33" t="n"/>
      <c r="P48" s="34" t="n"/>
      <c r="Q48" s="34" t="n"/>
      <c r="R48" s="34" t="n">
        <v>-2562260162.5292</v>
      </c>
      <c r="S48" s="34" t="n"/>
      <c r="T48" s="34" t="n"/>
      <c r="U48" s="34" t="n"/>
      <c r="V48" s="34" t="n"/>
      <c r="W48" s="34" t="n"/>
      <c r="X48" s="40">
        <f>SUM(C48:W48)</f>
        <v/>
      </c>
    </row>
    <row r="49" ht="15.75" customHeight="1">
      <c r="B49" s="23" t="inlineStr">
        <is>
          <t>Total  Cta. Otros Act.y Pas.</t>
        </is>
      </c>
      <c r="C49" s="24">
        <f>SUM(C36:C48)</f>
        <v/>
      </c>
      <c r="D49" s="24">
        <f>SUM(D36:D48)</f>
        <v/>
      </c>
      <c r="E49" s="24">
        <f>SUM(E36:E48)</f>
        <v/>
      </c>
      <c r="F49" s="24">
        <f>SUM(F36:F48)</f>
        <v/>
      </c>
      <c r="G49" s="24">
        <f>SUM(G36:G48)</f>
        <v/>
      </c>
      <c r="H49" s="24">
        <f>SUM(H36:H48)</f>
        <v/>
      </c>
      <c r="I49" s="24">
        <f>SUM(I36:I48)</f>
        <v/>
      </c>
      <c r="J49" s="24">
        <f>SUM(J36:J48)</f>
        <v/>
      </c>
      <c r="K49" s="24">
        <f>SUM(K36:K48)</f>
        <v/>
      </c>
      <c r="L49" s="24">
        <f>SUM(L36:L48)</f>
        <v/>
      </c>
      <c r="M49" s="24">
        <f>SUM(M36:M48)</f>
        <v/>
      </c>
      <c r="N49" s="24">
        <f>SUM(N36:N48)</f>
        <v/>
      </c>
      <c r="O49" s="24">
        <f>SUM(O36:O48)</f>
        <v/>
      </c>
      <c r="P49" s="24">
        <f>SUM(P36:P48)</f>
        <v/>
      </c>
      <c r="Q49" s="24">
        <f>SUM(Q36:Q48)</f>
        <v/>
      </c>
      <c r="R49" s="24">
        <f>SUM(R36:R48)</f>
        <v/>
      </c>
      <c r="S49" s="24">
        <f>SUM(S36:S48)</f>
        <v/>
      </c>
      <c r="T49" s="24">
        <f>SUM(T36:T48)</f>
        <v/>
      </c>
      <c r="U49" s="24">
        <f>SUM(U36:U48)</f>
        <v/>
      </c>
      <c r="V49" s="24">
        <f>SUM(V36:V48)</f>
        <v/>
      </c>
      <c r="W49" s="24">
        <f>SUM(W36:W48)</f>
        <v/>
      </c>
      <c r="X49" s="24">
        <f>SUM(X2:X48)</f>
        <v/>
      </c>
    </row>
    <row r="50">
      <c r="B50" s="25" t="n"/>
      <c r="C50" s="26" t="n"/>
      <c r="D50" s="26" t="n"/>
      <c r="E50" s="26" t="n"/>
      <c r="F50" s="26" t="n"/>
      <c r="G50" s="26" t="n"/>
      <c r="H50" s="26" t="n"/>
      <c r="I50" s="26" t="n"/>
      <c r="J50" s="26" t="n"/>
      <c r="K50" s="26" t="n"/>
      <c r="L50" s="26" t="n"/>
      <c r="M50" s="26" t="n"/>
      <c r="N50" s="26" t="n"/>
      <c r="O50" s="26" t="n"/>
      <c r="P50" s="26" t="n"/>
      <c r="Q50" s="26" t="n"/>
      <c r="R50" s="26" t="n"/>
      <c r="S50" s="26" t="n"/>
      <c r="T50" s="26" t="n"/>
      <c r="U50" s="26" t="n"/>
      <c r="V50" s="26" t="n"/>
      <c r="W50" s="26" t="n"/>
    </row>
    <row r="51">
      <c r="B51" s="25" t="n"/>
      <c r="C51" s="26" t="n"/>
      <c r="D51" s="26" t="n"/>
      <c r="E51" s="26" t="n"/>
      <c r="F51" s="26" t="n"/>
      <c r="G51" s="26" t="n"/>
      <c r="H51" s="26" t="n"/>
      <c r="I51" s="26" t="n"/>
      <c r="J51" s="26" t="n"/>
      <c r="K51" s="26" t="n"/>
      <c r="L51" s="26" t="n"/>
      <c r="M51" s="26" t="n"/>
      <c r="N51" s="26" t="n"/>
      <c r="O51" s="26" t="n"/>
      <c r="P51" s="26" t="n"/>
      <c r="Q51" s="26" t="n"/>
      <c r="R51" s="26" t="n"/>
      <c r="S51" s="26" t="n"/>
      <c r="T51" s="26" t="n"/>
      <c r="U51" s="26" t="n"/>
      <c r="V51" s="26" t="n"/>
      <c r="W51" s="26" t="n"/>
    </row>
    <row r="52">
      <c r="B52" s="25" t="n"/>
      <c r="C52" s="26" t="n"/>
      <c r="D52" s="26" t="n"/>
      <c r="E52" s="26" t="n"/>
      <c r="F52" s="26" t="n"/>
      <c r="G52" s="26" t="n"/>
      <c r="H52" s="26" t="n"/>
      <c r="I52" s="26" t="n"/>
      <c r="J52" s="26" t="n"/>
      <c r="K52" s="26" t="n"/>
      <c r="L52" s="26" t="n"/>
      <c r="M52" s="26" t="n"/>
      <c r="N52" s="26" t="n"/>
      <c r="O52" s="26" t="n"/>
      <c r="P52" s="26" t="n"/>
      <c r="Q52" s="26" t="n"/>
      <c r="R52" s="26" t="n"/>
      <c r="S52" s="26" t="n"/>
      <c r="T52" s="26" t="n"/>
      <c r="U52" s="26" t="n"/>
      <c r="V52" s="26" t="n"/>
      <c r="W52" s="26" t="n"/>
      <c r="X52" s="356" t="n"/>
    </row>
    <row r="53">
      <c r="B53" s="15" t="n"/>
      <c r="C53" s="16" t="n">
        <v>0</v>
      </c>
      <c r="D53" s="19" t="n">
        <v>0</v>
      </c>
      <c r="E53" s="10" t="n">
        <v>0</v>
      </c>
      <c r="F53" s="10" t="n">
        <v>0</v>
      </c>
      <c r="G53" s="10" t="n">
        <v>0</v>
      </c>
      <c r="H53" s="10" t="n">
        <v>0</v>
      </c>
      <c r="I53" s="10" t="n"/>
      <c r="J53" s="10" t="n"/>
      <c r="K53" s="33" t="n">
        <v>0</v>
      </c>
      <c r="L53" s="33" t="n">
        <v>0</v>
      </c>
      <c r="M53" s="33" t="n">
        <v>0</v>
      </c>
      <c r="N53" s="33" t="n">
        <v>0</v>
      </c>
      <c r="O53" s="33" t="n">
        <v>0</v>
      </c>
      <c r="P53" s="34" t="n">
        <v>0</v>
      </c>
      <c r="Q53" s="34" t="n">
        <v>0</v>
      </c>
      <c r="R53" s="34" t="n">
        <v>0</v>
      </c>
      <c r="S53" s="34" t="n">
        <v>0</v>
      </c>
      <c r="T53" s="34" t="n"/>
      <c r="U53" s="34" t="n"/>
      <c r="V53" s="34" t="n">
        <v>0</v>
      </c>
      <c r="W53" s="34" t="n">
        <v>0</v>
      </c>
    </row>
    <row r="54" hidden="1">
      <c r="B54" s="342" t="inlineStr">
        <is>
          <t>INVERSIÓN C C E S.A.</t>
        </is>
      </c>
      <c r="C54" s="16" t="n">
        <v>223289180</v>
      </c>
      <c r="D54" s="19" t="n">
        <v>0</v>
      </c>
      <c r="E54" s="10" t="n">
        <v>0</v>
      </c>
      <c r="F54" s="10" t="n">
        <v>0</v>
      </c>
      <c r="G54" s="10" t="n">
        <v>0</v>
      </c>
      <c r="H54" s="10" t="n">
        <v>0</v>
      </c>
      <c r="I54" s="10" t="n"/>
      <c r="J54" s="10" t="n"/>
      <c r="K54" s="33" t="n">
        <v>0</v>
      </c>
      <c r="L54" s="33" t="n">
        <v>0</v>
      </c>
      <c r="M54" s="33" t="n">
        <v>0</v>
      </c>
      <c r="N54" s="33" t="n">
        <v>0</v>
      </c>
      <c r="O54" s="33" t="n">
        <v>0</v>
      </c>
      <c r="P54" s="34" t="n">
        <v>0</v>
      </c>
      <c r="Q54" s="34" t="n">
        <v>0</v>
      </c>
      <c r="R54" s="34" t="n">
        <v>0</v>
      </c>
      <c r="S54" s="34" t="n">
        <v>0</v>
      </c>
      <c r="T54" s="34" t="n"/>
      <c r="U54" s="34" t="n"/>
      <c r="V54" s="34" t="n">
        <v>0</v>
      </c>
      <c r="W54" s="34" t="n">
        <v>0</v>
      </c>
    </row>
    <row r="55" hidden="1">
      <c r="B55" s="341" t="inlineStr">
        <is>
          <t>INVERSIÓN CONATE II S.A.</t>
        </is>
      </c>
      <c r="C55" s="16" t="n">
        <v>7223705826</v>
      </c>
      <c r="D55" s="19" t="n">
        <v>0</v>
      </c>
      <c r="E55" s="10" t="n">
        <v>0</v>
      </c>
      <c r="F55" s="10" t="n">
        <v>0</v>
      </c>
      <c r="G55" s="10" t="n">
        <v>0</v>
      </c>
      <c r="H55" s="10" t="n">
        <v>0</v>
      </c>
      <c r="I55" s="10" t="n"/>
      <c r="J55" s="10" t="n"/>
      <c r="K55" s="33" t="n">
        <v>0</v>
      </c>
      <c r="L55" s="33" t="n">
        <v>0</v>
      </c>
      <c r="M55" s="33" t="n">
        <v>0</v>
      </c>
      <c r="N55" s="33" t="n">
        <v>0</v>
      </c>
      <c r="O55" s="33" t="n">
        <v>0</v>
      </c>
      <c r="P55" s="34" t="n">
        <v>0</v>
      </c>
      <c r="Q55" s="34" t="n">
        <v>0</v>
      </c>
      <c r="R55" s="34" t="n">
        <v>0</v>
      </c>
      <c r="S55" s="34" t="n">
        <v>0</v>
      </c>
      <c r="T55" s="34" t="n"/>
      <c r="U55" s="34" t="n"/>
      <c r="V55" s="34" t="n">
        <v>0</v>
      </c>
      <c r="W55" s="34" t="n">
        <v>0</v>
      </c>
    </row>
    <row r="56" hidden="1">
      <c r="B56" s="341" t="inlineStr">
        <is>
          <t>INVERSIÓN INDUS.AUDIOV.ARGENTI</t>
        </is>
      </c>
      <c r="C56" s="16" t="n">
        <v>7066</v>
      </c>
      <c r="D56" s="19" t="n">
        <v>0</v>
      </c>
      <c r="E56" s="10" t="n">
        <v>0</v>
      </c>
      <c r="F56" s="10" t="n">
        <v>0</v>
      </c>
      <c r="G56" s="10" t="n">
        <v>0</v>
      </c>
      <c r="H56" s="10" t="n">
        <v>0</v>
      </c>
      <c r="I56" s="10" t="n"/>
      <c r="J56" s="10" t="n"/>
      <c r="K56" s="33" t="n">
        <v>0</v>
      </c>
      <c r="L56" s="33" t="n">
        <v>0</v>
      </c>
      <c r="M56" s="33" t="n">
        <v>0</v>
      </c>
      <c r="N56" s="33" t="n">
        <v>0</v>
      </c>
      <c r="O56" s="33" t="n">
        <v>0</v>
      </c>
      <c r="P56" s="34" t="n">
        <v>0</v>
      </c>
      <c r="Q56" s="34" t="n">
        <v>0</v>
      </c>
      <c r="R56" s="34" t="n">
        <v>0</v>
      </c>
      <c r="S56" s="34" t="n">
        <v>0</v>
      </c>
      <c r="T56" s="34" t="n"/>
      <c r="U56" s="34" t="n"/>
      <c r="V56" s="34" t="n">
        <v>0</v>
      </c>
      <c r="W56" s="34" t="n">
        <v>0</v>
      </c>
    </row>
    <row r="57" hidden="1">
      <c r="B57" s="341" t="inlineStr">
        <is>
          <t>INVERSIONES SONUS S.A.</t>
        </is>
      </c>
      <c r="C57" s="16" t="n">
        <v>10713514723</v>
      </c>
      <c r="D57" s="19" t="n">
        <v>0</v>
      </c>
      <c r="E57" s="10" t="n">
        <v>0</v>
      </c>
      <c r="F57" s="10" t="n">
        <v>0</v>
      </c>
      <c r="G57" s="10" t="n">
        <v>0</v>
      </c>
      <c r="H57" s="10" t="n">
        <v>0</v>
      </c>
      <c r="I57" s="10" t="n"/>
      <c r="J57" s="10" t="n"/>
      <c r="K57" s="33" t="n">
        <v>0</v>
      </c>
      <c r="L57" s="33" t="n">
        <v>0</v>
      </c>
      <c r="M57" s="33" t="n">
        <v>0</v>
      </c>
      <c r="N57" s="33" t="n">
        <v>0</v>
      </c>
      <c r="O57" s="33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/>
      <c r="U57" s="34" t="n"/>
      <c r="V57" s="34" t="n">
        <v>0</v>
      </c>
      <c r="W57" s="34" t="n">
        <v>0</v>
      </c>
    </row>
    <row r="58" hidden="1">
      <c r="B58" s="341" t="inlineStr">
        <is>
          <t>INVERSIÓN ANDES FILMS S.A.</t>
        </is>
      </c>
      <c r="C58" s="16" t="n">
        <v>117871993</v>
      </c>
      <c r="D58" s="19" t="n">
        <v>0</v>
      </c>
      <c r="E58" s="10" t="n">
        <v>0</v>
      </c>
      <c r="F58" s="10" t="n">
        <v>0</v>
      </c>
      <c r="G58" s="10" t="n">
        <v>0</v>
      </c>
      <c r="H58" s="10" t="n">
        <v>0</v>
      </c>
      <c r="I58" s="10" t="n"/>
      <c r="J58" s="10" t="n"/>
      <c r="K58" s="33" t="n">
        <v>0</v>
      </c>
      <c r="L58" s="33" t="n">
        <v>0</v>
      </c>
      <c r="M58" s="33" t="n">
        <v>0</v>
      </c>
      <c r="N58" s="33" t="n">
        <v>0</v>
      </c>
      <c r="O58" s="33" t="n">
        <v>0</v>
      </c>
      <c r="P58" s="34" t="n">
        <v>0</v>
      </c>
      <c r="Q58" s="34" t="n">
        <v>0</v>
      </c>
      <c r="R58" s="34" t="n">
        <v>0</v>
      </c>
      <c r="S58" s="34" t="n">
        <v>0</v>
      </c>
      <c r="T58" s="34" t="n"/>
      <c r="U58" s="34" t="n"/>
      <c r="V58" s="34" t="n">
        <v>0</v>
      </c>
      <c r="W58" s="34" t="n">
        <v>0</v>
      </c>
    </row>
    <row r="59" hidden="1">
      <c r="B59" s="341" t="inlineStr">
        <is>
          <t>INVERSION CINECOLOR FILMS S.A.</t>
        </is>
      </c>
      <c r="C59" s="16" t="n">
        <v>1481473115</v>
      </c>
      <c r="D59" s="19" t="n">
        <v>0</v>
      </c>
      <c r="E59" s="10" t="n">
        <v>0</v>
      </c>
      <c r="F59" s="10" t="n">
        <v>0</v>
      </c>
      <c r="G59" s="10" t="n">
        <v>0</v>
      </c>
      <c r="H59" s="10" t="n">
        <v>0</v>
      </c>
      <c r="I59" s="10" t="n"/>
      <c r="J59" s="10" t="n"/>
      <c r="K59" s="33" t="n">
        <v>0</v>
      </c>
      <c r="L59" s="33" t="n">
        <v>0</v>
      </c>
      <c r="M59" s="33" t="n">
        <v>0</v>
      </c>
      <c r="N59" s="33" t="n">
        <v>0</v>
      </c>
      <c r="O59" s="33" t="n">
        <v>0</v>
      </c>
      <c r="P59" s="34" t="n">
        <v>0</v>
      </c>
      <c r="Q59" s="34" t="n">
        <v>0</v>
      </c>
      <c r="R59" s="34" t="n">
        <v>0</v>
      </c>
      <c r="S59" s="34" t="n">
        <v>0</v>
      </c>
      <c r="T59" s="34" t="n"/>
      <c r="U59" s="34" t="n"/>
      <c r="V59" s="34" t="n">
        <v>0</v>
      </c>
      <c r="W59" s="34" t="n">
        <v>0</v>
      </c>
    </row>
    <row r="60" hidden="1">
      <c r="B60" s="341" t="inlineStr">
        <is>
          <t>INVERSION CHF INVERSIONES SPA</t>
        </is>
      </c>
      <c r="C60" s="16" t="n">
        <v>42503767438</v>
      </c>
      <c r="D60" s="19" t="n">
        <v>0</v>
      </c>
      <c r="E60" s="10" t="n">
        <v>0</v>
      </c>
      <c r="F60" s="10" t="n">
        <v>0</v>
      </c>
      <c r="G60" s="10" t="n">
        <v>0</v>
      </c>
      <c r="H60" s="10" t="n">
        <v>0</v>
      </c>
      <c r="I60" s="10" t="n"/>
      <c r="J60" s="10" t="n"/>
      <c r="K60" s="33" t="n">
        <v>0</v>
      </c>
      <c r="L60" s="33" t="n">
        <v>0</v>
      </c>
      <c r="M60" s="33" t="n">
        <v>0</v>
      </c>
      <c r="N60" s="33" t="n">
        <v>0</v>
      </c>
      <c r="O60" s="33" t="n">
        <v>0</v>
      </c>
      <c r="P60" s="34" t="n">
        <v>12045737</v>
      </c>
      <c r="Q60" s="34" t="n">
        <v>0</v>
      </c>
      <c r="R60" s="34" t="n">
        <v>0</v>
      </c>
      <c r="S60" s="34" t="n">
        <v>0</v>
      </c>
      <c r="T60" s="34" t="n"/>
      <c r="U60" s="34" t="n"/>
      <c r="V60" s="34" t="n">
        <v>0</v>
      </c>
      <c r="W60" s="34" t="n">
        <v>0</v>
      </c>
    </row>
    <row r="61" hidden="1">
      <c r="B61" s="341" t="inlineStr">
        <is>
          <t>INVERSIÓN IMAGEN FILMS S.A.</t>
        </is>
      </c>
      <c r="C61" s="16" t="n">
        <v>92632060</v>
      </c>
      <c r="D61" s="19" t="n">
        <v>0</v>
      </c>
      <c r="E61" s="10" t="n">
        <v>0</v>
      </c>
      <c r="F61" s="10" t="n">
        <v>0</v>
      </c>
      <c r="G61" s="10" t="n">
        <v>0</v>
      </c>
      <c r="H61" s="10" t="n">
        <v>0</v>
      </c>
      <c r="I61" s="10" t="n"/>
      <c r="J61" s="10" t="n"/>
      <c r="K61" s="33" t="n">
        <v>0</v>
      </c>
      <c r="L61" s="33" t="n">
        <v>0</v>
      </c>
      <c r="M61" s="33" t="n">
        <v>0</v>
      </c>
      <c r="N61" s="33" t="n">
        <v>0</v>
      </c>
      <c r="O61" s="33" t="n">
        <v>0</v>
      </c>
      <c r="P61" s="34" t="n">
        <v>0</v>
      </c>
      <c r="Q61" s="34" t="n">
        <v>0</v>
      </c>
      <c r="R61" s="34" t="n">
        <v>0</v>
      </c>
      <c r="S61" s="34" t="n">
        <v>0</v>
      </c>
      <c r="T61" s="34" t="n"/>
      <c r="U61" s="34" t="n"/>
      <c r="V61" s="34" t="n">
        <v>0</v>
      </c>
      <c r="W61" s="34" t="n">
        <v>0</v>
      </c>
    </row>
    <row r="62" hidden="1">
      <c r="B62" s="15" t="inlineStr">
        <is>
          <t>INVERSION HOPIN INC</t>
        </is>
      </c>
      <c r="C62" s="16" t="n">
        <v>146562510</v>
      </c>
      <c r="D62" s="19" t="n">
        <v>0</v>
      </c>
      <c r="E62" s="10" t="n">
        <v>0</v>
      </c>
      <c r="F62" s="10" t="n">
        <v>0</v>
      </c>
      <c r="G62" s="10" t="n">
        <v>0</v>
      </c>
      <c r="H62" s="10" t="n">
        <v>0</v>
      </c>
      <c r="I62" s="10" t="n"/>
      <c r="J62" s="10" t="n"/>
      <c r="K62" s="33" t="n">
        <v>0</v>
      </c>
      <c r="L62" s="33" t="n">
        <v>0</v>
      </c>
      <c r="M62" s="33" t="n">
        <v>0</v>
      </c>
      <c r="N62" s="33" t="n">
        <v>0</v>
      </c>
      <c r="O62" s="33" t="n">
        <v>0</v>
      </c>
      <c r="P62" s="34" t="n">
        <v>0</v>
      </c>
      <c r="Q62" s="34" t="n">
        <v>0</v>
      </c>
      <c r="R62" s="34" t="n">
        <v>0</v>
      </c>
      <c r="S62" s="34" t="n">
        <v>0</v>
      </c>
      <c r="T62" s="34" t="n"/>
      <c r="U62" s="34" t="n"/>
      <c r="V62" s="34" t="n">
        <v>0</v>
      </c>
      <c r="W62" s="34" t="n">
        <v>0</v>
      </c>
    </row>
    <row r="63" hidden="1">
      <c r="B63" s="15" t="inlineStr">
        <is>
          <t>INVERSION SERVIART</t>
        </is>
      </c>
      <c r="C63" s="16" t="n">
        <v>160133604</v>
      </c>
      <c r="D63" s="19" t="n">
        <v>0</v>
      </c>
      <c r="E63" s="10" t="n">
        <v>0</v>
      </c>
      <c r="F63" s="10" t="n">
        <v>0</v>
      </c>
      <c r="G63" s="10" t="n">
        <v>0</v>
      </c>
      <c r="H63" s="10" t="n">
        <v>0</v>
      </c>
      <c r="I63" s="10" t="n"/>
      <c r="J63" s="10" t="n"/>
      <c r="K63" s="33" t="n">
        <v>0</v>
      </c>
      <c r="L63" s="33" t="n">
        <v>0</v>
      </c>
      <c r="M63" s="33" t="n">
        <v>0</v>
      </c>
      <c r="N63" s="33" t="n">
        <v>0</v>
      </c>
      <c r="O63" s="33" t="n">
        <v>0</v>
      </c>
      <c r="P63" s="34" t="n">
        <v>0</v>
      </c>
      <c r="Q63" s="34" t="n">
        <v>0</v>
      </c>
      <c r="R63" s="34" t="n">
        <v>0</v>
      </c>
      <c r="S63" s="34" t="n">
        <v>0</v>
      </c>
      <c r="T63" s="34" t="n"/>
      <c r="U63" s="34" t="n"/>
      <c r="V63" s="34" t="n">
        <v>0</v>
      </c>
      <c r="W63" s="34" t="n">
        <v>0</v>
      </c>
    </row>
    <row r="64" hidden="1">
      <c r="B64" s="341" t="inlineStr">
        <is>
          <t>INV.CF INVERSIONES FINANCIERAS</t>
        </is>
      </c>
      <c r="C64" s="16" t="n">
        <v>359440</v>
      </c>
      <c r="D64" s="19" t="n">
        <v>0</v>
      </c>
      <c r="E64" s="10" t="n">
        <v>0</v>
      </c>
      <c r="F64" s="10" t="n">
        <v>0</v>
      </c>
      <c r="G64" s="10" t="n">
        <v>0</v>
      </c>
      <c r="H64" s="10" t="n">
        <v>0</v>
      </c>
      <c r="I64" s="10" t="n"/>
      <c r="J64" s="10" t="n"/>
      <c r="K64" s="33" t="n">
        <v>0</v>
      </c>
      <c r="L64" s="33" t="n">
        <v>0</v>
      </c>
      <c r="M64" s="33" t="n">
        <v>0</v>
      </c>
      <c r="N64" s="33" t="n">
        <v>0</v>
      </c>
      <c r="O64" s="33" t="n">
        <v>0</v>
      </c>
      <c r="P64" s="34" t="n">
        <v>0</v>
      </c>
      <c r="Q64" s="34" t="n">
        <v>0</v>
      </c>
      <c r="R64" s="34" t="n">
        <v>0</v>
      </c>
      <c r="S64" s="34" t="n">
        <v>0</v>
      </c>
      <c r="T64" s="34" t="n"/>
      <c r="U64" s="34" t="n"/>
      <c r="V64" s="34" t="n">
        <v>0</v>
      </c>
      <c r="W64" s="34" t="n">
        <v>0</v>
      </c>
    </row>
    <row r="65" hidden="1">
      <c r="B65" s="341" t="inlineStr">
        <is>
          <t>INV.CF INVERSIONES INMOBILIARI</t>
        </is>
      </c>
      <c r="C65" s="16" t="n">
        <v>333540</v>
      </c>
      <c r="D65" s="19" t="n">
        <v>0</v>
      </c>
      <c r="E65" s="10" t="n">
        <v>0</v>
      </c>
      <c r="F65" s="10" t="n">
        <v>0</v>
      </c>
      <c r="G65" s="10" t="n">
        <v>0</v>
      </c>
      <c r="H65" s="10" t="n">
        <v>0</v>
      </c>
      <c r="I65" s="10" t="n"/>
      <c r="J65" s="10" t="n"/>
      <c r="K65" s="33" t="n">
        <v>0</v>
      </c>
      <c r="L65" s="33" t="n">
        <v>0</v>
      </c>
      <c r="M65" s="33" t="n">
        <v>0</v>
      </c>
      <c r="N65" s="33" t="n">
        <v>0</v>
      </c>
      <c r="O65" s="33" t="n">
        <v>0</v>
      </c>
      <c r="P65" s="34" t="n">
        <v>0</v>
      </c>
      <c r="Q65" s="34" t="n">
        <v>0</v>
      </c>
      <c r="R65" s="34" t="n">
        <v>0</v>
      </c>
      <c r="S65" s="34" t="n">
        <v>0</v>
      </c>
      <c r="T65" s="34" t="n"/>
      <c r="U65" s="34" t="n"/>
      <c r="V65" s="34" t="n">
        <v>0</v>
      </c>
      <c r="W65" s="34" t="n">
        <v>0</v>
      </c>
    </row>
    <row r="66" hidden="1">
      <c r="B66" s="341" t="inlineStr">
        <is>
          <t>MEDIAPRO MOVILES CHILE SPA</t>
        </is>
      </c>
      <c r="C66" s="16" t="n">
        <v>4264835433</v>
      </c>
      <c r="D66" s="19" t="n">
        <v>0</v>
      </c>
      <c r="E66" s="10" t="n">
        <v>0</v>
      </c>
      <c r="F66" s="10" t="n">
        <v>0</v>
      </c>
      <c r="G66" s="10" t="n">
        <v>0</v>
      </c>
      <c r="H66" s="10" t="n">
        <v>0</v>
      </c>
      <c r="I66" s="10" t="n"/>
      <c r="J66" s="10" t="n"/>
      <c r="K66" s="33" t="n">
        <v>0</v>
      </c>
      <c r="L66" s="33" t="n">
        <v>0</v>
      </c>
      <c r="M66" s="33" t="n">
        <v>0</v>
      </c>
      <c r="N66" s="33" t="n">
        <v>0</v>
      </c>
      <c r="O66" s="33" t="n">
        <v>0</v>
      </c>
      <c r="P66" s="34" t="n">
        <v>0</v>
      </c>
      <c r="Q66" s="34" t="n">
        <v>0</v>
      </c>
      <c r="R66" s="34" t="n">
        <v>0</v>
      </c>
      <c r="S66" s="34" t="n">
        <v>0</v>
      </c>
      <c r="T66" s="34" t="n"/>
      <c r="U66" s="34" t="n"/>
      <c r="V66" s="34" t="n">
        <v>0</v>
      </c>
      <c r="W66" s="34" t="n">
        <v>0</v>
      </c>
    </row>
    <row r="67" hidden="1">
      <c r="B67" s="341" t="inlineStr">
        <is>
          <t>INV.INMOB.EDIF.ESCANDINAVIA SP</t>
        </is>
      </c>
      <c r="C67" s="16" t="n">
        <v>-522271</v>
      </c>
      <c r="D67" s="19" t="n">
        <v>0</v>
      </c>
      <c r="E67" s="10" t="n">
        <v>0</v>
      </c>
      <c r="F67" s="10" t="n">
        <v>0</v>
      </c>
      <c r="G67" s="10" t="n">
        <v>0</v>
      </c>
      <c r="H67" s="10" t="n">
        <v>0</v>
      </c>
      <c r="I67" s="10" t="n"/>
      <c r="J67" s="10" t="n"/>
      <c r="K67" s="33" t="n">
        <v>0</v>
      </c>
      <c r="L67" s="33" t="n">
        <v>0</v>
      </c>
      <c r="M67" s="33" t="n">
        <v>0</v>
      </c>
      <c r="N67" s="33" t="n">
        <v>0</v>
      </c>
      <c r="O67" s="33" t="n">
        <v>0</v>
      </c>
      <c r="P67" s="34" t="n">
        <v>0</v>
      </c>
      <c r="Q67" s="34" t="n">
        <v>0</v>
      </c>
      <c r="R67" s="34" t="n">
        <v>0</v>
      </c>
      <c r="S67" s="34" t="n">
        <v>0</v>
      </c>
      <c r="T67" s="34" t="n"/>
      <c r="U67" s="34" t="n"/>
      <c r="V67" s="34" t="n">
        <v>0</v>
      </c>
      <c r="W67" s="34" t="n">
        <v>0</v>
      </c>
    </row>
    <row r="68" hidden="1">
      <c r="B68" s="44" t="inlineStr">
        <is>
          <t>Inversion Perm (Investimentos)</t>
        </is>
      </c>
      <c r="C68" s="16" t="n"/>
      <c r="D68" s="19" t="n">
        <v>0</v>
      </c>
      <c r="E68" s="10" t="n">
        <v>0</v>
      </c>
      <c r="F68" s="10" t="n">
        <v>0</v>
      </c>
      <c r="G68" s="10" t="n">
        <v>0</v>
      </c>
      <c r="H68" s="10" t="n">
        <v>0</v>
      </c>
      <c r="I68" s="10" t="n"/>
      <c r="J68" s="10" t="n"/>
      <c r="K68" s="33" t="n">
        <v>0</v>
      </c>
      <c r="L68" s="33" t="n">
        <v>0</v>
      </c>
      <c r="M68" s="33" t="n">
        <v>0</v>
      </c>
      <c r="N68" s="33" t="n">
        <v>0</v>
      </c>
      <c r="O68" s="33" t="n">
        <v>0</v>
      </c>
      <c r="P68" s="34" t="n">
        <v>33255.29</v>
      </c>
      <c r="Q68" s="34" t="n">
        <v>0</v>
      </c>
      <c r="R68" s="34" t="n">
        <v>0</v>
      </c>
      <c r="S68" s="34" t="n">
        <v>0</v>
      </c>
      <c r="T68" s="34" t="n"/>
      <c r="U68" s="34" t="n"/>
      <c r="V68" s="34" t="n">
        <v>0</v>
      </c>
      <c r="W68" s="34" t="n">
        <v>0</v>
      </c>
    </row>
    <row r="69" hidden="1">
      <c r="B69" s="341" t="inlineStr">
        <is>
          <t>Inversiones en otras sociedades</t>
        </is>
      </c>
      <c r="C69" s="16" t="n"/>
      <c r="D69" s="19" t="n">
        <v>0</v>
      </c>
      <c r="E69" s="10" t="n">
        <v>0</v>
      </c>
      <c r="F69" s="10" t="n">
        <v>0</v>
      </c>
      <c r="G69" s="10" t="n">
        <v>0</v>
      </c>
      <c r="H69" s="10" t="n">
        <v>0</v>
      </c>
      <c r="I69" s="10" t="n"/>
      <c r="J69" s="10" t="n"/>
      <c r="K69" s="33" t="n">
        <v>0</v>
      </c>
      <c r="L69" s="33" t="n">
        <v>0</v>
      </c>
      <c r="M69" s="33" t="n">
        <v>0</v>
      </c>
      <c r="N69" s="33" t="n">
        <v>0</v>
      </c>
      <c r="O69" s="33" t="n">
        <v>0</v>
      </c>
      <c r="P69" s="34" t="n">
        <v>10309464469</v>
      </c>
      <c r="Q69" s="34" t="n">
        <v>0</v>
      </c>
      <c r="R69" s="34" t="n">
        <v>0</v>
      </c>
      <c r="S69" s="34" t="n">
        <v>0</v>
      </c>
      <c r="T69" s="34" t="n"/>
      <c r="U69" s="34" t="n"/>
      <c r="V69" s="34" t="n">
        <v>0</v>
      </c>
      <c r="W69" s="34" t="n">
        <v>0</v>
      </c>
    </row>
    <row r="70" hidden="1">
      <c r="B70" s="341" t="n"/>
      <c r="C70" s="16" t="n"/>
      <c r="D70" s="19" t="n">
        <v>0</v>
      </c>
      <c r="E70" s="10" t="n">
        <v>0</v>
      </c>
      <c r="F70" s="10" t="n">
        <v>0</v>
      </c>
      <c r="G70" s="10" t="n">
        <v>0</v>
      </c>
      <c r="H70" s="10" t="n">
        <v>0</v>
      </c>
      <c r="I70" s="10" t="n"/>
      <c r="J70" s="10" t="n"/>
      <c r="K70" s="33" t="n">
        <v>0</v>
      </c>
      <c r="L70" s="33" t="n">
        <v>0</v>
      </c>
      <c r="M70" s="33" t="n">
        <v>0</v>
      </c>
      <c r="N70" s="33" t="n">
        <v>0</v>
      </c>
      <c r="O70" s="33" t="n">
        <v>0</v>
      </c>
      <c r="P70" s="34" t="n">
        <v>474184483</v>
      </c>
      <c r="Q70" s="34" t="n">
        <v>0</v>
      </c>
      <c r="R70" s="34" t="n">
        <v>0</v>
      </c>
      <c r="S70" s="34" t="n">
        <v>0</v>
      </c>
      <c r="T70" s="34" t="n"/>
      <c r="U70" s="34" t="n"/>
      <c r="V70" s="34" t="n">
        <v>0</v>
      </c>
      <c r="W70" s="34" t="n">
        <v>0</v>
      </c>
    </row>
    <row r="71" hidden="1" ht="15.75" customHeight="1">
      <c r="B71" s="341" t="inlineStr">
        <is>
          <t>dptos judiciiales</t>
        </is>
      </c>
      <c r="C71" s="16" t="n"/>
      <c r="D71" s="19" t="n">
        <v>0</v>
      </c>
      <c r="E71" s="10" t="n">
        <v>0</v>
      </c>
      <c r="F71" s="10" t="n">
        <v>0</v>
      </c>
      <c r="G71" s="10" t="n">
        <v>0</v>
      </c>
      <c r="H71" s="10" t="n">
        <v>0</v>
      </c>
      <c r="I71" s="10" t="n"/>
      <c r="J71" s="10" t="n"/>
      <c r="K71" s="33" t="n">
        <v>0</v>
      </c>
      <c r="L71" s="33" t="n">
        <v>0</v>
      </c>
      <c r="M71" s="33" t="n">
        <v>0</v>
      </c>
      <c r="N71" s="33" t="n">
        <v>0</v>
      </c>
      <c r="O71" s="33" t="n">
        <v>0</v>
      </c>
      <c r="P71" s="34" t="n">
        <v>20086795</v>
      </c>
      <c r="Q71" s="34" t="n">
        <v>0</v>
      </c>
      <c r="R71" s="34" t="n">
        <v>0</v>
      </c>
      <c r="S71" s="34" t="n">
        <v>0</v>
      </c>
      <c r="T71" s="34" t="n"/>
      <c r="U71" s="34" t="n"/>
      <c r="V71" s="34" t="n">
        <v>0</v>
      </c>
      <c r="W71" s="34" t="n">
        <v>0</v>
      </c>
    </row>
    <row r="72" hidden="1" ht="15.75" customHeight="1">
      <c r="B72" s="343" t="inlineStr">
        <is>
          <t xml:space="preserve">Total Inversiones </t>
        </is>
      </c>
      <c r="C72" s="46">
        <f>SUM(C36:C71)</f>
        <v/>
      </c>
      <c r="D72" s="47">
        <f>SUM(D36:D71)</f>
        <v/>
      </c>
      <c r="E72" s="48">
        <f>SUM(E36:E71)</f>
        <v/>
      </c>
      <c r="F72" s="48">
        <f>SUM(F36:F71)</f>
        <v/>
      </c>
      <c r="G72" s="48">
        <f>SUM(G36:G71)</f>
        <v/>
      </c>
      <c r="H72" s="48">
        <f>SUM(H36:H71)</f>
        <v/>
      </c>
      <c r="I72" s="48" t="n"/>
      <c r="J72" s="48" t="n"/>
      <c r="K72" s="49">
        <f>SUM(K36:K71)</f>
        <v/>
      </c>
      <c r="L72" s="49">
        <f>SUM(L36:L71)</f>
        <v/>
      </c>
      <c r="M72" s="49">
        <f>SUM(M36:M71)</f>
        <v/>
      </c>
      <c r="N72" s="49">
        <f>SUM(N36:N71)</f>
        <v/>
      </c>
      <c r="O72" s="49">
        <f>SUM(O36:O71)</f>
        <v/>
      </c>
      <c r="P72" s="50">
        <f>SUM(P36:P71)</f>
        <v/>
      </c>
      <c r="Q72" s="50">
        <f>SUM(Q36:Q71)</f>
        <v/>
      </c>
      <c r="R72" s="50">
        <f>SUM(R36:R71)</f>
        <v/>
      </c>
      <c r="S72" s="50">
        <f>SUM(S36:S71)</f>
        <v/>
      </c>
      <c r="T72" s="50" t="n"/>
      <c r="U72" s="50" t="n"/>
      <c r="V72" s="50">
        <f>SUM(V36:V71)</f>
        <v/>
      </c>
      <c r="W72" s="50">
        <f>SUM(W36:W71)</f>
        <v/>
      </c>
    </row>
    <row r="73" hidden="1">
      <c r="B73" s="341" t="inlineStr">
        <is>
          <t>Otros</t>
        </is>
      </c>
      <c r="C73" s="16" t="n">
        <v>92780750</v>
      </c>
      <c r="D73" s="9" t="n"/>
      <c r="E73" s="40" t="n"/>
      <c r="F73" s="40" t="n"/>
      <c r="G73" s="40" t="n"/>
      <c r="H73" s="40" t="n"/>
      <c r="I73" s="40" t="n"/>
      <c r="J73" s="40" t="n"/>
      <c r="K73" s="40" t="n"/>
      <c r="L73" s="40" t="n"/>
      <c r="M73" s="40" t="n"/>
      <c r="N73" s="40" t="n"/>
      <c r="O73" s="40" t="n"/>
    </row>
    <row r="74" hidden="1">
      <c r="B74" s="341" t="inlineStr">
        <is>
          <t>Amazon</t>
        </is>
      </c>
      <c r="C74" s="16" t="n"/>
      <c r="D74" s="9" t="n"/>
      <c r="E74" s="40" t="n"/>
      <c r="F74" s="40" t="n"/>
      <c r="G74" s="40" t="n"/>
      <c r="H74" s="40" t="n"/>
      <c r="I74" s="40" t="n"/>
      <c r="J74" s="40" t="n"/>
      <c r="K74" s="40" t="n"/>
      <c r="L74" s="40" t="n"/>
      <c r="M74" s="40" t="n"/>
      <c r="N74" s="40" t="n"/>
      <c r="O74" s="40" t="n"/>
      <c r="P74" s="40" t="n">
        <v>4072045</v>
      </c>
    </row>
    <row r="75" hidden="1">
      <c r="B75" s="341" t="n"/>
      <c r="C75" s="16" t="n"/>
      <c r="D75" s="9" t="n"/>
      <c r="E75" s="40" t="n"/>
      <c r="F75" s="40" t="n"/>
      <c r="G75" s="40" t="n"/>
      <c r="H75" s="40" t="n"/>
      <c r="I75" s="40" t="n"/>
      <c r="J75" s="40" t="n"/>
      <c r="K75" s="40" t="n"/>
      <c r="L75" s="40" t="n"/>
      <c r="M75" s="40" t="n"/>
      <c r="N75" s="40" t="n"/>
      <c r="O75" s="40" t="n"/>
    </row>
    <row r="76" hidden="1">
      <c r="B76" s="341" t="inlineStr">
        <is>
          <t xml:space="preserve">Total Activos </t>
        </is>
      </c>
      <c r="C76" s="16" t="n"/>
      <c r="D76" s="9" t="n"/>
      <c r="E76" s="40" t="n"/>
      <c r="F76" s="40" t="n"/>
      <c r="G76" s="40" t="n"/>
      <c r="H76" s="40" t="n"/>
      <c r="I76" s="40" t="n"/>
      <c r="J76" s="40" t="n"/>
      <c r="K76" s="40" t="n"/>
      <c r="L76" s="40" t="n"/>
      <c r="M76" s="40" t="n"/>
      <c r="N76" s="40" t="n"/>
      <c r="O76" s="40" t="n"/>
    </row>
    <row r="77">
      <c r="B77" s="341" t="n"/>
      <c r="C77" s="16" t="n"/>
      <c r="D77" s="9" t="n"/>
      <c r="E77" s="40" t="n"/>
      <c r="F77" s="40" t="n"/>
      <c r="G77" s="40" t="n"/>
      <c r="H77" s="40" t="n"/>
      <c r="I77" s="40" t="n"/>
      <c r="J77" s="40" t="n"/>
      <c r="K77" s="40" t="n"/>
      <c r="L77" s="40" t="n"/>
      <c r="M77" s="40" t="n"/>
      <c r="N77" s="40" t="n"/>
      <c r="O77" s="40" t="n"/>
    </row>
  </sheetData>
  <autoFilter ref="A1:AA49"/>
  <pageMargins left="0.7" right="0.7" top="0.75" bottom="0.75" header="0.3" footer="0.3"/>
  <pageSetup orientation="portrait" paperSize="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BR95"/>
  <sheetViews>
    <sheetView zoomScale="110" zoomScaleNormal="110" workbookViewId="0">
      <pane xSplit="1" ySplit="7" topLeftCell="AY44" activePane="bottomRight" state="frozen"/>
      <selection activeCell="A1" sqref="A1"/>
      <selection pane="topRight" activeCell="A1" sqref="A1"/>
      <selection pane="bottomLeft" activeCell="A1" sqref="A1"/>
      <selection pane="bottomRight" activeCell="C43" sqref="C43"/>
    </sheetView>
  </sheetViews>
  <sheetFormatPr baseColWidth="8" defaultColWidth="11.5428571428571" defaultRowHeight="15"/>
  <cols>
    <col width="33.7238095238095" customWidth="1" min="1" max="1"/>
    <col width="14.1809523809524" customWidth="1" min="2" max="2"/>
    <col width="12.8190476190476" customWidth="1" min="3" max="3"/>
    <col width="11.5428571428571" customWidth="1" min="4" max="4"/>
    <col width="13.7238095238095" customWidth="1" min="6" max="6"/>
    <col width="12.7238095238095" customWidth="1" min="7" max="7"/>
    <col width="15" customWidth="1" min="8" max="8"/>
    <col width="12.7238095238095" customWidth="1" min="9" max="10"/>
    <col width="14.8190476190476" customWidth="1" min="11" max="11"/>
    <col width="12.7238095238095" customWidth="1" min="12" max="21"/>
    <col hidden="1" width="12.7238095238095" customWidth="1" min="22" max="26"/>
    <col width="12.7238095238095" customWidth="1" min="27" max="34"/>
    <col width="15.4571428571429" customWidth="1" min="35" max="35"/>
    <col width="16.4571428571429" customWidth="1" min="39" max="39"/>
    <col width="15.2666666666667" customWidth="1" min="40" max="40"/>
    <col width="13.2666666666667" customWidth="1" min="43" max="43"/>
    <col width="13.8190476190476" customWidth="1" min="44" max="44"/>
    <col width="14" customWidth="1" min="54" max="54"/>
    <col width="15.1809523809524" customWidth="1" min="64" max="64"/>
    <col width="13.7238095238095" customWidth="1" min="65" max="66"/>
    <col hidden="1" width="12.7238095238095" customWidth="1" min="67" max="67"/>
    <col hidden="1" width="12" customWidth="1" min="68" max="68"/>
    <col hidden="1" width="11.5428571428571" customWidth="1" min="69" max="69"/>
  </cols>
  <sheetData>
    <row r="1" ht="6.75" customHeight="1"/>
    <row r="2">
      <c r="B2" s="93" t="inlineStr">
        <is>
          <t>Chile Films Matriz</t>
        </is>
      </c>
      <c r="C2" s="94" t="n"/>
      <c r="D2" s="95" t="n"/>
      <c r="E2" s="96" t="n"/>
      <c r="F2" s="97" t="inlineStr">
        <is>
          <t>Conate Consolidado</t>
        </is>
      </c>
      <c r="G2" s="63" t="n"/>
      <c r="H2" s="63" t="n"/>
      <c r="I2" s="63" t="n"/>
      <c r="J2" s="63" t="n"/>
      <c r="K2" s="63" t="n"/>
      <c r="L2" s="63" t="n"/>
      <c r="M2" s="63" t="n"/>
      <c r="N2" s="63" t="n"/>
      <c r="O2" s="63" t="n"/>
      <c r="P2" s="63" t="n"/>
      <c r="Q2" s="63" t="n"/>
      <c r="R2" s="63" t="n"/>
      <c r="S2" s="63" t="n"/>
      <c r="T2" s="63" t="n"/>
      <c r="U2" s="63" t="n"/>
      <c r="V2" s="63" t="n"/>
      <c r="W2" s="63" t="n"/>
      <c r="X2" s="63" t="n"/>
      <c r="Y2" s="63" t="n"/>
      <c r="Z2" s="94" t="n"/>
      <c r="AA2" s="126" t="n"/>
      <c r="AB2" s="126" t="n"/>
      <c r="AC2" s="127" t="n"/>
      <c r="AD2" s="127" t="n"/>
      <c r="AE2" s="127" t="n"/>
      <c r="AF2" s="127" t="n"/>
      <c r="AG2" s="127" t="n"/>
      <c r="AH2" s="127" t="n"/>
      <c r="AI2" s="173" t="n"/>
      <c r="AJ2" s="173" t="n"/>
      <c r="AK2" s="141" t="n"/>
      <c r="AL2" s="142" t="n"/>
      <c r="AM2" s="143" t="inlineStr">
        <is>
          <t xml:space="preserve">Consolidado Chf Inversiones Spa </t>
        </is>
      </c>
      <c r="AN2" s="63" t="n"/>
      <c r="AO2" s="63" t="n"/>
      <c r="AP2" s="63" t="n"/>
      <c r="AQ2" s="63" t="n"/>
      <c r="AR2" s="63" t="n"/>
      <c r="AS2" s="63" t="n"/>
      <c r="AT2" s="63" t="n"/>
      <c r="AU2" s="63" t="n"/>
      <c r="AV2" s="63" t="n"/>
      <c r="AW2" s="63" t="n"/>
      <c r="AX2" s="63" t="n"/>
      <c r="AY2" s="63" t="n"/>
      <c r="AZ2" s="63" t="n"/>
      <c r="BA2" s="63" t="n"/>
      <c r="BB2" s="63" t="n"/>
      <c r="BC2" s="63" t="n"/>
      <c r="BD2" s="63" t="n"/>
      <c r="BE2" s="63" t="n"/>
      <c r="BF2" s="63" t="n"/>
      <c r="BG2" s="63" t="n"/>
      <c r="BH2" s="63" t="n"/>
      <c r="BI2" s="63" t="n"/>
      <c r="BJ2" s="63" t="n"/>
      <c r="BK2" s="63" t="n"/>
      <c r="BL2" s="94" t="n"/>
    </row>
    <row r="3">
      <c r="B3" s="64" t="n"/>
      <c r="C3" s="81" t="n"/>
      <c r="D3" s="98" t="n"/>
      <c r="E3" s="99" t="n"/>
      <c r="F3" s="83" t="n"/>
      <c r="G3" s="85" t="n"/>
      <c r="H3" s="85" t="n"/>
      <c r="I3" s="85" t="n"/>
      <c r="J3" s="85" t="n"/>
      <c r="K3" s="85" t="n"/>
      <c r="L3" s="85" t="n"/>
      <c r="M3" s="85" t="n"/>
      <c r="N3" s="85" t="n"/>
      <c r="O3" s="85" t="n"/>
      <c r="P3" s="85" t="n"/>
      <c r="Q3" s="85" t="n"/>
      <c r="R3" s="85" t="n"/>
      <c r="S3" s="85" t="n"/>
      <c r="T3" s="85" t="n"/>
      <c r="U3" s="85" t="n"/>
      <c r="V3" s="85" t="n"/>
      <c r="W3" s="85" t="n"/>
      <c r="X3" s="85" t="n"/>
      <c r="Y3" s="85" t="n"/>
      <c r="Z3" s="92" t="n"/>
      <c r="AA3" s="128" t="n"/>
      <c r="AB3" s="128" t="n"/>
      <c r="AC3" s="129" t="n"/>
      <c r="AD3" s="129" t="n"/>
      <c r="AE3" s="129" t="n"/>
      <c r="AF3" s="129" t="n"/>
      <c r="AG3" s="129" t="n"/>
      <c r="AH3" s="129" t="n"/>
      <c r="AI3" s="174" t="n"/>
      <c r="AJ3" s="174" t="n"/>
      <c r="AK3" s="145" t="n"/>
      <c r="AL3" s="146" t="n"/>
      <c r="AM3" s="64" t="n"/>
      <c r="BL3" s="81" t="n"/>
    </row>
    <row r="4" ht="24" customHeight="1">
      <c r="B4" s="64" t="n"/>
      <c r="C4" s="81" t="n"/>
      <c r="D4" s="100" t="inlineStr">
        <is>
          <t>Cce</t>
        </is>
      </c>
      <c r="E4" s="81" t="n"/>
      <c r="F4" s="101" t="inlineStr">
        <is>
          <t>Conate II</t>
        </is>
      </c>
      <c r="G4" s="81" t="n"/>
      <c r="H4" s="102" t="inlineStr">
        <is>
          <t>Consolidado Global Gill  y sus afiliadas</t>
        </is>
      </c>
      <c r="Z4" s="130" t="n"/>
      <c r="AA4" s="131" t="inlineStr">
        <is>
          <t>Cine color Films Chile SpA</t>
        </is>
      </c>
      <c r="AB4" s="94" t="n"/>
      <c r="AC4" s="132" t="inlineStr">
        <is>
          <t>Sonus consolidado</t>
        </is>
      </c>
      <c r="AD4" s="63" t="n"/>
      <c r="AE4" s="63" t="n"/>
      <c r="AF4" s="63" t="n"/>
      <c r="AG4" s="63" t="n"/>
      <c r="AH4" s="63" t="n"/>
      <c r="AI4" s="175" t="inlineStr">
        <is>
          <t>Servicios integrales</t>
        </is>
      </c>
      <c r="AJ4" s="94" t="n"/>
      <c r="AK4" s="148" t="inlineStr">
        <is>
          <t>Serviart</t>
        </is>
      </c>
      <c r="AL4" s="94" t="n"/>
      <c r="AM4" s="149" t="inlineStr">
        <is>
          <t>Chf Inversiones SpA</t>
        </is>
      </c>
      <c r="AN4" s="94" t="n"/>
      <c r="AO4" s="158" t="inlineStr">
        <is>
          <t>Audiovisual  Consolidado</t>
        </is>
      </c>
      <c r="AP4" s="122" t="n"/>
      <c r="AQ4" s="122" t="n"/>
      <c r="AR4" s="122" t="n"/>
      <c r="AS4" s="122" t="n"/>
      <c r="AT4" s="121" t="n"/>
      <c r="AU4" s="159" t="inlineStr">
        <is>
          <t>C.F I F   Consolidado</t>
        </is>
      </c>
      <c r="AV4" s="63" t="n"/>
      <c r="AW4" s="63" t="n"/>
      <c r="AX4" s="63" t="n"/>
      <c r="AY4" s="63" t="n"/>
      <c r="AZ4" s="63" t="n"/>
      <c r="BA4" s="63" t="n"/>
      <c r="BB4" s="63" t="n"/>
      <c r="BC4" s="63" t="n"/>
      <c r="BD4" s="94" t="n"/>
      <c r="BE4" s="159" t="inlineStr">
        <is>
          <t>C.F. II</t>
        </is>
      </c>
      <c r="BF4" s="94" t="n"/>
      <c r="BG4" s="159" t="inlineStr">
        <is>
          <t>IAASA</t>
        </is>
      </c>
      <c r="BH4" s="63" t="n"/>
      <c r="BI4" s="63" t="n"/>
      <c r="BJ4" s="94" t="n"/>
      <c r="BK4" s="159" t="inlineStr">
        <is>
          <t>Cine Color (Colombia SAS)</t>
        </is>
      </c>
      <c r="BL4" s="94" t="n"/>
    </row>
    <row r="5">
      <c r="B5" s="83" t="n"/>
      <c r="C5" s="92" t="n"/>
      <c r="D5" s="103" t="inlineStr">
        <is>
          <t>Individual</t>
        </is>
      </c>
      <c r="E5" s="92" t="n"/>
      <c r="F5" s="104" t="n"/>
      <c r="G5" s="92" t="n"/>
      <c r="H5" s="105" t="inlineStr">
        <is>
          <t>Global Gill S.A</t>
        </is>
      </c>
      <c r="I5" s="94" t="n"/>
      <c r="J5" s="119" t="inlineStr">
        <is>
          <t>Gramado</t>
        </is>
      </c>
      <c r="K5" s="94" t="n"/>
      <c r="L5" s="120" t="inlineStr">
        <is>
          <t>Cindow Consolidado</t>
        </is>
      </c>
      <c r="M5" s="63" t="n"/>
      <c r="N5" s="63" t="n"/>
      <c r="O5" s="94" t="n"/>
      <c r="P5" s="119" t="inlineStr">
        <is>
          <t>Jikal Consolidado</t>
        </is>
      </c>
      <c r="Q5" s="122" t="n"/>
      <c r="R5" s="122" t="n"/>
      <c r="S5" s="122" t="n"/>
      <c r="T5" s="122" t="n"/>
      <c r="U5" s="121" t="n"/>
      <c r="V5" s="123" t="inlineStr">
        <is>
          <t>Abarcar</t>
        </is>
      </c>
      <c r="W5" s="94" t="n"/>
      <c r="X5" s="124" t="inlineStr">
        <is>
          <t xml:space="preserve">I Vision </t>
        </is>
      </c>
      <c r="Y5" s="94" t="n"/>
      <c r="Z5" s="133" t="n"/>
      <c r="AA5" s="64" t="n"/>
      <c r="AB5" s="81" t="n"/>
      <c r="AC5" s="134" t="inlineStr">
        <is>
          <t>Sonus Individual</t>
        </is>
      </c>
      <c r="AD5" s="94" t="n"/>
      <c r="AE5" s="134" t="inlineStr">
        <is>
          <t>Cinecolor Licencias Peru</t>
        </is>
      </c>
      <c r="AF5" s="94" t="n"/>
      <c r="AG5" s="134" t="inlineStr">
        <is>
          <t>Cinecolor Films CA Peru</t>
        </is>
      </c>
      <c r="AH5" s="94" t="n"/>
      <c r="AI5" s="176" t="n"/>
      <c r="AJ5" s="177" t="n"/>
      <c r="AK5" s="31" t="n"/>
      <c r="AL5" s="152" t="n"/>
      <c r="AM5" s="83" t="n"/>
      <c r="AN5" s="92" t="n"/>
      <c r="AO5" s="149" t="inlineStr">
        <is>
          <t>Audiovisual</t>
        </is>
      </c>
      <c r="AP5" s="94" t="n"/>
      <c r="AQ5" s="149" t="inlineStr">
        <is>
          <t>CC Do Brasil</t>
        </is>
      </c>
      <c r="AR5" s="94" t="n"/>
      <c r="AS5" s="149" t="inlineStr">
        <is>
          <t>Fashion Group</t>
        </is>
      </c>
      <c r="AT5" s="94" t="n"/>
      <c r="AU5" s="160" t="n"/>
      <c r="AV5" s="161" t="n"/>
      <c r="AW5" s="162" t="inlineStr">
        <is>
          <t>IACSA Consolidado</t>
        </is>
      </c>
      <c r="AX5" s="122" t="n"/>
      <c r="AY5" s="122" t="n"/>
      <c r="AZ5" s="121" t="n"/>
      <c r="BA5" s="161" t="n"/>
      <c r="BB5" s="161" t="n"/>
      <c r="BC5" s="161" t="n"/>
      <c r="BD5" s="163" t="n"/>
      <c r="BE5" s="156" t="inlineStr">
        <is>
          <t>Individual</t>
        </is>
      </c>
      <c r="BF5" s="92" t="n"/>
      <c r="BG5" s="156" t="inlineStr">
        <is>
          <t>Consolidado</t>
        </is>
      </c>
      <c r="BH5" s="85" t="n"/>
      <c r="BI5" s="85" t="n"/>
      <c r="BJ5" s="92" t="n"/>
      <c r="BK5" s="156" t="inlineStr">
        <is>
          <t>Filial</t>
        </is>
      </c>
      <c r="BL5" s="92" t="n"/>
    </row>
    <row r="6">
      <c r="B6" s="1" t="n"/>
      <c r="C6" s="106" t="n"/>
      <c r="D6" s="2" t="n"/>
      <c r="E6" s="107" t="n"/>
      <c r="F6" s="3" t="n"/>
      <c r="G6" s="108" t="n"/>
      <c r="H6" s="64" t="n"/>
      <c r="I6" s="81" t="n"/>
      <c r="J6" s="83" t="n"/>
      <c r="K6" s="92" t="n"/>
      <c r="L6" s="119" t="inlineStr">
        <is>
          <t xml:space="preserve">Cindow </t>
        </is>
      </c>
      <c r="M6" s="121" t="n"/>
      <c r="N6" s="119" t="inlineStr">
        <is>
          <t>Cinema Prod,</t>
        </is>
      </c>
      <c r="O6" s="121" t="n"/>
      <c r="P6" s="119" t="inlineStr">
        <is>
          <t xml:space="preserve">Jikal </t>
        </is>
      </c>
      <c r="Q6" s="121" t="n"/>
      <c r="R6" s="119" t="inlineStr">
        <is>
          <t>Amazon</t>
        </is>
      </c>
      <c r="S6" s="121" t="n"/>
      <c r="T6" s="119" t="inlineStr">
        <is>
          <t>GCF</t>
        </is>
      </c>
      <c r="U6" s="121" t="n"/>
      <c r="V6" s="83" t="n"/>
      <c r="W6" s="92" t="n"/>
      <c r="X6" s="83" t="n"/>
      <c r="Y6" s="92" t="n"/>
      <c r="Z6" s="133" t="n"/>
      <c r="AA6" s="83" t="n"/>
      <c r="AB6" s="92" t="n"/>
      <c r="AC6" s="83" t="n"/>
      <c r="AD6" s="92" t="n"/>
      <c r="AE6" s="83" t="n"/>
      <c r="AF6" s="92" t="n"/>
      <c r="AG6" s="83" t="n"/>
      <c r="AH6" s="92" t="n"/>
      <c r="AI6" s="176" t="n"/>
      <c r="AJ6" s="177" t="n"/>
      <c r="AK6" s="31" t="n"/>
      <c r="AL6" s="152" t="n"/>
      <c r="AM6" s="32" t="n"/>
      <c r="AN6" s="153" t="n"/>
      <c r="AO6" s="83" t="n"/>
      <c r="AP6" s="92" t="n"/>
      <c r="AQ6" s="83" t="n"/>
      <c r="AR6" s="92" t="n"/>
      <c r="AS6" s="83" t="n"/>
      <c r="AT6" s="92" t="n"/>
      <c r="AU6" s="162" t="inlineStr">
        <is>
          <t>CF IF</t>
        </is>
      </c>
      <c r="AV6" s="121" t="n"/>
      <c r="AW6" s="162" t="inlineStr">
        <is>
          <t xml:space="preserve">IACSA </t>
        </is>
      </c>
      <c r="AX6" s="121" t="n"/>
      <c r="AY6" s="162" t="inlineStr">
        <is>
          <t>Digital SAS</t>
        </is>
      </c>
      <c r="AZ6" s="121" t="n"/>
      <c r="BA6" s="162" t="inlineStr">
        <is>
          <t>IAMSA</t>
        </is>
      </c>
      <c r="BB6" s="121" t="n"/>
      <c r="BC6" s="162" t="inlineStr">
        <is>
          <t>METROVISION</t>
        </is>
      </c>
      <c r="BD6" s="121" t="n"/>
      <c r="BE6" s="38" t="n"/>
      <c r="BF6" s="165" t="n"/>
      <c r="BG6" s="162" t="inlineStr">
        <is>
          <t>IAASA</t>
        </is>
      </c>
      <c r="BH6" s="121" t="n"/>
      <c r="BI6" s="162" t="inlineStr">
        <is>
          <t>Curt y Alex</t>
        </is>
      </c>
      <c r="BJ6" s="121" t="n"/>
      <c r="BK6" s="38" t="n"/>
      <c r="BL6" s="165" t="n"/>
      <c r="BM6" s="166" t="inlineStr">
        <is>
          <t>TOTAL</t>
        </is>
      </c>
      <c r="BN6" s="121" t="n"/>
    </row>
    <row r="7">
      <c r="A7" t="inlineStr">
        <is>
          <t>Cuenta Corrientes</t>
        </is>
      </c>
      <c r="B7" s="109" t="inlineStr">
        <is>
          <t>Por Cobrar</t>
        </is>
      </c>
      <c r="C7" s="109" t="inlineStr">
        <is>
          <t>Por Pagar</t>
        </is>
      </c>
      <c r="D7" s="103" t="inlineStr">
        <is>
          <t>Por Cobrar</t>
        </is>
      </c>
      <c r="E7" s="103" t="inlineStr">
        <is>
          <t>Por Pagar</t>
        </is>
      </c>
      <c r="F7" s="104" t="inlineStr">
        <is>
          <t>Por Cobrar</t>
        </is>
      </c>
      <c r="G7" s="104" t="inlineStr">
        <is>
          <t>Por Pagar</t>
        </is>
      </c>
      <c r="H7" s="110" t="inlineStr">
        <is>
          <t>Por Cobrar</t>
        </is>
      </c>
      <c r="I7" s="110" t="inlineStr">
        <is>
          <t>Por Pagar</t>
        </is>
      </c>
      <c r="J7" s="104" t="inlineStr">
        <is>
          <t>Por Cobrar</t>
        </is>
      </c>
      <c r="K7" s="104" t="inlineStr">
        <is>
          <t>Por Pagar</t>
        </is>
      </c>
      <c r="L7" s="104" t="inlineStr">
        <is>
          <t>Por Cobrar</t>
        </is>
      </c>
      <c r="M7" s="104" t="inlineStr">
        <is>
          <t>Por Pagar</t>
        </is>
      </c>
      <c r="N7" s="104" t="inlineStr">
        <is>
          <t>Por Cobrar</t>
        </is>
      </c>
      <c r="O7" s="104" t="inlineStr">
        <is>
          <t>Por Pagar</t>
        </is>
      </c>
      <c r="P7" s="104" t="inlineStr">
        <is>
          <t>Por Cobrar</t>
        </is>
      </c>
      <c r="Q7" s="104" t="inlineStr">
        <is>
          <t>Por Pagar</t>
        </is>
      </c>
      <c r="R7" s="104" t="inlineStr">
        <is>
          <t>Por Cobrar</t>
        </is>
      </c>
      <c r="S7" s="104" t="inlineStr">
        <is>
          <t>Por Pagar</t>
        </is>
      </c>
      <c r="T7" s="104" t="inlineStr">
        <is>
          <t>Por Cobrar</t>
        </is>
      </c>
      <c r="U7" s="104" t="inlineStr">
        <is>
          <t>Por Pagar</t>
        </is>
      </c>
      <c r="V7" s="109" t="inlineStr">
        <is>
          <t>Por Cobrar</t>
        </is>
      </c>
      <c r="W7" s="109" t="inlineStr">
        <is>
          <t>Por Pagar</t>
        </is>
      </c>
      <c r="X7" s="109" t="n"/>
      <c r="Y7" s="109" t="inlineStr">
        <is>
          <t>Por Cobrar</t>
        </is>
      </c>
      <c r="Z7" s="109" t="inlineStr">
        <is>
          <t>Por Pagar</t>
        </is>
      </c>
      <c r="AA7" s="135" t="inlineStr">
        <is>
          <t>Por Cobrar</t>
        </is>
      </c>
      <c r="AB7" s="135" t="inlineStr">
        <is>
          <t>Por Pagar</t>
        </is>
      </c>
      <c r="AC7" s="136" t="inlineStr">
        <is>
          <t>Por Cobrar</t>
        </is>
      </c>
      <c r="AD7" s="136" t="inlineStr">
        <is>
          <t>Por Pagar</t>
        </is>
      </c>
      <c r="AE7" s="136" t="inlineStr">
        <is>
          <t>Por Cobrar</t>
        </is>
      </c>
      <c r="AF7" s="136" t="inlineStr">
        <is>
          <t>Por Pagar</t>
        </is>
      </c>
      <c r="AG7" s="136" t="inlineStr">
        <is>
          <t>Por Cobrar</t>
        </is>
      </c>
      <c r="AH7" s="136" t="inlineStr">
        <is>
          <t>Por Pagar</t>
        </is>
      </c>
      <c r="AI7" s="178" t="inlineStr">
        <is>
          <t>Por Cobrar</t>
        </is>
      </c>
      <c r="AJ7" s="178" t="inlineStr">
        <is>
          <t>Por Pagar</t>
        </is>
      </c>
      <c r="AK7" s="155" t="inlineStr">
        <is>
          <t>Por Cobrar</t>
        </is>
      </c>
      <c r="AL7" s="155" t="inlineStr">
        <is>
          <t>Por Pagar</t>
        </is>
      </c>
      <c r="AM7" s="156" t="inlineStr">
        <is>
          <t>Por Cobrar</t>
        </is>
      </c>
      <c r="AN7" s="156" t="inlineStr">
        <is>
          <t>Por Pagar</t>
        </is>
      </c>
      <c r="AO7" s="156" t="inlineStr">
        <is>
          <t>Por Cobrar</t>
        </is>
      </c>
      <c r="AP7" s="156" t="inlineStr">
        <is>
          <t>Por Pagar</t>
        </is>
      </c>
      <c r="AQ7" s="156" t="inlineStr">
        <is>
          <t>Por Cobrar</t>
        </is>
      </c>
      <c r="AR7" s="156" t="inlineStr">
        <is>
          <t>Por Pagar</t>
        </is>
      </c>
      <c r="AS7" s="156" t="inlineStr">
        <is>
          <t>Por Cobrar</t>
        </is>
      </c>
      <c r="AT7" s="156" t="inlineStr">
        <is>
          <t>Por Pagar</t>
        </is>
      </c>
      <c r="AU7" s="156" t="inlineStr">
        <is>
          <t>Por Cobrar</t>
        </is>
      </c>
      <c r="AV7" s="156" t="inlineStr">
        <is>
          <t>Por Pagar</t>
        </is>
      </c>
      <c r="AW7" s="156" t="inlineStr">
        <is>
          <t>Por Cobrar</t>
        </is>
      </c>
      <c r="AX7" s="156" t="inlineStr">
        <is>
          <t>Por Pagar</t>
        </is>
      </c>
      <c r="AY7" s="156" t="inlineStr">
        <is>
          <t>Por Cobrar</t>
        </is>
      </c>
      <c r="AZ7" s="156" t="inlineStr">
        <is>
          <t>Por Pagar</t>
        </is>
      </c>
      <c r="BA7" s="156" t="inlineStr">
        <is>
          <t>Por Cobrar</t>
        </is>
      </c>
      <c r="BB7" s="156" t="inlineStr">
        <is>
          <t>Por Pagar</t>
        </is>
      </c>
      <c r="BC7" s="156" t="inlineStr">
        <is>
          <t>Por Cobrar</t>
        </is>
      </c>
      <c r="BD7" s="156" t="inlineStr">
        <is>
          <t>Por Pagar</t>
        </is>
      </c>
      <c r="BE7" s="156" t="inlineStr">
        <is>
          <t>Por Cobrar</t>
        </is>
      </c>
      <c r="BF7" s="156" t="inlineStr">
        <is>
          <t>Por Pagar</t>
        </is>
      </c>
      <c r="BG7" s="156" t="inlineStr">
        <is>
          <t>Por Cobrar</t>
        </is>
      </c>
      <c r="BH7" s="156" t="inlineStr">
        <is>
          <t>Por Pagar</t>
        </is>
      </c>
      <c r="BI7" s="156" t="inlineStr">
        <is>
          <t>Por Cobrar</t>
        </is>
      </c>
      <c r="BJ7" s="156" t="inlineStr">
        <is>
          <t>Por Pagar</t>
        </is>
      </c>
      <c r="BK7" s="156" t="inlineStr">
        <is>
          <t>Por Cobrar</t>
        </is>
      </c>
      <c r="BL7" s="156" t="inlineStr">
        <is>
          <t>Por Pagar</t>
        </is>
      </c>
      <c r="BM7" s="167" t="inlineStr">
        <is>
          <t>Por Cobrar</t>
        </is>
      </c>
      <c r="BN7" s="167" t="inlineStr">
        <is>
          <t>Por Pagar</t>
        </is>
      </c>
    </row>
    <row r="8">
      <c r="A8" s="341" t="inlineStr">
        <is>
          <t>CTA.CTE. ACT JOSÉ P. DAIRE</t>
        </is>
      </c>
      <c r="B8" s="8" t="n"/>
      <c r="C8" s="18" t="n">
        <v>0</v>
      </c>
      <c r="D8" s="9" t="n">
        <v>0</v>
      </c>
      <c r="E8" s="19" t="n">
        <v>0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/>
      <c r="N8" s="10" t="n"/>
      <c r="O8" s="10" t="n">
        <v>0</v>
      </c>
      <c r="P8" s="10" t="n">
        <v>0</v>
      </c>
      <c r="Q8" s="10" t="n"/>
      <c r="R8" s="10" t="n"/>
      <c r="S8" s="10" t="n"/>
      <c r="T8" s="10" t="n"/>
      <c r="U8" s="10" t="n">
        <v>0</v>
      </c>
      <c r="V8" s="40" t="n"/>
      <c r="W8" s="40" t="n"/>
      <c r="X8" s="40" t="n"/>
      <c r="Y8" s="40" t="n"/>
      <c r="Z8" s="40" t="n"/>
      <c r="AA8" s="137" t="n">
        <v>0</v>
      </c>
      <c r="AB8" s="137" t="n">
        <v>0</v>
      </c>
      <c r="AC8" s="33" t="n">
        <v>0</v>
      </c>
      <c r="AD8" s="33" t="n">
        <v>0</v>
      </c>
      <c r="AE8" s="33" t="n">
        <v>0</v>
      </c>
      <c r="AF8" s="33" t="n">
        <v>0</v>
      </c>
      <c r="AG8" s="33" t="n">
        <v>0</v>
      </c>
      <c r="AH8" s="33" t="n">
        <v>0</v>
      </c>
      <c r="AI8" s="57" t="n">
        <v>0</v>
      </c>
      <c r="AJ8" s="57" t="n">
        <v>0</v>
      </c>
      <c r="AK8" s="33" t="n">
        <v>0</v>
      </c>
      <c r="AL8" s="33" t="n">
        <v>0</v>
      </c>
      <c r="AM8" s="34" t="n">
        <v>0</v>
      </c>
      <c r="AN8" s="22" t="n">
        <v>0</v>
      </c>
      <c r="AO8" s="34" t="n">
        <v>0</v>
      </c>
      <c r="AP8" s="34" t="n">
        <v>0</v>
      </c>
      <c r="AQ8" s="34" t="n">
        <v>0</v>
      </c>
      <c r="AR8" s="34" t="n">
        <v>0</v>
      </c>
      <c r="AS8" s="34" t="n">
        <v>0</v>
      </c>
      <c r="AT8" s="34" t="n">
        <v>0</v>
      </c>
      <c r="AU8" s="34" t="n">
        <v>0</v>
      </c>
      <c r="AV8" s="34" t="n"/>
      <c r="AW8" s="34" t="n"/>
      <c r="AX8" s="34" t="n"/>
      <c r="AY8" s="34" t="n"/>
      <c r="AZ8" s="34" t="n"/>
      <c r="BA8" s="34" t="n"/>
      <c r="BB8" s="34" t="n"/>
      <c r="BC8" s="34" t="n"/>
      <c r="BD8" s="34" t="n">
        <v>0</v>
      </c>
      <c r="BE8" s="34" t="n">
        <v>0</v>
      </c>
      <c r="BF8" s="34" t="n">
        <v>0</v>
      </c>
      <c r="BG8" s="34" t="n">
        <v>0</v>
      </c>
      <c r="BH8" s="34" t="n">
        <v>0</v>
      </c>
      <c r="BI8" s="34" t="n"/>
      <c r="BJ8" s="34" t="n"/>
      <c r="BK8" s="34" t="n">
        <v>0</v>
      </c>
      <c r="BL8" s="34" t="n">
        <v>0</v>
      </c>
      <c r="BM8" s="40">
        <f>+B8+D8+F8+H8+J8+L8+N8+P8+R8+T8+AA8+AC8+AE8+AG8+AI8+AK8+AM8+AO8++AQ8+AS8+AU8+AW8+AY8+BA8+BC8+BE8+BG8+BI8+BK8</f>
        <v/>
      </c>
      <c r="BN8" s="40">
        <f>+C8+E8+G8+I8+K8+M8+O8+Q8+S8+U8+AB8+AD8+AF8+AH8+AJ8+AL8+AN8+AP8++AR8+AT8+AV8+AX8+AZ8+BB8+BD8+BF8+BH8+BJ8+BL8</f>
        <v/>
      </c>
    </row>
    <row r="9">
      <c r="A9" s="11" t="inlineStr">
        <is>
          <t>CTA.CTE. ACT CRISTIÁN VARELA</t>
        </is>
      </c>
      <c r="B9" s="8" t="n"/>
      <c r="C9" s="22" t="n"/>
      <c r="D9" s="9" t="n">
        <v>0</v>
      </c>
      <c r="E9" s="19" t="n">
        <v>0</v>
      </c>
      <c r="F9" s="12" t="n">
        <v>0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/>
      <c r="N9" s="10" t="n"/>
      <c r="O9" s="10" t="n">
        <v>0</v>
      </c>
      <c r="P9" s="10" t="n">
        <v>0</v>
      </c>
      <c r="Q9" s="10" t="n"/>
      <c r="R9" s="10" t="n"/>
      <c r="S9" s="10" t="n"/>
      <c r="T9" s="10" t="n"/>
      <c r="U9" s="10" t="n">
        <v>0</v>
      </c>
      <c r="V9" s="40" t="n"/>
      <c r="W9" s="40" t="n"/>
      <c r="X9" s="40" t="n"/>
      <c r="Y9" s="40" t="n"/>
      <c r="Z9" s="40" t="n"/>
      <c r="AA9" s="137" t="n">
        <v>0</v>
      </c>
      <c r="AB9" s="137" t="n">
        <v>0</v>
      </c>
      <c r="AC9" s="33" t="n">
        <v>0</v>
      </c>
      <c r="AD9" s="33" t="n">
        <v>0</v>
      </c>
      <c r="AE9" s="33" t="n">
        <v>0</v>
      </c>
      <c r="AF9" s="33" t="n">
        <v>0</v>
      </c>
      <c r="AG9" s="33" t="n">
        <v>0</v>
      </c>
      <c r="AH9" s="33" t="n">
        <v>0</v>
      </c>
      <c r="AI9" s="57" t="n">
        <v>0</v>
      </c>
      <c r="AJ9" s="57" t="n">
        <v>0</v>
      </c>
      <c r="AK9" s="33" t="n">
        <v>0</v>
      </c>
      <c r="AL9" s="33" t="n">
        <v>0</v>
      </c>
      <c r="AM9" s="34" t="n">
        <v>0</v>
      </c>
      <c r="AN9" s="22" t="n">
        <v>0</v>
      </c>
      <c r="AO9" s="34" t="n">
        <v>0</v>
      </c>
      <c r="AP9" s="34" t="n">
        <v>0</v>
      </c>
      <c r="AQ9" s="34" t="n">
        <v>0</v>
      </c>
      <c r="AR9" s="34" t="n">
        <v>0</v>
      </c>
      <c r="AS9" s="34" t="n">
        <v>0</v>
      </c>
      <c r="AT9" s="34" t="n">
        <v>0</v>
      </c>
      <c r="AU9" s="34" t="n">
        <v>0</v>
      </c>
      <c r="AV9" s="34" t="n"/>
      <c r="AW9" s="34" t="n"/>
      <c r="AX9" s="34" t="n"/>
      <c r="AY9" s="34" t="n"/>
      <c r="AZ9" s="34" t="n"/>
      <c r="BA9" s="34" t="n"/>
      <c r="BB9" s="34" t="n"/>
      <c r="BC9" s="34" t="n"/>
      <c r="BD9" s="34" t="n">
        <v>0</v>
      </c>
      <c r="BE9" s="34" t="n">
        <v>0</v>
      </c>
      <c r="BF9" s="34" t="n">
        <v>0</v>
      </c>
      <c r="BG9" s="34" t="n">
        <v>0</v>
      </c>
      <c r="BH9" s="34" t="n">
        <v>0</v>
      </c>
      <c r="BI9" s="34" t="n"/>
      <c r="BJ9" s="34" t="n"/>
      <c r="BK9" s="34" t="n">
        <v>0</v>
      </c>
      <c r="BL9" s="34" t="n">
        <v>0</v>
      </c>
      <c r="BM9" s="40">
        <f>+B9+D9+F9+H9+J9+L9+N9+P9+R9+T9+AA9+AC9+AE9+AG9+AI9+AK9+AM9+AO9++AQ9+AS9+AU9+AW9+AY9+BA9+BC9+BE9+BG9+BI9+BK9</f>
        <v/>
      </c>
      <c r="BN9" s="40">
        <f>+C9+E9+G9+I9+K9+M9+O9+Q9+S9+U9+AB9+AD9+AF9+AH9+AJ9+AL9+AN9+AP9++AR9+AT9+AV9+AX9+AZ9+BB9+BD9+BF9+BH9+BJ9+BL9</f>
        <v/>
      </c>
    </row>
    <row r="10">
      <c r="A10" s="11" t="inlineStr">
        <is>
          <t>HIJOS VARELA</t>
        </is>
      </c>
      <c r="B10" s="13" t="n">
        <v>0</v>
      </c>
      <c r="C10" s="18" t="n">
        <v>0</v>
      </c>
      <c r="D10" s="9" t="n">
        <v>0</v>
      </c>
      <c r="E10" s="9" t="n">
        <v>0</v>
      </c>
      <c r="F10" s="14" t="n">
        <v>0</v>
      </c>
      <c r="G10" s="14" t="n">
        <v>0</v>
      </c>
      <c r="H10" s="14" t="n">
        <v>0</v>
      </c>
      <c r="I10" s="14" t="n">
        <v>0</v>
      </c>
      <c r="J10" s="14" t="n">
        <v>0</v>
      </c>
      <c r="K10" s="14" t="n">
        <v>0</v>
      </c>
      <c r="L10" s="14" t="n">
        <v>0</v>
      </c>
      <c r="M10" s="14" t="n"/>
      <c r="N10" s="14" t="n"/>
      <c r="O10" s="14" t="n">
        <v>0</v>
      </c>
      <c r="P10" s="14" t="n">
        <v>0</v>
      </c>
      <c r="Q10" s="14" t="n"/>
      <c r="R10" s="14" t="n"/>
      <c r="S10" s="14" t="n"/>
      <c r="T10" s="14" t="n"/>
      <c r="U10" s="14" t="n">
        <v>0</v>
      </c>
      <c r="V10" s="9" t="n">
        <v>0</v>
      </c>
      <c r="W10" s="9" t="n">
        <v>0</v>
      </c>
      <c r="X10" s="9" t="n">
        <v>0</v>
      </c>
      <c r="Y10" s="9" t="n">
        <v>0</v>
      </c>
      <c r="Z10" s="9" t="n">
        <v>0</v>
      </c>
      <c r="AA10" s="138" t="n">
        <v>0</v>
      </c>
      <c r="AB10" s="138" t="n">
        <v>0</v>
      </c>
      <c r="AC10" s="35" t="n">
        <v>0</v>
      </c>
      <c r="AD10" s="35" t="n">
        <v>0</v>
      </c>
      <c r="AE10" s="35" t="n">
        <v>0</v>
      </c>
      <c r="AF10" s="35" t="n">
        <v>0</v>
      </c>
      <c r="AG10" s="35" t="n">
        <v>0</v>
      </c>
      <c r="AH10" s="35" t="n">
        <v>0</v>
      </c>
      <c r="AI10" s="179" t="n">
        <v>0</v>
      </c>
      <c r="AJ10" s="179" t="n">
        <v>0</v>
      </c>
      <c r="AK10" s="35" t="n">
        <v>0</v>
      </c>
      <c r="AL10" s="35" t="n">
        <v>0</v>
      </c>
      <c r="AM10" s="34" t="n">
        <v>0</v>
      </c>
      <c r="AN10" s="22" t="n">
        <v>0</v>
      </c>
      <c r="AO10" s="34" t="n">
        <v>0</v>
      </c>
      <c r="AP10" s="34" t="n">
        <v>0</v>
      </c>
      <c r="AQ10" s="34" t="n">
        <v>0</v>
      </c>
      <c r="AR10" s="34" t="n">
        <v>0</v>
      </c>
      <c r="AS10" s="34" t="n">
        <v>0</v>
      </c>
      <c r="AT10" s="34" t="n">
        <v>0</v>
      </c>
      <c r="AU10" s="34" t="n">
        <v>0</v>
      </c>
      <c r="AV10" s="34" t="n"/>
      <c r="AW10" s="34" t="n"/>
      <c r="AX10" s="34" t="n"/>
      <c r="AY10" s="34" t="n"/>
      <c r="AZ10" s="34" t="n"/>
      <c r="BA10" s="34" t="n"/>
      <c r="BB10" s="34" t="n"/>
      <c r="BC10" s="34" t="n"/>
      <c r="BD10" s="34" t="n">
        <v>0</v>
      </c>
      <c r="BE10" s="34" t="n">
        <v>0</v>
      </c>
      <c r="BF10" s="34" t="n">
        <v>0</v>
      </c>
      <c r="BG10" s="34" t="n">
        <v>0</v>
      </c>
      <c r="BH10" s="34" t="n">
        <v>0</v>
      </c>
      <c r="BI10" s="34" t="n"/>
      <c r="BJ10" s="34" t="n"/>
      <c r="BK10" s="34" t="n">
        <v>0</v>
      </c>
      <c r="BL10" s="34" t="n">
        <v>0</v>
      </c>
      <c r="BM10" s="40">
        <f>+B10+D10+F10+H10+J10+L10+N10+P10+R10+T10+AA10+AC10+AE10+AG10+AI10+AK10+AM10+AO10++AQ10+AS10+AU10+AW10+AY10+BA10+BC10+BE10+BG10+BI10+BK10</f>
        <v/>
      </c>
      <c r="BN10" s="40">
        <f>+C10+E10+G10+I10+K10+M10+O10+Q10+S10+U10+AB10+AD10+AF10+AH10+AJ10+AL10+AN10+AP10++AR10+AT10+AV10+AX10+AZ10+BB10+BD10+BF10+BH10+BJ10+BL10</f>
        <v/>
      </c>
    </row>
    <row r="11">
      <c r="A11" s="11" t="inlineStr">
        <is>
          <t>CTA. CTE. ACT. RIO GRANDE S.A.</t>
        </is>
      </c>
      <c r="B11" s="8" t="n"/>
      <c r="C11" s="18" t="n">
        <v>0</v>
      </c>
      <c r="D11" s="9" t="n">
        <v>0</v>
      </c>
      <c r="E11" s="19" t="n">
        <v>0</v>
      </c>
      <c r="F11" s="10" t="n">
        <v>0</v>
      </c>
      <c r="G11" s="10" t="n">
        <v>0</v>
      </c>
      <c r="H11" s="10" t="n">
        <v>0</v>
      </c>
      <c r="I11" s="10" t="n">
        <v>0</v>
      </c>
      <c r="J11" s="10" t="n">
        <v>0</v>
      </c>
      <c r="K11" s="10" t="n">
        <v>0</v>
      </c>
      <c r="L11" s="10" t="n">
        <v>0</v>
      </c>
      <c r="M11" s="10" t="n"/>
      <c r="N11" s="10" t="n"/>
      <c r="O11" s="10" t="n">
        <v>0</v>
      </c>
      <c r="P11" s="10" t="n">
        <v>0</v>
      </c>
      <c r="Q11" s="10" t="n"/>
      <c r="R11" s="10" t="n"/>
      <c r="S11" s="10" t="n"/>
      <c r="T11" s="10" t="n"/>
      <c r="U11" s="10" t="n">
        <v>0</v>
      </c>
      <c r="V11" s="40" t="n"/>
      <c r="W11" s="40" t="n"/>
      <c r="X11" s="40" t="n"/>
      <c r="Y11" s="40" t="n"/>
      <c r="Z11" s="40" t="n"/>
      <c r="AA11" s="137" t="n">
        <v>0</v>
      </c>
      <c r="AB11" s="137" t="n">
        <v>0</v>
      </c>
      <c r="AC11" s="22" t="n">
        <v>0</v>
      </c>
      <c r="AD11" s="33" t="n">
        <v>0</v>
      </c>
      <c r="AE11" s="33" t="n">
        <v>0</v>
      </c>
      <c r="AF11" s="33" t="n">
        <v>0</v>
      </c>
      <c r="AG11" s="33" t="n">
        <v>0</v>
      </c>
      <c r="AH11" s="33" t="n">
        <v>0</v>
      </c>
      <c r="AI11" s="57" t="n">
        <v>0</v>
      </c>
      <c r="AJ11" s="57" t="n">
        <v>0</v>
      </c>
      <c r="AK11" s="33" t="n">
        <v>0</v>
      </c>
      <c r="AL11" s="33" t="n">
        <v>0</v>
      </c>
      <c r="AM11" s="34" t="n">
        <v>0</v>
      </c>
      <c r="AN11" s="34" t="n">
        <v>0</v>
      </c>
      <c r="AO11" s="34" t="n">
        <v>0</v>
      </c>
      <c r="AP11" s="34" t="n">
        <v>0</v>
      </c>
      <c r="AQ11" s="34" t="n">
        <v>0</v>
      </c>
      <c r="AR11" s="34" t="n">
        <v>0</v>
      </c>
      <c r="AS11" s="34" t="n">
        <v>0</v>
      </c>
      <c r="AT11" s="34" t="n">
        <v>0</v>
      </c>
      <c r="AU11" s="34" t="n">
        <v>0</v>
      </c>
      <c r="AV11" s="34" t="n"/>
      <c r="AW11" s="34" t="n"/>
      <c r="AX11" s="34" t="n"/>
      <c r="AY11" s="34" t="n"/>
      <c r="AZ11" s="34" t="n"/>
      <c r="BA11" s="34" t="n"/>
      <c r="BB11" s="34" t="n"/>
      <c r="BC11" s="34" t="n"/>
      <c r="BD11" s="34" t="n">
        <v>0</v>
      </c>
      <c r="BE11" s="34" t="n">
        <v>0</v>
      </c>
      <c r="BF11" s="34" t="n">
        <v>0</v>
      </c>
      <c r="BG11" s="34" t="n">
        <v>0</v>
      </c>
      <c r="BH11" s="34" t="n">
        <v>0</v>
      </c>
      <c r="BI11" s="34" t="n"/>
      <c r="BJ11" s="34" t="n"/>
      <c r="BK11" s="34" t="n">
        <v>0</v>
      </c>
      <c r="BL11" s="34" t="n">
        <v>0</v>
      </c>
      <c r="BM11" s="40">
        <f>+B11+D11+F11+H11+J11+L11+N11+P11+R11+T11+AA11+AC11+AE11+AG11+AI11+AK11+AM11+AO11++AQ11+AS11+AU11+AW11+AY11+BA11+BC11+BE11+BG11+BI11+BK11</f>
        <v/>
      </c>
      <c r="BN11" s="40">
        <f>+C11+E11+G11+I11+K11+M11+O11+Q11+S11+U11+AB11+AD11+AF11+AH11+AJ11+AL11+AN11+AP11++AR11+AT11+AV11+AX11+AZ11+BB11+BD11+BF11+BH11+BJ11+BL11</f>
        <v/>
      </c>
    </row>
    <row r="12">
      <c r="A12" s="15" t="inlineStr">
        <is>
          <t>CTA.CTE.ACT. US$ CINECOLOR MEX</t>
        </is>
      </c>
      <c r="B12" s="13" t="n">
        <v>1163150940</v>
      </c>
      <c r="C12" s="18" t="n">
        <v>0</v>
      </c>
      <c r="D12" s="9" t="n">
        <v>0</v>
      </c>
      <c r="E12" s="19" t="n">
        <v>0</v>
      </c>
      <c r="F12" s="10" t="n">
        <v>0</v>
      </c>
      <c r="G12" s="10" t="n">
        <v>0</v>
      </c>
      <c r="H12" s="10" t="n">
        <v>0</v>
      </c>
      <c r="I12" s="10" t="n">
        <v>0</v>
      </c>
      <c r="J12" s="10" t="n">
        <v>0</v>
      </c>
      <c r="K12" s="10" t="n">
        <v>0</v>
      </c>
      <c r="L12" s="10" t="n">
        <v>0</v>
      </c>
      <c r="M12" s="10" t="n"/>
      <c r="N12" s="10" t="n"/>
      <c r="O12" s="10" t="n">
        <v>0</v>
      </c>
      <c r="P12" s="10" t="n">
        <v>0</v>
      </c>
      <c r="Q12" s="10" t="n"/>
      <c r="R12" s="10" t="n"/>
      <c r="S12" s="10" t="n"/>
      <c r="T12" s="10" t="n"/>
      <c r="U12" s="10" t="n">
        <v>0</v>
      </c>
      <c r="V12" s="40" t="n"/>
      <c r="W12" s="40" t="n"/>
      <c r="X12" s="40" t="n"/>
      <c r="Y12" s="40" t="n"/>
      <c r="Z12" s="40" t="n"/>
      <c r="AA12" s="137" t="n">
        <v>0</v>
      </c>
      <c r="AB12" s="137" t="n">
        <v>0</v>
      </c>
      <c r="AC12" s="33" t="n">
        <v>0</v>
      </c>
      <c r="AD12" s="33" t="n">
        <v>0</v>
      </c>
      <c r="AE12" s="33" t="n">
        <v>0</v>
      </c>
      <c r="AF12" s="33" t="n">
        <v>0</v>
      </c>
      <c r="AG12" s="33" t="n">
        <v>0</v>
      </c>
      <c r="AH12" s="33" t="n">
        <v>0</v>
      </c>
      <c r="AI12" s="57" t="n">
        <v>0</v>
      </c>
      <c r="AJ12" s="57" t="n">
        <v>0</v>
      </c>
      <c r="AK12" s="33" t="n">
        <v>0</v>
      </c>
      <c r="AL12" s="33" t="n">
        <v>0</v>
      </c>
      <c r="AM12" s="34" t="n">
        <v>0</v>
      </c>
      <c r="AN12" s="34" t="n">
        <v>0</v>
      </c>
      <c r="AO12" s="34" t="n">
        <v>0</v>
      </c>
      <c r="AP12" s="34" t="n">
        <v>0</v>
      </c>
      <c r="AQ12" s="34" t="n">
        <v>0</v>
      </c>
      <c r="AR12" s="34" t="n">
        <v>0</v>
      </c>
      <c r="AS12" s="34" t="n">
        <v>0</v>
      </c>
      <c r="AT12" s="34" t="n">
        <v>0</v>
      </c>
      <c r="AU12" s="34" t="n">
        <v>0</v>
      </c>
      <c r="AV12" s="34" t="n"/>
      <c r="AW12" s="34" t="n"/>
      <c r="AX12" s="34" t="n"/>
      <c r="AY12" s="34" t="n"/>
      <c r="AZ12" s="34" t="n"/>
      <c r="BA12" s="34" t="n"/>
      <c r="BB12" s="22" t="n">
        <v>0</v>
      </c>
      <c r="BC12" s="34" t="n"/>
      <c r="BD12" s="34" t="n">
        <v>0</v>
      </c>
      <c r="BE12" s="34" t="n">
        <v>0</v>
      </c>
      <c r="BF12" s="34" t="n">
        <v>0</v>
      </c>
      <c r="BG12" s="34" t="n">
        <v>0</v>
      </c>
      <c r="BH12" s="34" t="n">
        <v>0</v>
      </c>
      <c r="BI12" s="34" t="n"/>
      <c r="BJ12" s="34" t="n"/>
      <c r="BK12" s="34" t="n">
        <v>0</v>
      </c>
      <c r="BL12" s="34" t="n">
        <v>0</v>
      </c>
      <c r="BM12" s="40">
        <f>+B12+D12+F12+H12+J12+L12+N12+P12+R12+T12+AA12+AC12+AE12+AG12+AI12+AK12+AM12+AO12++AQ12+AS12+AU12+AW12+AY12+BA12+BC12+BE12+BG12+BI12+BK12</f>
        <v/>
      </c>
      <c r="BN12" s="40">
        <f>+C12+E12+G12+I12+K12+M12+O12+Q12+S12+U12+AB12+AD12+AF12+AH12+AJ12+AL12+AN12+AP12++AR12+AT12+AV12+AX12+AZ12+BB12+BD12+BF12+BH12+BJ12+BL12</f>
        <v/>
      </c>
    </row>
    <row r="13">
      <c r="A13" s="341" t="inlineStr">
        <is>
          <t>CTA.CTE. PRONEMSA S.A.</t>
        </is>
      </c>
      <c r="B13" s="8" t="n"/>
      <c r="C13" s="18" t="n">
        <v>0</v>
      </c>
      <c r="D13" s="9" t="n">
        <v>0</v>
      </c>
      <c r="E13" s="19" t="n">
        <v>0</v>
      </c>
      <c r="F13" s="10" t="n">
        <v>0</v>
      </c>
      <c r="G13" s="10" t="n">
        <v>0</v>
      </c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/>
      <c r="N13" s="10" t="n"/>
      <c r="O13" s="10" t="n">
        <v>0</v>
      </c>
      <c r="P13" s="10" t="n">
        <v>0</v>
      </c>
      <c r="Q13" s="10" t="n"/>
      <c r="R13" s="10" t="n"/>
      <c r="S13" s="10" t="n"/>
      <c r="T13" s="10" t="n"/>
      <c r="U13" s="10" t="n">
        <v>0</v>
      </c>
      <c r="V13" s="40" t="n"/>
      <c r="W13" s="40" t="n"/>
      <c r="X13" s="40" t="n"/>
      <c r="Y13" s="40" t="n"/>
      <c r="Z13" s="40" t="n"/>
      <c r="AA13" s="137" t="n">
        <v>0</v>
      </c>
      <c r="AB13" s="137" t="n">
        <v>0</v>
      </c>
      <c r="AC13" s="33" t="n">
        <v>0</v>
      </c>
      <c r="AD13" s="33" t="n">
        <v>0</v>
      </c>
      <c r="AE13" s="33" t="n">
        <v>0</v>
      </c>
      <c r="AF13" s="33" t="n">
        <v>0</v>
      </c>
      <c r="AG13" s="33" t="n">
        <v>0</v>
      </c>
      <c r="AH13" s="33" t="n">
        <v>0</v>
      </c>
      <c r="AI13" s="57" t="n">
        <v>0</v>
      </c>
      <c r="AJ13" s="57" t="n">
        <v>0</v>
      </c>
      <c r="AK13" s="33" t="n">
        <v>0</v>
      </c>
      <c r="AL13" s="33" t="n">
        <v>0</v>
      </c>
      <c r="AM13" s="34" t="n">
        <v>0</v>
      </c>
      <c r="AN13" s="34" t="n">
        <v>0</v>
      </c>
      <c r="AO13" s="34" t="n">
        <v>0</v>
      </c>
      <c r="AP13" s="34" t="n">
        <v>0</v>
      </c>
      <c r="AQ13" s="34" t="n">
        <v>0</v>
      </c>
      <c r="AR13" s="34" t="n">
        <v>0</v>
      </c>
      <c r="AS13" s="34" t="n">
        <v>0</v>
      </c>
      <c r="AT13" s="34" t="n">
        <v>0</v>
      </c>
      <c r="AU13" s="34" t="n">
        <v>0</v>
      </c>
      <c r="AV13" s="34" t="n"/>
      <c r="AW13" s="34" t="n"/>
      <c r="AX13" s="34" t="n"/>
      <c r="AY13" s="34" t="n"/>
      <c r="AZ13" s="34" t="n"/>
      <c r="BA13" s="34" t="n"/>
      <c r="BB13" s="34" t="n"/>
      <c r="BC13" s="34" t="n"/>
      <c r="BD13" s="34" t="n">
        <v>0</v>
      </c>
      <c r="BE13" s="34" t="n">
        <v>0</v>
      </c>
      <c r="BF13" s="34" t="n">
        <v>0</v>
      </c>
      <c r="BG13" s="34" t="n">
        <v>0</v>
      </c>
      <c r="BH13" s="34" t="n">
        <v>0</v>
      </c>
      <c r="BI13" s="34" t="n"/>
      <c r="BJ13" s="34" t="n"/>
      <c r="BK13" s="34" t="n">
        <v>0</v>
      </c>
      <c r="BL13" s="34" t="n">
        <v>0</v>
      </c>
      <c r="BM13" s="40">
        <f>+B13+D13+F13+H13+J13+L13+N13+P13+R13+T13+AA13+AC13+AE13+AG13+AI13+AK13+AM13+AO13++AQ13+AS13+AU13+AW13+AY13+BA13+BC13+BE13+BG13+BI13+BK13</f>
        <v/>
      </c>
      <c r="BN13" s="40">
        <f>+C13+E13+G13+I13+K13+M13+O13+Q13+S13+U13+AB13+AD13+AF13+AH13+AJ13+AL13+AN13+AP13++AR13+AT13+AV13+AX13+AZ13+BB13+BD13+BF13+BH13+BJ13+BL13</f>
        <v/>
      </c>
    </row>
    <row r="14">
      <c r="A14" s="341" t="inlineStr">
        <is>
          <t>CTA.CTE.INM. PLAZA EL ALBA</t>
        </is>
      </c>
      <c r="B14" s="8" t="n"/>
      <c r="C14" s="18" t="n">
        <v>0</v>
      </c>
      <c r="D14" s="9" t="n">
        <v>0</v>
      </c>
      <c r="E14" s="19" t="n">
        <v>0</v>
      </c>
      <c r="F14" s="10" t="n">
        <v>0</v>
      </c>
      <c r="G14" s="10" t="n">
        <v>0</v>
      </c>
      <c r="H14" s="10" t="n">
        <v>0</v>
      </c>
      <c r="I14" s="10" t="n">
        <v>0</v>
      </c>
      <c r="J14" s="10" t="n">
        <v>0</v>
      </c>
      <c r="K14" s="10" t="n">
        <v>0</v>
      </c>
      <c r="L14" s="10" t="n">
        <v>0</v>
      </c>
      <c r="M14" s="10" t="n"/>
      <c r="N14" s="10" t="n"/>
      <c r="O14" s="10" t="n">
        <v>0</v>
      </c>
      <c r="P14" s="10" t="n">
        <v>0</v>
      </c>
      <c r="Q14" s="10" t="n"/>
      <c r="R14" s="10" t="n"/>
      <c r="S14" s="10" t="n"/>
      <c r="T14" s="10" t="n"/>
      <c r="U14" s="10" t="n">
        <v>0</v>
      </c>
      <c r="V14" s="40" t="n"/>
      <c r="W14" s="40" t="n"/>
      <c r="X14" s="40" t="n"/>
      <c r="Y14" s="40" t="n"/>
      <c r="Z14" s="40" t="n"/>
      <c r="AA14" s="137" t="n">
        <v>0</v>
      </c>
      <c r="AB14" s="137" t="n">
        <v>0</v>
      </c>
      <c r="AC14" s="33" t="n">
        <v>0</v>
      </c>
      <c r="AD14" s="33" t="n">
        <v>0</v>
      </c>
      <c r="AE14" s="33" t="n">
        <v>0</v>
      </c>
      <c r="AF14" s="33" t="n">
        <v>0</v>
      </c>
      <c r="AG14" s="33" t="n">
        <v>0</v>
      </c>
      <c r="AH14" s="33" t="n">
        <v>0</v>
      </c>
      <c r="AI14" s="57" t="n">
        <v>0</v>
      </c>
      <c r="AJ14" s="57" t="n">
        <v>0</v>
      </c>
      <c r="AK14" s="33" t="n">
        <v>0</v>
      </c>
      <c r="AL14" s="33" t="n">
        <v>0</v>
      </c>
      <c r="AM14" s="34" t="n">
        <v>0</v>
      </c>
      <c r="AN14" s="34" t="n">
        <v>0</v>
      </c>
      <c r="AO14" s="34" t="n">
        <v>0</v>
      </c>
      <c r="AP14" s="34" t="n">
        <v>0</v>
      </c>
      <c r="AQ14" s="34" t="n">
        <v>0</v>
      </c>
      <c r="AR14" s="34" t="n">
        <v>0</v>
      </c>
      <c r="AS14" s="34" t="n">
        <v>0</v>
      </c>
      <c r="AT14" s="34" t="n">
        <v>0</v>
      </c>
      <c r="AU14" s="34" t="n">
        <v>0</v>
      </c>
      <c r="AV14" s="34" t="n"/>
      <c r="AW14" s="34" t="n"/>
      <c r="AX14" s="34" t="n"/>
      <c r="AY14" s="34" t="n"/>
      <c r="AZ14" s="34" t="n"/>
      <c r="BA14" s="34" t="n"/>
      <c r="BB14" s="34" t="n"/>
      <c r="BC14" s="34" t="n"/>
      <c r="BD14" s="34" t="n">
        <v>0</v>
      </c>
      <c r="BE14" s="34" t="n">
        <v>0</v>
      </c>
      <c r="BF14" s="34" t="n">
        <v>0</v>
      </c>
      <c r="BG14" s="34" t="n">
        <v>0</v>
      </c>
      <c r="BH14" s="34" t="n">
        <v>0</v>
      </c>
      <c r="BI14" s="34" t="n"/>
      <c r="BJ14" s="34" t="n"/>
      <c r="BK14" s="34" t="n">
        <v>0</v>
      </c>
      <c r="BL14" s="34" t="n">
        <v>0</v>
      </c>
      <c r="BM14" s="40">
        <f>+B14+D14+F14+H14+J14+L14+N14+P14+R14+T14+AA14+AC14+AE14+AG14+AI14+AK14+AM14+AO14++AQ14+AS14+AU14+AW14+AY14+BA14+BC14+BE14+BG14+BI14+BK14</f>
        <v/>
      </c>
      <c r="BN14" s="40">
        <f>+C14+E14+G14+I14+K14+M14+O14+Q14+S14+U14+AB14+AD14+AF14+AH14+AJ14+AL14+AN14+AP14++AR14+AT14+AV14+AX14+AZ14+BB14+BD14+BF14+BH14+BJ14+BL14</f>
        <v/>
      </c>
    </row>
    <row r="15">
      <c r="A15" s="341" t="inlineStr">
        <is>
          <t>Cta.Cte.Act.Iacsa US$</t>
        </is>
      </c>
      <c r="B15" s="13" t="n">
        <v>21702298</v>
      </c>
      <c r="C15" s="18" t="n">
        <v>0</v>
      </c>
      <c r="D15" s="9" t="n">
        <v>0</v>
      </c>
      <c r="E15" s="19" t="n">
        <v>0</v>
      </c>
      <c r="F15" s="10" t="n">
        <v>0</v>
      </c>
      <c r="G15" s="10" t="n">
        <v>0</v>
      </c>
      <c r="H15" s="10" t="n">
        <v>0</v>
      </c>
      <c r="I15" s="10" t="n">
        <v>0</v>
      </c>
      <c r="J15" s="10" t="n">
        <v>0</v>
      </c>
      <c r="K15" s="10" t="n">
        <v>0</v>
      </c>
      <c r="L15" s="10" t="n">
        <v>0</v>
      </c>
      <c r="M15" s="10" t="n"/>
      <c r="N15" s="10" t="n"/>
      <c r="O15" s="10" t="n">
        <v>0</v>
      </c>
      <c r="P15" s="10" t="n">
        <v>0</v>
      </c>
      <c r="Q15" s="10" t="n"/>
      <c r="R15" s="10" t="n"/>
      <c r="S15" s="10" t="n"/>
      <c r="T15" s="10" t="n"/>
      <c r="U15" s="10" t="n">
        <v>0</v>
      </c>
      <c r="V15" s="125" t="n"/>
      <c r="W15" s="125" t="n"/>
      <c r="X15" s="125" t="n"/>
      <c r="Y15" s="40" t="n"/>
      <c r="Z15" s="139" t="n"/>
      <c r="AA15" s="137" t="n"/>
      <c r="AB15" s="137" t="n">
        <v>0</v>
      </c>
      <c r="AC15" s="33" t="n">
        <v>0</v>
      </c>
      <c r="AD15" s="33" t="n">
        <v>0</v>
      </c>
      <c r="AE15" s="33" t="n">
        <v>0</v>
      </c>
      <c r="AF15" s="33" t="n">
        <v>0</v>
      </c>
      <c r="AG15" s="22" t="n">
        <v>0</v>
      </c>
      <c r="AH15" s="33" t="n">
        <v>0</v>
      </c>
      <c r="AI15" s="57" t="n">
        <v>0</v>
      </c>
      <c r="AJ15" s="57" t="n">
        <v>0</v>
      </c>
      <c r="AK15" s="33" t="n">
        <v>0</v>
      </c>
      <c r="AL15" s="33" t="n">
        <v>0</v>
      </c>
      <c r="AM15" s="34" t="n">
        <v>0</v>
      </c>
      <c r="AN15" s="34" t="n">
        <v>0</v>
      </c>
      <c r="AO15" s="34" t="n">
        <v>0</v>
      </c>
      <c r="AP15" s="34" t="n">
        <v>0</v>
      </c>
      <c r="AQ15" s="34" t="n">
        <v>0</v>
      </c>
      <c r="AR15" s="34" t="n">
        <v>0</v>
      </c>
      <c r="AS15" s="34" t="n">
        <v>0</v>
      </c>
      <c r="AT15" s="34" t="n">
        <v>0</v>
      </c>
      <c r="AU15" s="34" t="n">
        <v>0</v>
      </c>
      <c r="AV15" s="34" t="n"/>
      <c r="AW15" s="34" t="n"/>
      <c r="AX15" s="34" t="n"/>
      <c r="AY15" s="34" t="n"/>
      <c r="AZ15" s="34" t="n"/>
      <c r="BA15" s="34" t="n"/>
      <c r="BB15" s="34" t="n"/>
      <c r="BC15" s="34" t="n"/>
      <c r="BD15" s="34" t="n">
        <v>0</v>
      </c>
      <c r="BE15" s="34" t="n">
        <v>0</v>
      </c>
      <c r="BF15" s="34" t="n">
        <v>0</v>
      </c>
      <c r="BG15" s="34" t="n">
        <v>0</v>
      </c>
      <c r="BH15" s="34" t="n">
        <v>0</v>
      </c>
      <c r="BI15" s="34" t="n"/>
      <c r="BJ15" s="34" t="n"/>
      <c r="BK15" s="34" t="n">
        <v>0</v>
      </c>
      <c r="BL15" s="34" t="n">
        <v>0</v>
      </c>
      <c r="BM15" s="40">
        <f>+B15+D15+F15+H15+J15+L15+N15+P15+R15+T15+AA15+AC15+AE15+AG15+AI15+AK15+AM15+AO15++AQ15+AS15+AU15+AW15+AY15+BA15+BC15+BE15+BG15+BI15+BK15</f>
        <v/>
      </c>
      <c r="BN15" s="40">
        <f>+C15+E15+G15+I15+K15+M15+O15+Q15+S15+U15+AB15+AD15+AF15+AH15+AJ15+AL15+AN15+AP15++AR15+AT15+AV15+AX15+AZ15+BB15+BD15+BF15+BH15+BJ15+BL15</f>
        <v/>
      </c>
      <c r="BO15" s="40">
        <f>+B15</f>
        <v/>
      </c>
      <c r="BP15" s="40">
        <f>+AG15</f>
        <v/>
      </c>
      <c r="BQ15" s="40">
        <f>+AA15</f>
        <v/>
      </c>
    </row>
    <row r="16">
      <c r="A16" s="15" t="inlineStr">
        <is>
          <t>CINECOLOR DO BRASIL</t>
        </is>
      </c>
      <c r="B16" s="8" t="n"/>
      <c r="C16" s="22" t="n">
        <v>0</v>
      </c>
      <c r="D16" s="9" t="n">
        <v>0</v>
      </c>
      <c r="E16" s="19" t="n">
        <v>0</v>
      </c>
      <c r="F16" s="10" t="n">
        <v>0</v>
      </c>
      <c r="G16" s="10" t="n">
        <v>0</v>
      </c>
      <c r="H16" s="10" t="n">
        <v>0</v>
      </c>
      <c r="I16" s="10" t="n">
        <v>0</v>
      </c>
      <c r="J16" s="10" t="n">
        <v>0</v>
      </c>
      <c r="K16" s="21" t="n">
        <v>0</v>
      </c>
      <c r="L16" s="10" t="n">
        <v>0</v>
      </c>
      <c r="M16" s="10" t="n"/>
      <c r="N16" s="10" t="n"/>
      <c r="O16" s="10" t="n">
        <v>0</v>
      </c>
      <c r="P16" s="10" t="n">
        <v>0</v>
      </c>
      <c r="Q16" s="10" t="n"/>
      <c r="R16" s="10" t="n">
        <v>0</v>
      </c>
      <c r="S16" s="10" t="n"/>
      <c r="T16" s="10" t="n">
        <v>2562259974.24</v>
      </c>
      <c r="U16" s="10" t="n">
        <v>0</v>
      </c>
      <c r="V16" s="40" t="n"/>
      <c r="W16" s="40" t="n"/>
      <c r="X16" s="40" t="n"/>
      <c r="Y16" s="40" t="n"/>
      <c r="Z16" s="40" t="n"/>
      <c r="AA16" s="137" t="n">
        <v>0</v>
      </c>
      <c r="AB16" s="137" t="n">
        <v>0</v>
      </c>
      <c r="AC16" s="33" t="n">
        <v>0</v>
      </c>
      <c r="AD16" s="33" t="n">
        <v>0</v>
      </c>
      <c r="AE16" s="33" t="n">
        <v>0</v>
      </c>
      <c r="AF16" s="33" t="n">
        <v>0</v>
      </c>
      <c r="AG16" s="33" t="n">
        <v>0</v>
      </c>
      <c r="AH16" s="33" t="n">
        <v>0</v>
      </c>
      <c r="AI16" s="57" t="n">
        <v>0</v>
      </c>
      <c r="AJ16" s="57" t="n">
        <v>0</v>
      </c>
      <c r="AK16" s="33" t="n">
        <v>0</v>
      </c>
      <c r="AL16" s="33" t="n">
        <v>0</v>
      </c>
      <c r="AM16" s="34" t="n">
        <v>0</v>
      </c>
      <c r="AN16" s="34" t="n">
        <v>0</v>
      </c>
      <c r="AO16" s="34" t="n">
        <v>0</v>
      </c>
      <c r="AP16" s="34" t="n">
        <v>0</v>
      </c>
      <c r="AQ16" s="34" t="n">
        <v>0</v>
      </c>
      <c r="AR16" s="34" t="n">
        <v>0</v>
      </c>
      <c r="AS16" s="34" t="n">
        <v>0</v>
      </c>
      <c r="AT16" s="34" t="n">
        <v>0</v>
      </c>
      <c r="AU16" s="34" t="n">
        <v>0</v>
      </c>
      <c r="AV16" s="34" t="n"/>
      <c r="AW16" s="34" t="n"/>
      <c r="AX16" s="34" t="n"/>
      <c r="AY16" s="34" t="n"/>
      <c r="AZ16" s="34" t="n"/>
      <c r="BA16" s="34" t="n"/>
      <c r="BB16" s="34" t="n"/>
      <c r="BC16" s="34" t="n"/>
      <c r="BD16" s="34" t="n">
        <v>0</v>
      </c>
      <c r="BE16" s="34" t="n">
        <v>0</v>
      </c>
      <c r="BF16" s="34" t="n">
        <v>0</v>
      </c>
      <c r="BG16" s="34" t="n">
        <v>0</v>
      </c>
      <c r="BH16" s="34" t="n">
        <v>0</v>
      </c>
      <c r="BI16" s="34" t="n"/>
      <c r="BJ16" s="34" t="n"/>
      <c r="BK16" s="34" t="n">
        <v>0</v>
      </c>
      <c r="BL16" s="34" t="n">
        <v>0</v>
      </c>
      <c r="BM16" s="40">
        <f>+B16+D16+F16+H16+J16+L16+N16+P16+R16+T16+AA16+AC16+AE16+AG16+AI16+AK16+AM16+AO16++AQ16+AS16+AU16+AW16+AY16+BA16+BC16+BE16+BG16+BI16+BK16</f>
        <v/>
      </c>
      <c r="BN16" s="40">
        <f>+C16+E16+G16+I16+K16+M16+O16+Q16+S16+U16+AB16+AD16+AF16+AH16+AJ16+AL16+AN16+AP16++AR16+AT16+AV16+AX16+AZ16+BB16+BD16+BF16+BH16+BJ16+BL16</f>
        <v/>
      </c>
      <c r="BO16" s="180">
        <f>+T16</f>
        <v/>
      </c>
      <c r="BP16" s="40">
        <f>+BM16-BO16</f>
        <v/>
      </c>
    </row>
    <row r="17">
      <c r="A17" s="15" t="inlineStr">
        <is>
          <t>ACT CHF INTERNACIONAL SPA</t>
        </is>
      </c>
      <c r="B17" s="8" t="n"/>
      <c r="C17" s="18" t="n">
        <v>0</v>
      </c>
      <c r="D17" s="9" t="n">
        <v>0</v>
      </c>
      <c r="E17" s="19" t="n">
        <v>0</v>
      </c>
      <c r="F17" s="10" t="n">
        <v>0</v>
      </c>
      <c r="G17" s="10" t="n">
        <v>0</v>
      </c>
      <c r="H17" s="10" t="n">
        <v>0</v>
      </c>
      <c r="I17" s="10" t="n">
        <v>0</v>
      </c>
      <c r="J17" s="10" t="n">
        <v>0</v>
      </c>
      <c r="K17" s="10" t="n">
        <v>0</v>
      </c>
      <c r="L17" s="10" t="n">
        <v>0</v>
      </c>
      <c r="M17" s="10" t="n"/>
      <c r="N17" s="10" t="n"/>
      <c r="O17" s="10" t="n">
        <v>0</v>
      </c>
      <c r="P17" s="10" t="n">
        <v>0</v>
      </c>
      <c r="Q17" s="10" t="n"/>
      <c r="R17" s="10" t="n"/>
      <c r="S17" s="10" t="n"/>
      <c r="T17" s="10" t="n"/>
      <c r="U17" s="10" t="n">
        <v>0</v>
      </c>
      <c r="V17" s="40" t="n"/>
      <c r="W17" s="40" t="n"/>
      <c r="X17" s="40" t="n"/>
      <c r="Y17" s="40" t="n"/>
      <c r="Z17" s="40" t="n"/>
      <c r="AA17" s="137" t="n">
        <v>0</v>
      </c>
      <c r="AB17" s="137" t="n">
        <v>0</v>
      </c>
      <c r="AC17" s="33" t="n">
        <v>0</v>
      </c>
      <c r="AD17" s="33" t="n">
        <v>0</v>
      </c>
      <c r="AE17" s="33" t="n">
        <v>0</v>
      </c>
      <c r="AF17" s="33" t="n">
        <v>0</v>
      </c>
      <c r="AG17" s="33" t="n">
        <v>0</v>
      </c>
      <c r="AH17" s="33" t="n">
        <v>0</v>
      </c>
      <c r="AI17" s="57" t="n">
        <v>0</v>
      </c>
      <c r="AJ17" s="57" t="n">
        <v>0</v>
      </c>
      <c r="AK17" s="33" t="n">
        <v>0</v>
      </c>
      <c r="AL17" s="33" t="n">
        <v>0</v>
      </c>
      <c r="AM17" s="22" t="n">
        <v>0</v>
      </c>
      <c r="AN17" s="34" t="n">
        <v>0</v>
      </c>
      <c r="AO17" s="34" t="n">
        <v>0</v>
      </c>
      <c r="AP17" s="34" t="n">
        <v>0</v>
      </c>
      <c r="AQ17" s="34" t="n">
        <v>0</v>
      </c>
      <c r="AR17" s="34" t="n">
        <v>0</v>
      </c>
      <c r="AS17" s="34" t="n">
        <v>0</v>
      </c>
      <c r="AT17" s="34" t="n">
        <v>0</v>
      </c>
      <c r="AU17" s="34" t="n">
        <v>0</v>
      </c>
      <c r="AV17" s="34" t="n"/>
      <c r="AW17" s="34" t="n"/>
      <c r="AX17" s="34" t="n"/>
      <c r="AY17" s="34" t="n"/>
      <c r="AZ17" s="34" t="n"/>
      <c r="BA17" s="34" t="n"/>
      <c r="BB17" s="34" t="n"/>
      <c r="BC17" s="34" t="n"/>
      <c r="BD17" s="34" t="n">
        <v>0</v>
      </c>
      <c r="BE17" s="34" t="n">
        <v>0</v>
      </c>
      <c r="BF17" s="34" t="n">
        <v>0</v>
      </c>
      <c r="BG17" s="34" t="n">
        <v>0</v>
      </c>
      <c r="BH17" s="34" t="n">
        <v>0</v>
      </c>
      <c r="BI17" s="34" t="n"/>
      <c r="BJ17" s="34" t="n"/>
      <c r="BK17" s="34" t="n">
        <v>0</v>
      </c>
      <c r="BL17" s="34" t="n">
        <v>0</v>
      </c>
      <c r="BM17" s="40">
        <f>+B17+D17+F17+H17+J17+L17+N17+P17+R17+T17+AA17+AC17+AE17+AG17+AI17+AK17+AM17+AO17++AQ17+AS17+AU17+AW17+AY17+BA17+BC17+BE17+BG17+BI17+BK17</f>
        <v/>
      </c>
      <c r="BN17" s="40">
        <f>+C17+E17+G17+I17+K17+M17+O17+Q17+S17+U17+AB17+AD17+AF17+AH17+AJ17+AL17+AN17+AP17++AR17+AT17+AV17+AX17+AZ17+BB17+BD17+BF17+BH17+BJ17+BL17</f>
        <v/>
      </c>
    </row>
    <row r="18">
      <c r="A18" s="341" t="inlineStr">
        <is>
          <t>CTA.CTE.ACT.COSTA SUR INVERS.</t>
        </is>
      </c>
      <c r="B18" s="12" t="n"/>
      <c r="C18" s="18" t="n">
        <v>0</v>
      </c>
      <c r="D18" s="9" t="n">
        <v>0</v>
      </c>
      <c r="E18" s="19" t="n">
        <v>0</v>
      </c>
      <c r="F18" s="10" t="n">
        <v>0</v>
      </c>
      <c r="G18" s="10" t="n">
        <v>0</v>
      </c>
      <c r="H18" s="10" t="n">
        <v>0</v>
      </c>
      <c r="I18" s="10" t="n">
        <v>0</v>
      </c>
      <c r="J18" s="10" t="n">
        <v>0</v>
      </c>
      <c r="K18" s="10" t="n">
        <v>0</v>
      </c>
      <c r="L18" s="10" t="n">
        <v>0</v>
      </c>
      <c r="M18" s="10" t="n"/>
      <c r="N18" s="10" t="n"/>
      <c r="O18" s="10" t="n">
        <v>0</v>
      </c>
      <c r="P18" s="10" t="n">
        <v>0</v>
      </c>
      <c r="Q18" s="10" t="n"/>
      <c r="R18" s="10" t="n"/>
      <c r="S18" s="10" t="n"/>
      <c r="T18" s="10" t="n"/>
      <c r="U18" s="10" t="n">
        <v>0</v>
      </c>
      <c r="V18" s="40" t="n"/>
      <c r="W18" s="40" t="n"/>
      <c r="X18" s="40" t="n"/>
      <c r="Y18" s="40" t="n"/>
      <c r="Z18" s="40" t="n"/>
      <c r="AA18" s="137" t="n">
        <v>0</v>
      </c>
      <c r="AB18" s="137" t="n">
        <v>0</v>
      </c>
      <c r="AC18" s="22" t="n">
        <v>0</v>
      </c>
      <c r="AD18" s="33" t="n">
        <v>0</v>
      </c>
      <c r="AE18" s="33" t="n">
        <v>0</v>
      </c>
      <c r="AF18" s="33" t="n">
        <v>0</v>
      </c>
      <c r="AG18" s="33" t="n">
        <v>0</v>
      </c>
      <c r="AH18" s="33" t="n">
        <v>0</v>
      </c>
      <c r="AI18" s="57" t="n">
        <v>0</v>
      </c>
      <c r="AJ18" s="57" t="n">
        <v>0</v>
      </c>
      <c r="AK18" s="33" t="n">
        <v>0</v>
      </c>
      <c r="AL18" s="33" t="n">
        <v>0</v>
      </c>
      <c r="AM18" s="34" t="n">
        <v>0</v>
      </c>
      <c r="AN18" s="22" t="n">
        <v>0</v>
      </c>
      <c r="AO18" s="34" t="n">
        <v>0</v>
      </c>
      <c r="AP18" s="34" t="n">
        <v>0</v>
      </c>
      <c r="AQ18" s="34" t="n">
        <v>0</v>
      </c>
      <c r="AR18" s="34" t="n">
        <v>0</v>
      </c>
      <c r="AS18" s="34" t="n">
        <v>0</v>
      </c>
      <c r="AT18" s="34" t="n">
        <v>0</v>
      </c>
      <c r="AU18" s="34" t="n">
        <v>0</v>
      </c>
      <c r="AV18" s="34" t="n"/>
      <c r="AW18" s="34" t="n"/>
      <c r="AX18" s="34" t="n"/>
      <c r="AY18" s="34" t="n"/>
      <c r="AZ18" s="34" t="n"/>
      <c r="BA18" s="34" t="n"/>
      <c r="BB18" s="34" t="n"/>
      <c r="BC18" s="34" t="n"/>
      <c r="BD18" s="34" t="n">
        <v>0</v>
      </c>
      <c r="BE18" s="34" t="n">
        <v>0</v>
      </c>
      <c r="BF18" s="34" t="n">
        <v>0</v>
      </c>
      <c r="BG18" s="34" t="n">
        <v>0</v>
      </c>
      <c r="BH18" s="34" t="n">
        <v>0</v>
      </c>
      <c r="BI18" s="34" t="n"/>
      <c r="BJ18" s="34" t="n"/>
      <c r="BK18" s="34" t="n">
        <v>0</v>
      </c>
      <c r="BL18" s="34" t="n">
        <v>0</v>
      </c>
      <c r="BM18" s="40">
        <f>+B18+D18+F18+H18+J18+L18+N18+P18+R18+T18+AA18+AC18+AE18+AG18+AI18+AK18+AM18+AO18++AQ18+AS18+AU18+AW18+AY18+BA18+BC18+BE18+BG18+BI18+BK18</f>
        <v/>
      </c>
      <c r="BN18" s="40">
        <f>+C18+E18+G18+I18+K18+M18+O18+Q18+S18+U18+AB18+AD18+AF18+AH18+AJ18+AL18+AN18+AP18++AR18+AT18+AV18+AX18+AZ18+BB18+BD18+BF18+BH18+BJ18+BL18</f>
        <v/>
      </c>
    </row>
    <row r="19">
      <c r="A19" s="341" t="inlineStr">
        <is>
          <t>Cta.Cte. CN Inv. Financ.</t>
        </is>
      </c>
      <c r="B19" s="12" t="n"/>
      <c r="C19" s="18" t="n">
        <v>0</v>
      </c>
      <c r="D19" s="9" t="n">
        <v>0</v>
      </c>
      <c r="E19" s="19" t="n">
        <v>0</v>
      </c>
      <c r="F19" s="10" t="n">
        <v>0</v>
      </c>
      <c r="G19" s="10" t="n">
        <v>0</v>
      </c>
      <c r="H19" s="10" t="n">
        <v>0</v>
      </c>
      <c r="I19" s="10" t="n">
        <v>0</v>
      </c>
      <c r="J19" s="10" t="n">
        <v>0</v>
      </c>
      <c r="K19" s="10" t="n">
        <v>0</v>
      </c>
      <c r="L19" s="10" t="n">
        <v>0</v>
      </c>
      <c r="M19" s="10" t="n"/>
      <c r="N19" s="10" t="n"/>
      <c r="O19" s="10" t="n">
        <v>0</v>
      </c>
      <c r="P19" s="10" t="n">
        <v>0</v>
      </c>
      <c r="Q19" s="10" t="n"/>
      <c r="R19" s="10" t="n"/>
      <c r="S19" s="10" t="n"/>
      <c r="T19" s="10" t="n"/>
      <c r="U19" s="10" t="n">
        <v>0</v>
      </c>
      <c r="V19" s="40" t="n"/>
      <c r="W19" s="40" t="n"/>
      <c r="X19" s="40" t="n"/>
      <c r="Y19" s="40" t="n"/>
      <c r="Z19" s="40" t="n"/>
      <c r="AA19" s="137" t="n">
        <v>0</v>
      </c>
      <c r="AB19" s="137" t="n">
        <v>0</v>
      </c>
      <c r="AC19" s="33" t="n">
        <v>0</v>
      </c>
      <c r="AD19" s="33" t="n">
        <v>0</v>
      </c>
      <c r="AE19" s="33" t="n">
        <v>0</v>
      </c>
      <c r="AF19" s="33" t="n">
        <v>0</v>
      </c>
      <c r="AG19" s="33" t="n">
        <v>0</v>
      </c>
      <c r="AH19" s="33" t="n">
        <v>0</v>
      </c>
      <c r="AI19" s="57" t="n">
        <v>0</v>
      </c>
      <c r="AJ19" s="57" t="n">
        <v>0</v>
      </c>
      <c r="AK19" s="33" t="n">
        <v>0</v>
      </c>
      <c r="AL19" s="33" t="n">
        <v>0</v>
      </c>
      <c r="AM19" s="34" t="n">
        <v>0</v>
      </c>
      <c r="AN19" s="34" t="n">
        <v>0</v>
      </c>
      <c r="AO19" s="34" t="n">
        <v>0</v>
      </c>
      <c r="AP19" s="34" t="n">
        <v>0</v>
      </c>
      <c r="AQ19" s="34" t="n">
        <v>0</v>
      </c>
      <c r="AR19" s="34" t="n">
        <v>0</v>
      </c>
      <c r="AS19" s="34" t="n">
        <v>0</v>
      </c>
      <c r="AT19" s="34" t="n">
        <v>0</v>
      </c>
      <c r="AU19" s="34" t="n">
        <v>0</v>
      </c>
      <c r="AV19" s="34" t="n"/>
      <c r="AW19" s="34" t="n"/>
      <c r="AX19" s="34" t="n"/>
      <c r="AY19" s="34" t="n"/>
      <c r="AZ19" s="34" t="n"/>
      <c r="BA19" s="34" t="n"/>
      <c r="BB19" s="34" t="n"/>
      <c r="BC19" s="34" t="n"/>
      <c r="BD19" s="34" t="n">
        <v>0</v>
      </c>
      <c r="BE19" s="34" t="n">
        <v>0</v>
      </c>
      <c r="BF19" s="34" t="n">
        <v>0</v>
      </c>
      <c r="BG19" s="34" t="n">
        <v>0</v>
      </c>
      <c r="BH19" s="34" t="n">
        <v>0</v>
      </c>
      <c r="BI19" s="34" t="n"/>
      <c r="BJ19" s="34" t="n"/>
      <c r="BK19" s="34" t="n">
        <v>0</v>
      </c>
      <c r="BL19" s="34" t="n">
        <v>0</v>
      </c>
      <c r="BM19" s="40">
        <f>+B19+D19+F19+H19+J19+L19+N19+P19+R19+T19+AA19+AC19+AE19+AG19+AI19+AK19+AM19+AO19++AQ19+AS19+AU19+AW19+AY19+BA19+BC19+BE19+BG19+BI19+BK19</f>
        <v/>
      </c>
      <c r="BN19" s="40">
        <f>+C19+E19+G19+I19+K19+M19+O19+Q19+S19+U19+AB19+AD19+AF19+AH19+AJ19+AL19+AN19+AP19++AR19+AT19+AV19+AX19+AZ19+BB19+BD19+BF19+BH19+BJ19+BL19</f>
        <v/>
      </c>
    </row>
    <row r="20">
      <c r="A20" s="341" t="inlineStr">
        <is>
          <t>CTA CTE MAGIC LICENSING S.A.S.</t>
        </is>
      </c>
      <c r="B20" s="12" t="n"/>
      <c r="C20" s="18" t="n">
        <v>0</v>
      </c>
      <c r="D20" s="9" t="n">
        <v>0</v>
      </c>
      <c r="E20" s="19" t="n">
        <v>0</v>
      </c>
      <c r="F20" s="10" t="n">
        <v>0</v>
      </c>
      <c r="G20" s="10" t="n">
        <v>0</v>
      </c>
      <c r="H20" s="10" t="n">
        <v>0</v>
      </c>
      <c r="I20" s="10" t="n">
        <v>0</v>
      </c>
      <c r="J20" s="10" t="n">
        <v>0</v>
      </c>
      <c r="K20" s="10" t="n">
        <v>0</v>
      </c>
      <c r="L20" s="10" t="n">
        <v>0</v>
      </c>
      <c r="M20" s="10" t="n"/>
      <c r="N20" s="10" t="n"/>
      <c r="O20" s="10" t="n">
        <v>0</v>
      </c>
      <c r="P20" s="10" t="n">
        <v>0</v>
      </c>
      <c r="Q20" s="10" t="n"/>
      <c r="R20" s="10" t="n"/>
      <c r="S20" s="10" t="n"/>
      <c r="T20" s="10" t="n"/>
      <c r="U20" s="10" t="n">
        <v>0</v>
      </c>
      <c r="V20" s="40" t="n"/>
      <c r="W20" s="40" t="n"/>
      <c r="X20" s="40" t="n"/>
      <c r="Y20" s="40" t="n"/>
      <c r="Z20" s="40" t="n"/>
      <c r="AA20" s="137" t="n">
        <v>0</v>
      </c>
      <c r="AB20" s="137" t="n">
        <v>0</v>
      </c>
      <c r="AC20" s="33" t="n">
        <v>0</v>
      </c>
      <c r="AD20" s="33" t="n">
        <v>0</v>
      </c>
      <c r="AE20" s="33" t="n">
        <v>0</v>
      </c>
      <c r="AF20" s="33" t="n">
        <v>0</v>
      </c>
      <c r="AG20" s="33" t="n">
        <v>0</v>
      </c>
      <c r="AH20" s="33" t="n">
        <v>0</v>
      </c>
      <c r="AI20" s="57" t="n">
        <v>0</v>
      </c>
      <c r="AJ20" s="57" t="n">
        <v>0</v>
      </c>
      <c r="AK20" s="33" t="n">
        <v>0</v>
      </c>
      <c r="AL20" s="33" t="n">
        <v>0</v>
      </c>
      <c r="AM20" s="34" t="n">
        <v>0</v>
      </c>
      <c r="AN20" s="34" t="n">
        <v>0</v>
      </c>
      <c r="AO20" s="34" t="n">
        <v>0</v>
      </c>
      <c r="AP20" s="34" t="n">
        <v>0</v>
      </c>
      <c r="AQ20" s="34" t="n">
        <v>0</v>
      </c>
      <c r="AR20" s="34" t="n">
        <v>0</v>
      </c>
      <c r="AS20" s="34" t="n">
        <v>0</v>
      </c>
      <c r="AT20" s="34" t="n">
        <v>0</v>
      </c>
      <c r="AU20" s="34" t="n">
        <v>0</v>
      </c>
      <c r="AV20" s="34" t="n"/>
      <c r="AW20" s="34" t="n"/>
      <c r="AX20" s="34" t="n"/>
      <c r="AY20" s="34" t="n"/>
      <c r="AZ20" s="34" t="n"/>
      <c r="BA20" s="34" t="n"/>
      <c r="BB20" s="34" t="n"/>
      <c r="BC20" s="34" t="n"/>
      <c r="BD20" s="34" t="n">
        <v>0</v>
      </c>
      <c r="BE20" s="34" t="n">
        <v>0</v>
      </c>
      <c r="BF20" s="34" t="n">
        <v>0</v>
      </c>
      <c r="BG20" s="34" t="n">
        <v>0</v>
      </c>
      <c r="BH20" s="34" t="n">
        <v>0</v>
      </c>
      <c r="BI20" s="34" t="n"/>
      <c r="BJ20" s="34" t="n"/>
      <c r="BK20" s="34" t="n">
        <v>0</v>
      </c>
      <c r="BL20" s="34" t="n">
        <v>0</v>
      </c>
      <c r="BM20" s="40">
        <f>+B20+D20+F20+H20+J20+L20+N20+P20+R20+T20+AA20+AC20+AE20+AG20+AI20+AK20+AM20+AO20++AQ20+AS20+AU20+AW20+AY20+BA20+BC20+BE20+BG20+BI20+BK20</f>
        <v/>
      </c>
      <c r="BN20" s="40">
        <f>+C20+E20+G20+I20+K20+M20+O20+Q20+S20+U20+AB20+AD20+AF20+AH20+AJ20+AL20+AN20+AP20++AR20+AT20+AV20+AX20+AZ20+BB20+BD20+BF20+BH20+BJ20+BL20</f>
        <v/>
      </c>
    </row>
    <row r="21">
      <c r="A21" s="15" t="inlineStr">
        <is>
          <t>CTA.CTE.ACT. FUNDACION CARE</t>
        </is>
      </c>
      <c r="B21" s="12" t="n"/>
      <c r="C21" s="18" t="n">
        <v>0</v>
      </c>
      <c r="D21" s="9" t="n">
        <v>0</v>
      </c>
      <c r="E21" s="19" t="n">
        <v>0</v>
      </c>
      <c r="F21" s="10" t="n">
        <v>0</v>
      </c>
      <c r="G21" s="10" t="n">
        <v>0</v>
      </c>
      <c r="H21" s="10" t="n">
        <v>0</v>
      </c>
      <c r="I21" s="10" t="n">
        <v>0</v>
      </c>
      <c r="J21" s="10" t="n">
        <v>0</v>
      </c>
      <c r="K21" s="10" t="n">
        <v>0</v>
      </c>
      <c r="L21" s="10" t="n">
        <v>0</v>
      </c>
      <c r="M21" s="10" t="n"/>
      <c r="N21" s="10" t="n"/>
      <c r="O21" s="10" t="n">
        <v>0</v>
      </c>
      <c r="P21" s="10" t="n">
        <v>0</v>
      </c>
      <c r="Q21" s="10" t="n"/>
      <c r="R21" s="10" t="n"/>
      <c r="S21" s="10" t="n"/>
      <c r="T21" s="10" t="n"/>
      <c r="U21" s="10" t="n">
        <v>0</v>
      </c>
      <c r="V21" s="40" t="n"/>
      <c r="W21" s="40" t="n"/>
      <c r="X21" s="40" t="n"/>
      <c r="Y21" s="40" t="n"/>
      <c r="Z21" s="40" t="n"/>
      <c r="AA21" s="137" t="n">
        <v>0</v>
      </c>
      <c r="AB21" s="137" t="n">
        <v>0</v>
      </c>
      <c r="AC21" s="22" t="n">
        <v>0</v>
      </c>
      <c r="AD21" s="33" t="n">
        <v>0</v>
      </c>
      <c r="AE21" s="33" t="n">
        <v>0</v>
      </c>
      <c r="AF21" s="33" t="n">
        <v>0</v>
      </c>
      <c r="AG21" s="33" t="n">
        <v>0</v>
      </c>
      <c r="AH21" s="33" t="n">
        <v>0</v>
      </c>
      <c r="AI21" s="57" t="n">
        <v>0</v>
      </c>
      <c r="AJ21" s="57" t="n">
        <v>0</v>
      </c>
      <c r="AK21" s="33" t="n">
        <v>0</v>
      </c>
      <c r="AL21" s="33" t="n">
        <v>0</v>
      </c>
      <c r="AM21" s="34" t="n">
        <v>0</v>
      </c>
      <c r="AN21" s="34" t="n">
        <v>0</v>
      </c>
      <c r="AO21" s="34" t="n">
        <v>0</v>
      </c>
      <c r="AP21" s="34" t="n">
        <v>0</v>
      </c>
      <c r="AQ21" s="34" t="n">
        <v>0</v>
      </c>
      <c r="AR21" s="34" t="n">
        <v>0</v>
      </c>
      <c r="AS21" s="34" t="n">
        <v>0</v>
      </c>
      <c r="AT21" s="34" t="n">
        <v>0</v>
      </c>
      <c r="AU21" s="34" t="n">
        <v>0</v>
      </c>
      <c r="AV21" s="34" t="n"/>
      <c r="AW21" s="34" t="n"/>
      <c r="AX21" s="34" t="n"/>
      <c r="AY21" s="34" t="n"/>
      <c r="AZ21" s="34" t="n"/>
      <c r="BA21" s="34" t="n"/>
      <c r="BB21" s="34" t="n"/>
      <c r="BC21" s="34" t="n"/>
      <c r="BD21" s="34" t="n">
        <v>0</v>
      </c>
      <c r="BE21" s="34" t="n">
        <v>0</v>
      </c>
      <c r="BF21" s="34" t="n">
        <v>0</v>
      </c>
      <c r="BG21" s="34" t="n">
        <v>0</v>
      </c>
      <c r="BH21" s="34" t="n">
        <v>0</v>
      </c>
      <c r="BI21" s="34" t="n"/>
      <c r="BJ21" s="34" t="n"/>
      <c r="BK21" s="34" t="n">
        <v>0</v>
      </c>
      <c r="BL21" s="34" t="n">
        <v>0</v>
      </c>
      <c r="BM21" s="40">
        <f>+B21+D21+F21+H21+J21+L21+N21+P21+R21+T21+AA21+AC21+AE21+AG21+AI21+AK21+AM21+AO21++AQ21+AS21+AU21+AW21+AY21+BA21+BC21+BE21+BG21+BI21+BK21</f>
        <v/>
      </c>
      <c r="BN21" s="40">
        <f>+C21+E21+G21+I21+K21+M21+O21+Q21+S21+U21+AB21+AD21+AF21+AH21+AJ21+AL21+AN21+AP21++AR21+AT21+AV21+AX21+AZ21+BB21+BD21+BF21+BH21+BJ21+BL21</f>
        <v/>
      </c>
    </row>
    <row r="22">
      <c r="A22" s="17" t="inlineStr">
        <is>
          <t>Labo Cine Do Brasil</t>
        </is>
      </c>
      <c r="B22" s="16" t="n">
        <v>0</v>
      </c>
      <c r="C22" s="18" t="n">
        <v>0</v>
      </c>
      <c r="D22" s="9" t="n">
        <v>0</v>
      </c>
      <c r="E22" s="19" t="n">
        <v>0</v>
      </c>
      <c r="F22" s="10" t="n">
        <v>0</v>
      </c>
      <c r="G22" s="10" t="n">
        <v>0</v>
      </c>
      <c r="H22" s="10" t="n">
        <v>0</v>
      </c>
      <c r="I22" s="10" t="n">
        <v>0</v>
      </c>
      <c r="J22" s="22" t="n">
        <v>0</v>
      </c>
      <c r="K22" s="10" t="n">
        <v>0</v>
      </c>
      <c r="L22" s="10" t="n">
        <v>0</v>
      </c>
      <c r="M22" s="10" t="n"/>
      <c r="N22" s="10" t="n"/>
      <c r="O22" s="10" t="n">
        <v>0</v>
      </c>
      <c r="P22" s="10" t="n">
        <v>0</v>
      </c>
      <c r="Q22" s="10" t="n"/>
      <c r="R22" s="10" t="n">
        <v>0</v>
      </c>
      <c r="S22" s="10" t="n"/>
      <c r="T22" s="10" t="n"/>
      <c r="U22" s="10" t="n">
        <v>0</v>
      </c>
      <c r="V22" s="40" t="n"/>
      <c r="W22" s="40" t="n"/>
      <c r="X22" s="40" t="n"/>
      <c r="Y22" s="40" t="n"/>
      <c r="Z22" s="40" t="n"/>
      <c r="AA22" s="137" t="n">
        <v>0</v>
      </c>
      <c r="AB22" s="137" t="n">
        <v>0</v>
      </c>
      <c r="AC22" s="33" t="n">
        <v>0</v>
      </c>
      <c r="AD22" s="33" t="n">
        <v>0</v>
      </c>
      <c r="AE22" s="33" t="n">
        <v>0</v>
      </c>
      <c r="AF22" s="33" t="n">
        <v>0</v>
      </c>
      <c r="AG22" s="33" t="n">
        <v>0</v>
      </c>
      <c r="AH22" s="33" t="n">
        <v>0</v>
      </c>
      <c r="AI22" s="57" t="n">
        <v>0</v>
      </c>
      <c r="AJ22" s="57" t="n">
        <v>0</v>
      </c>
      <c r="AK22" s="33" t="n">
        <v>0</v>
      </c>
      <c r="AL22" s="33" t="n">
        <v>0</v>
      </c>
      <c r="AM22" s="34" t="n">
        <v>0</v>
      </c>
      <c r="AN22" s="34" t="n">
        <v>0</v>
      </c>
      <c r="AO22" s="34" t="n">
        <v>0</v>
      </c>
      <c r="AP22" s="34" t="n">
        <v>0</v>
      </c>
      <c r="AQ22" s="34" t="n">
        <v>0</v>
      </c>
      <c r="AR22" s="34" t="n">
        <v>0</v>
      </c>
      <c r="AS22" s="34" t="n">
        <v>0</v>
      </c>
      <c r="AT22" s="34" t="n">
        <v>0</v>
      </c>
      <c r="AU22" s="34" t="n">
        <v>0</v>
      </c>
      <c r="AV22" s="34" t="n"/>
      <c r="AW22" s="34" t="n"/>
      <c r="AX22" s="34" t="n"/>
      <c r="AY22" s="34" t="n"/>
      <c r="AZ22" s="34" t="n"/>
      <c r="BA22" s="34" t="n"/>
      <c r="BB22" s="34" t="n"/>
      <c r="BC22" s="34" t="n"/>
      <c r="BD22" s="34" t="n">
        <v>0</v>
      </c>
      <c r="BE22" s="34" t="n">
        <v>0</v>
      </c>
      <c r="BF22" s="34" t="n">
        <v>0</v>
      </c>
      <c r="BG22" s="34" t="n">
        <v>0</v>
      </c>
      <c r="BH22" s="34" t="n">
        <v>0</v>
      </c>
      <c r="BI22" s="34" t="n"/>
      <c r="BJ22" s="34" t="n"/>
      <c r="BK22" s="34" t="n">
        <v>0</v>
      </c>
      <c r="BL22" s="34" t="n">
        <v>0</v>
      </c>
      <c r="BM22" s="40">
        <f>+B22+D22+F22+H22+J22+L22+N22+P22+R22+T22+AA22+AC22+AE22+AG22+AI22+AK22+AM22+AO22++AQ22+AS22+AU22+AW22+AY22+BA22+BC22+BE22+BG22+BI22+BK22</f>
        <v/>
      </c>
      <c r="BN22" s="40">
        <f>+C22+E22+G22+I22+K22+M22+O22+Q22+S22+U22+AB22+AD22+AF22+AH22+AJ22+AL22+AN22+AP22++AR22+AT22+AV22+AX22+AZ22+BB22+BD22+BF22+BH22+BJ22+BL22</f>
        <v/>
      </c>
    </row>
    <row r="23">
      <c r="A23" s="341" t="inlineStr">
        <is>
          <t xml:space="preserve"> C.C.E. S.A.</t>
        </is>
      </c>
      <c r="B23" s="16" t="n">
        <v>0</v>
      </c>
      <c r="C23" s="18" t="n">
        <v>212649967</v>
      </c>
      <c r="D23" s="19" t="n">
        <v>0</v>
      </c>
      <c r="E23" s="19" t="n">
        <v>0</v>
      </c>
      <c r="F23" s="10" t="n">
        <v>0</v>
      </c>
      <c r="G23" s="10" t="n">
        <v>0</v>
      </c>
      <c r="H23" s="10" t="n">
        <v>0</v>
      </c>
      <c r="I23" s="10" t="n">
        <v>0</v>
      </c>
      <c r="J23" s="10" t="n">
        <v>0</v>
      </c>
      <c r="K23" s="10" t="n">
        <v>0</v>
      </c>
      <c r="L23" s="10" t="n">
        <v>0</v>
      </c>
      <c r="M23" s="10" t="n"/>
      <c r="N23" s="10" t="n"/>
      <c r="O23" s="10" t="n">
        <v>0</v>
      </c>
      <c r="P23" s="10" t="n">
        <v>0</v>
      </c>
      <c r="Q23" s="10" t="n"/>
      <c r="R23" s="10" t="n"/>
      <c r="S23" s="10" t="n"/>
      <c r="T23" s="10" t="n"/>
      <c r="U23" s="10" t="n">
        <v>0</v>
      </c>
      <c r="V23" s="40" t="n"/>
      <c r="W23" s="40" t="n"/>
      <c r="X23" s="40" t="n"/>
      <c r="Y23" s="40" t="n"/>
      <c r="Z23" s="40" t="n"/>
      <c r="AA23" s="137" t="n">
        <v>0</v>
      </c>
      <c r="AB23" s="137" t="n">
        <v>0</v>
      </c>
      <c r="AC23" s="33" t="n">
        <v>0</v>
      </c>
      <c r="AD23" s="33" t="n">
        <v>0</v>
      </c>
      <c r="AE23" s="33" t="n">
        <v>0</v>
      </c>
      <c r="AF23" s="33" t="n">
        <v>0</v>
      </c>
      <c r="AG23" s="33" t="n">
        <v>0</v>
      </c>
      <c r="AH23" s="33" t="n">
        <v>0</v>
      </c>
      <c r="AI23" s="57" t="n">
        <v>0</v>
      </c>
      <c r="AJ23" s="57" t="n">
        <v>0</v>
      </c>
      <c r="AK23" s="33" t="n">
        <v>91754</v>
      </c>
      <c r="AL23" s="33" t="n">
        <v>0</v>
      </c>
      <c r="AM23" s="34" t="n">
        <v>0</v>
      </c>
      <c r="AN23" s="34" t="n">
        <v>0</v>
      </c>
      <c r="AO23" s="34" t="n">
        <v>0</v>
      </c>
      <c r="AP23" s="34" t="n">
        <v>0</v>
      </c>
      <c r="AQ23" s="34" t="n">
        <v>0</v>
      </c>
      <c r="AR23" s="34" t="n">
        <v>0</v>
      </c>
      <c r="AS23" s="34" t="n">
        <v>0</v>
      </c>
      <c r="AT23" s="34" t="n">
        <v>0</v>
      </c>
      <c r="AU23" s="34" t="n">
        <v>0</v>
      </c>
      <c r="AV23" s="34" t="n"/>
      <c r="AW23" s="34" t="n"/>
      <c r="AX23" s="34" t="n"/>
      <c r="AY23" s="34" t="n"/>
      <c r="AZ23" s="34" t="n"/>
      <c r="BA23" s="34" t="n"/>
      <c r="BB23" s="34" t="n"/>
      <c r="BC23" s="34" t="n"/>
      <c r="BD23" s="34" t="n">
        <v>0</v>
      </c>
      <c r="BE23" s="34" t="n">
        <v>0</v>
      </c>
      <c r="BF23" s="34" t="n">
        <v>0</v>
      </c>
      <c r="BG23" s="34" t="n">
        <v>0</v>
      </c>
      <c r="BH23" s="34" t="n">
        <v>0</v>
      </c>
      <c r="BI23" s="34" t="n"/>
      <c r="BJ23" s="34" t="n"/>
      <c r="BK23" s="34" t="n">
        <v>0</v>
      </c>
      <c r="BL23" s="34" t="n">
        <v>0</v>
      </c>
      <c r="BM23" s="22">
        <f>+B23+D23+F23+H23+J23+L23+N23+P23+R23+T23+AA23+AC23+AE23+AG23+AI23+AK23+AM23+AO23++AQ23+AS23+AU23+AW23+AY23+BA23+BC23+BE23+BG23+BI23+BK23</f>
        <v/>
      </c>
      <c r="BN23" s="43">
        <f>+C23+E23+G23+I23+K23+M23+O23+Q23+S23+U23+AB23+AD23+AF23+AH23+AJ23+AL23+AN23+AP23++AR23+AT23+AV23+AX23+AZ23+BB23+BD23+BF23+BH23+BJ23+BL23</f>
        <v/>
      </c>
      <c r="BO23" s="40" t="n"/>
      <c r="BP23" s="43" t="n"/>
    </row>
    <row r="24">
      <c r="A24" s="341" t="inlineStr">
        <is>
          <t xml:space="preserve"> CONATE II S.A.</t>
        </is>
      </c>
      <c r="B24" s="16" t="n">
        <v>0</v>
      </c>
      <c r="C24" s="18" t="n">
        <v>1064166784</v>
      </c>
      <c r="D24" s="19" t="n">
        <v>0</v>
      </c>
      <c r="E24" s="19" t="n">
        <v>0</v>
      </c>
      <c r="F24" s="10" t="n">
        <v>0</v>
      </c>
      <c r="G24" s="10" t="n">
        <v>0</v>
      </c>
      <c r="H24" s="10" t="n">
        <v>0</v>
      </c>
      <c r="I24" s="10" t="n">
        <v>0</v>
      </c>
      <c r="J24" s="10" t="n">
        <v>0</v>
      </c>
      <c r="K24" s="10" t="n">
        <v>0</v>
      </c>
      <c r="L24" s="10" t="n">
        <v>0</v>
      </c>
      <c r="M24" s="10" t="n"/>
      <c r="N24" s="10" t="n"/>
      <c r="O24" s="10" t="n">
        <v>0</v>
      </c>
      <c r="P24" s="10" t="n">
        <v>0</v>
      </c>
      <c r="Q24" s="10" t="n"/>
      <c r="R24" s="10" t="n"/>
      <c r="S24" s="10" t="n"/>
      <c r="T24" s="10" t="n"/>
      <c r="U24" s="10" t="n">
        <v>0</v>
      </c>
      <c r="V24" s="40" t="n"/>
      <c r="W24" s="40" t="n"/>
      <c r="X24" s="40" t="n"/>
      <c r="Y24" s="40" t="n"/>
      <c r="Z24" s="40" t="n"/>
      <c r="AA24" s="137" t="n">
        <v>0</v>
      </c>
      <c r="AB24" s="137" t="n">
        <v>0</v>
      </c>
      <c r="AC24" s="33" t="n">
        <v>0</v>
      </c>
      <c r="AD24" s="33" t="n">
        <v>0</v>
      </c>
      <c r="AE24" s="33" t="n">
        <v>0</v>
      </c>
      <c r="AF24" s="33" t="n">
        <v>0</v>
      </c>
      <c r="AG24" s="33" t="n">
        <v>0</v>
      </c>
      <c r="AH24" s="33" t="n">
        <v>0</v>
      </c>
      <c r="AI24" s="57" t="n">
        <v>0</v>
      </c>
      <c r="AJ24" s="57" t="n">
        <v>0</v>
      </c>
      <c r="AK24" s="33" t="n">
        <v>0</v>
      </c>
      <c r="AL24" s="33" t="n">
        <v>0</v>
      </c>
      <c r="AM24" s="34" t="n">
        <v>0</v>
      </c>
      <c r="AN24" s="34" t="n">
        <v>0</v>
      </c>
      <c r="AO24" s="34" t="n">
        <v>0</v>
      </c>
      <c r="AP24" s="34" t="n">
        <v>0</v>
      </c>
      <c r="AQ24" s="34" t="n">
        <v>0</v>
      </c>
      <c r="AR24" s="34" t="n">
        <v>0</v>
      </c>
      <c r="AS24" s="34" t="n">
        <v>0</v>
      </c>
      <c r="AT24" s="34" t="n">
        <v>0</v>
      </c>
      <c r="AU24" s="34" t="n">
        <v>0</v>
      </c>
      <c r="AV24" s="34" t="n"/>
      <c r="AW24" s="34" t="n"/>
      <c r="AX24" s="34" t="n"/>
      <c r="AY24" s="34" t="n"/>
      <c r="AZ24" s="34" t="n"/>
      <c r="BA24" s="34" t="n"/>
      <c r="BB24" s="34" t="n"/>
      <c r="BC24" s="34" t="n"/>
      <c r="BD24" s="34" t="n">
        <v>0</v>
      </c>
      <c r="BE24" s="34" t="n">
        <v>0</v>
      </c>
      <c r="BF24" s="34" t="n">
        <v>0</v>
      </c>
      <c r="BG24" s="34" t="n">
        <v>0</v>
      </c>
      <c r="BH24" s="34" t="n">
        <v>0</v>
      </c>
      <c r="BI24" s="34" t="n"/>
      <c r="BJ24" s="34" t="n"/>
      <c r="BK24" s="34" t="n">
        <v>0</v>
      </c>
      <c r="BL24" s="34" t="n">
        <v>0</v>
      </c>
      <c r="BM24" s="40">
        <f>+B24+D24+F24+H24+J24+L24+N24+P24+R24+T24+AA24+AC24+AE24+AG24+AI24+AK24+AM24+AO24++AQ24+AS24+AU24+AW24+AY24+BA24+BC24+BE24+BG24+BI24+BK24</f>
        <v/>
      </c>
      <c r="BN24" s="43">
        <f>+C24+E24+G24+I24+K24+M24+O24+Q24+S24+U24+AB24+AD24+AF24+AH24+AJ24+AL24+AN24+AP24++AR24+AT24+AV24+AX24+AZ24+BB24+BD24+BF24+BH24+BJ24+BL24</f>
        <v/>
      </c>
    </row>
    <row r="25">
      <c r="A25" s="341" t="inlineStr">
        <is>
          <t xml:space="preserve"> IAASA US$</t>
        </is>
      </c>
      <c r="B25" s="16" t="n">
        <v>0</v>
      </c>
      <c r="C25" s="18" t="n">
        <v>291605863</v>
      </c>
      <c r="D25" s="19" t="n">
        <v>0</v>
      </c>
      <c r="E25" s="19" t="n">
        <v>0</v>
      </c>
      <c r="F25" s="10" t="n">
        <v>0</v>
      </c>
      <c r="G25" s="22" t="n"/>
      <c r="H25" s="10" t="n">
        <v>0</v>
      </c>
      <c r="I25" s="10" t="n">
        <v>0</v>
      </c>
      <c r="J25" s="10" t="n">
        <v>0</v>
      </c>
      <c r="K25" s="10" t="n">
        <v>0</v>
      </c>
      <c r="L25" s="10" t="n">
        <v>0</v>
      </c>
      <c r="M25" s="10" t="n"/>
      <c r="N25" s="10" t="n"/>
      <c r="O25" s="10" t="n">
        <v>0</v>
      </c>
      <c r="P25" s="10" t="n">
        <v>0</v>
      </c>
      <c r="Q25" s="10" t="n"/>
      <c r="R25" s="10" t="n"/>
      <c r="S25" s="10" t="n"/>
      <c r="T25" s="10" t="n"/>
      <c r="U25" s="10" t="n">
        <v>0</v>
      </c>
      <c r="V25" s="40" t="n"/>
      <c r="W25" s="40" t="n"/>
      <c r="X25" s="40" t="n"/>
      <c r="Y25" s="40" t="n"/>
      <c r="Z25" s="40" t="n"/>
      <c r="AA25" s="137" t="n">
        <v>0</v>
      </c>
      <c r="AB25" s="137" t="n">
        <v>0</v>
      </c>
      <c r="AC25" s="33" t="n">
        <v>0</v>
      </c>
      <c r="AD25" s="33" t="n">
        <v>0</v>
      </c>
      <c r="AE25" s="33" t="n">
        <v>0</v>
      </c>
      <c r="AF25" s="33" t="n">
        <v>0</v>
      </c>
      <c r="AG25" s="33" t="n">
        <v>0</v>
      </c>
      <c r="AH25" s="33" t="n">
        <v>0</v>
      </c>
      <c r="AI25" s="57" t="n">
        <v>0</v>
      </c>
      <c r="AJ25" s="57" t="n">
        <v>0</v>
      </c>
      <c r="AK25" s="33" t="n">
        <v>0</v>
      </c>
      <c r="AL25" s="33" t="n">
        <v>0</v>
      </c>
      <c r="AM25" s="34" t="n">
        <v>0</v>
      </c>
      <c r="AN25" s="34" t="n">
        <v>0</v>
      </c>
      <c r="AO25" s="34" t="n">
        <v>0</v>
      </c>
      <c r="AP25" s="34" t="n">
        <v>0</v>
      </c>
      <c r="AQ25" s="34" t="n">
        <v>0</v>
      </c>
      <c r="AR25" s="34" t="n">
        <v>0</v>
      </c>
      <c r="AS25" s="34" t="n">
        <v>0</v>
      </c>
      <c r="AT25" s="34" t="n">
        <v>0</v>
      </c>
      <c r="AU25" s="34" t="n">
        <v>0</v>
      </c>
      <c r="AV25" s="34" t="n"/>
      <c r="AW25" s="34" t="n"/>
      <c r="AX25" s="34" t="n"/>
      <c r="AY25" s="34" t="n"/>
      <c r="AZ25" s="34" t="n"/>
      <c r="BA25" s="34" t="n"/>
      <c r="BB25" s="34" t="n"/>
      <c r="BC25" s="34" t="n"/>
      <c r="BD25" s="22" t="n">
        <v>0</v>
      </c>
      <c r="BE25" s="34" t="n">
        <v>0</v>
      </c>
      <c r="BF25" s="34" t="n">
        <v>0</v>
      </c>
      <c r="BG25" s="34" t="n">
        <v>0</v>
      </c>
      <c r="BH25" s="34" t="n">
        <v>0</v>
      </c>
      <c r="BI25" s="34" t="n"/>
      <c r="BJ25" s="34" t="n"/>
      <c r="BK25" s="34" t="n">
        <v>0</v>
      </c>
      <c r="BL25" s="34" t="n">
        <v>0</v>
      </c>
      <c r="BM25" s="40">
        <f>+B25+D25+F25+H25+J25+L25+N25+P25+R25+T25+AA25+AC25+AE25+AG25+AI25+AK25+AM25+AO25++AQ25+AS25+AU25+AW25+AY25+BA25+BC25+BE25+BG25+BI25+BK25</f>
        <v/>
      </c>
      <c r="BN25" s="43">
        <f>+C25+E25+G25+I25+K25+M25+O25+Q25+S25+U25+AB25+AD25+AF25+AH25+AJ25+AL25+AN25+AP25++AR25+AT25+AV25+AX25+AZ25+BB25+BD25+BF25+BH25+BJ25+BL25</f>
        <v/>
      </c>
    </row>
    <row r="26">
      <c r="A26" s="341" t="inlineStr">
        <is>
          <t xml:space="preserve"> SONUS S.A.</t>
        </is>
      </c>
      <c r="B26" s="16" t="n">
        <v>0</v>
      </c>
      <c r="C26" s="18" t="n">
        <v>0</v>
      </c>
      <c r="D26" s="19" t="n">
        <v>0</v>
      </c>
      <c r="E26" s="19" t="n">
        <v>0</v>
      </c>
      <c r="F26" s="10" t="n">
        <v>0</v>
      </c>
      <c r="G26" s="10" t="n">
        <v>0</v>
      </c>
      <c r="H26" s="10" t="n">
        <v>0</v>
      </c>
      <c r="I26" s="10" t="n">
        <v>0</v>
      </c>
      <c r="J26" s="10" t="n">
        <v>0</v>
      </c>
      <c r="K26" s="10" t="n">
        <v>0</v>
      </c>
      <c r="L26" s="10" t="n">
        <v>0</v>
      </c>
      <c r="M26" s="10" t="n"/>
      <c r="N26" s="10" t="n"/>
      <c r="O26" s="10" t="n">
        <v>0</v>
      </c>
      <c r="P26" s="10" t="n">
        <v>0</v>
      </c>
      <c r="Q26" s="10" t="n"/>
      <c r="R26" s="10" t="n"/>
      <c r="S26" s="10" t="n"/>
      <c r="T26" s="10" t="n"/>
      <c r="U26" s="10" t="n">
        <v>0</v>
      </c>
      <c r="V26" s="40" t="n"/>
      <c r="W26" s="40" t="n"/>
      <c r="X26" s="40" t="n"/>
      <c r="Y26" s="40" t="n"/>
      <c r="Z26" s="40" t="n"/>
      <c r="AA26" s="137" t="n">
        <v>0</v>
      </c>
      <c r="AB26" s="137" t="n">
        <v>0</v>
      </c>
      <c r="AC26" s="33" t="n">
        <v>0</v>
      </c>
      <c r="AD26" s="33" t="n">
        <v>0</v>
      </c>
      <c r="AE26" s="33" t="n">
        <v>0</v>
      </c>
      <c r="AF26" s="33" t="n">
        <v>0</v>
      </c>
      <c r="AG26" s="33" t="n">
        <v>0</v>
      </c>
      <c r="AH26" s="33" t="n">
        <v>0</v>
      </c>
      <c r="AI26" s="57" t="n">
        <v>0</v>
      </c>
      <c r="AJ26" s="57" t="n">
        <v>0</v>
      </c>
      <c r="AK26" s="33" t="n">
        <v>0</v>
      </c>
      <c r="AL26" s="33" t="n">
        <v>30646</v>
      </c>
      <c r="AM26" s="34" t="n">
        <v>0</v>
      </c>
      <c r="AN26" s="34" t="n">
        <v>1904707015.54</v>
      </c>
      <c r="AO26" s="34" t="n">
        <v>0</v>
      </c>
      <c r="AP26" s="34" t="n">
        <v>0</v>
      </c>
      <c r="AQ26" s="34" t="n">
        <v>0</v>
      </c>
      <c r="AR26" s="34" t="n">
        <v>0</v>
      </c>
      <c r="AS26" s="34" t="n">
        <v>0</v>
      </c>
      <c r="AT26" s="34" t="n">
        <v>0</v>
      </c>
      <c r="AU26" s="34" t="n">
        <v>0</v>
      </c>
      <c r="AV26" s="34" t="n"/>
      <c r="AW26" s="34" t="n"/>
      <c r="AX26" s="34" t="n"/>
      <c r="AY26" s="34" t="n"/>
      <c r="AZ26" s="34" t="n"/>
      <c r="BA26" s="34" t="n"/>
      <c r="BB26" s="34" t="n"/>
      <c r="BC26" s="34" t="n"/>
      <c r="BD26" s="34" t="n">
        <v>0</v>
      </c>
      <c r="BE26" s="34" t="n">
        <v>0</v>
      </c>
      <c r="BF26" s="34" t="n">
        <v>0</v>
      </c>
      <c r="BG26" s="34" t="n">
        <v>0</v>
      </c>
      <c r="BH26" s="34" t="n">
        <v>0</v>
      </c>
      <c r="BI26" s="34" t="n"/>
      <c r="BJ26" s="34" t="n"/>
      <c r="BK26" s="34" t="n">
        <v>0</v>
      </c>
      <c r="BL26" s="34" t="n">
        <v>0</v>
      </c>
      <c r="BM26" s="40">
        <f>+B26+D26+F26+H26+J26+L26+N26+P26+R26+T26+AA26+AC26+AE26+AG26+AI26+AK26+AM26+AO26++AQ26+AS26+AU26+AW26+AY26+BA26+BC26+BE26+BG26+BI26+BK26</f>
        <v/>
      </c>
      <c r="BN26" s="22">
        <f>+C26+E26+G26+I26+K26+M26+O26+Q26+S26+U26+AB26+AD26+AF26+AH26+AJ26+AL26+AN26+AP26++AR26+AT26+AV26+AX26+AZ26+BB26+BD26+BF26+BH26+BJ26+BL26</f>
        <v/>
      </c>
    </row>
    <row r="27">
      <c r="A27" s="11" t="inlineStr">
        <is>
          <t xml:space="preserve"> SERVICIOS INTEGRALES SPA</t>
        </is>
      </c>
      <c r="B27" s="16" t="n">
        <v>0</v>
      </c>
      <c r="C27" s="18" t="n">
        <v>280220330</v>
      </c>
      <c r="D27" s="19" t="n">
        <v>0</v>
      </c>
      <c r="E27" s="19" t="n">
        <v>0</v>
      </c>
      <c r="F27" s="10" t="n">
        <v>0</v>
      </c>
      <c r="G27" s="10" t="n">
        <v>0</v>
      </c>
      <c r="H27" s="10" t="n">
        <v>0</v>
      </c>
      <c r="I27" s="10" t="n">
        <v>0</v>
      </c>
      <c r="J27" s="10" t="n">
        <v>0</v>
      </c>
      <c r="K27" s="10" t="n">
        <v>0</v>
      </c>
      <c r="L27" s="10" t="n">
        <v>0</v>
      </c>
      <c r="M27" s="10" t="n"/>
      <c r="N27" s="10" t="n"/>
      <c r="O27" s="10" t="n">
        <v>0</v>
      </c>
      <c r="P27" s="10" t="n">
        <v>0</v>
      </c>
      <c r="Q27" s="10" t="n"/>
      <c r="R27" s="10" t="n"/>
      <c r="S27" s="10" t="n"/>
      <c r="T27" s="10" t="n"/>
      <c r="U27" s="10" t="n">
        <v>0</v>
      </c>
      <c r="V27" s="40" t="n"/>
      <c r="W27" s="40" t="n"/>
      <c r="X27" s="40" t="n"/>
      <c r="Y27" s="40" t="n"/>
      <c r="Z27" s="40" t="n"/>
      <c r="AA27" s="137" t="n">
        <v>0</v>
      </c>
      <c r="AB27" s="137" t="n">
        <v>20140524</v>
      </c>
      <c r="AC27" s="33" t="n">
        <v>0</v>
      </c>
      <c r="AD27" s="33" t="n">
        <v>0</v>
      </c>
      <c r="AE27" s="33" t="n">
        <v>0</v>
      </c>
      <c r="AF27" s="33" t="n">
        <v>0</v>
      </c>
      <c r="AG27" s="33" t="n">
        <v>0</v>
      </c>
      <c r="AH27" s="33" t="n">
        <v>0</v>
      </c>
      <c r="AI27" s="57" t="n">
        <v>0</v>
      </c>
      <c r="AJ27" s="57" t="n">
        <v>0</v>
      </c>
      <c r="AK27" s="33" t="n">
        <v>100000</v>
      </c>
      <c r="AL27" s="33" t="n">
        <v>0</v>
      </c>
      <c r="AM27" s="34" t="n">
        <v>0</v>
      </c>
      <c r="AN27" s="34" t="n">
        <v>0</v>
      </c>
      <c r="AO27" s="34" t="n">
        <v>0</v>
      </c>
      <c r="AP27" s="34" t="n">
        <v>0</v>
      </c>
      <c r="AQ27" s="34" t="n">
        <v>0</v>
      </c>
      <c r="AR27" s="34" t="n">
        <v>0</v>
      </c>
      <c r="AS27" s="34" t="n">
        <v>0</v>
      </c>
      <c r="AT27" s="34" t="n">
        <v>0</v>
      </c>
      <c r="AU27" s="34" t="n">
        <v>0</v>
      </c>
      <c r="AV27" s="34" t="n"/>
      <c r="AW27" s="34" t="n"/>
      <c r="AX27" s="34" t="n"/>
      <c r="AY27" s="34" t="n"/>
      <c r="AZ27" s="34" t="n"/>
      <c r="BA27" s="34" t="n"/>
      <c r="BB27" s="34" t="n"/>
      <c r="BC27" s="34" t="n"/>
      <c r="BD27" s="34" t="n">
        <v>0</v>
      </c>
      <c r="BE27" s="34" t="n">
        <v>0</v>
      </c>
      <c r="BF27" s="34" t="n">
        <v>0</v>
      </c>
      <c r="BG27" s="34" t="n">
        <v>0</v>
      </c>
      <c r="BH27" s="34" t="n">
        <v>0</v>
      </c>
      <c r="BI27" s="34" t="n"/>
      <c r="BJ27" s="34" t="n"/>
      <c r="BK27" s="34" t="n">
        <v>0</v>
      </c>
      <c r="BL27" s="34" t="n">
        <v>0</v>
      </c>
      <c r="BM27" s="40">
        <f>+B27+D27+F27+H27+J27+L27+N27+P27+R27+T27+AA27+AC27+AE27+AG27+AI27+AK27+AM27+AO27++AQ27+AS27+AU27+AW27+AY27+BA27+BC27+BE27+BG27+BI27+BK27</f>
        <v/>
      </c>
      <c r="BN27" s="40">
        <f>+C27+E27+G27+I27+K27+M27+O27+Q27+S27+U27+AB27+AD27+AF27+AH27+AJ27+AL27+AN27+AP27++AR27+AT27+AV27+AX27+AZ27+BB27+BD27+BF27+BH27+BJ27+BL27</f>
        <v/>
      </c>
      <c r="BO27" s="40">
        <f>+AB27</f>
        <v/>
      </c>
      <c r="BP27" s="43">
        <f>+BN27-BO27</f>
        <v/>
      </c>
    </row>
    <row r="28">
      <c r="A28" s="11" t="inlineStr">
        <is>
          <t xml:space="preserve"> GLOBALGILL</t>
        </is>
      </c>
      <c r="B28" s="16" t="n">
        <v>0</v>
      </c>
      <c r="C28" s="18" t="n">
        <v>3636741957</v>
      </c>
      <c r="D28" s="19" t="n">
        <v>0</v>
      </c>
      <c r="E28" s="19" t="n">
        <v>0</v>
      </c>
      <c r="F28" s="10" t="n">
        <v>0</v>
      </c>
      <c r="G28" s="10" t="n">
        <v>0</v>
      </c>
      <c r="H28" s="10" t="n">
        <v>0</v>
      </c>
      <c r="I28" s="10" t="n">
        <v>0</v>
      </c>
      <c r="J28" s="10" t="n">
        <v>0</v>
      </c>
      <c r="K28" s="10" t="n">
        <v>0</v>
      </c>
      <c r="L28" s="10" t="n">
        <v>0</v>
      </c>
      <c r="M28" s="10" t="n"/>
      <c r="N28" s="10" t="n"/>
      <c r="O28" s="10" t="n">
        <v>0</v>
      </c>
      <c r="P28" s="10" t="n">
        <v>0</v>
      </c>
      <c r="Q28" s="10" t="n"/>
      <c r="R28" s="10" t="n"/>
      <c r="S28" s="10" t="n"/>
      <c r="T28" s="10" t="n"/>
      <c r="U28" s="10" t="n">
        <v>0</v>
      </c>
      <c r="V28" s="40" t="n"/>
      <c r="W28" s="40" t="n"/>
      <c r="X28" s="40" t="n"/>
      <c r="Y28" s="40" t="n"/>
      <c r="Z28" s="40" t="n"/>
      <c r="AA28" s="137" t="n">
        <v>0</v>
      </c>
      <c r="AB28" s="137" t="n">
        <v>0</v>
      </c>
      <c r="AC28" s="33" t="n">
        <v>0</v>
      </c>
      <c r="AD28" s="33" t="n">
        <v>0</v>
      </c>
      <c r="AE28" s="33" t="n">
        <v>0</v>
      </c>
      <c r="AF28" s="33" t="n">
        <v>0</v>
      </c>
      <c r="AG28" s="33" t="n">
        <v>0</v>
      </c>
      <c r="AH28" s="22" t="n">
        <v>0</v>
      </c>
      <c r="AI28" s="57" t="n">
        <v>0</v>
      </c>
      <c r="AJ28" s="57" t="n">
        <v>0</v>
      </c>
      <c r="AK28" s="33" t="n">
        <v>0</v>
      </c>
      <c r="AL28" s="33" t="n">
        <v>0</v>
      </c>
      <c r="AM28" s="34" t="n">
        <v>0</v>
      </c>
      <c r="AN28" s="34" t="n">
        <v>0</v>
      </c>
      <c r="AO28" s="34" t="n">
        <v>0</v>
      </c>
      <c r="AP28" s="34" t="n">
        <v>0</v>
      </c>
      <c r="AQ28" s="34" t="n">
        <v>0</v>
      </c>
      <c r="AR28" s="34" t="n">
        <v>0</v>
      </c>
      <c r="AS28" s="34" t="n">
        <v>0</v>
      </c>
      <c r="AT28" s="34" t="n">
        <v>0</v>
      </c>
      <c r="AU28" s="34" t="n">
        <v>0</v>
      </c>
      <c r="AV28" s="34" t="n"/>
      <c r="AW28" s="34" t="n"/>
      <c r="AX28" s="34" t="n"/>
      <c r="AY28" s="34" t="n"/>
      <c r="AZ28" s="34" t="n"/>
      <c r="BA28" s="34" t="n"/>
      <c r="BB28" s="34" t="n"/>
      <c r="BC28" s="34" t="n"/>
      <c r="BD28" s="34" t="n">
        <v>0</v>
      </c>
      <c r="BE28" s="34" t="n">
        <v>0</v>
      </c>
      <c r="BF28" s="34" t="n">
        <v>0</v>
      </c>
      <c r="BG28" s="34" t="n">
        <v>0</v>
      </c>
      <c r="BH28" s="34" t="n">
        <v>0</v>
      </c>
      <c r="BI28" s="34" t="n"/>
      <c r="BJ28" s="34" t="n"/>
      <c r="BK28" s="34" t="n">
        <v>0</v>
      </c>
      <c r="BL28" s="34" t="n">
        <v>0</v>
      </c>
      <c r="BM28" s="40">
        <f>+B28+D28+F28+H28+J28+L28+N28+P28+R28+T28+AA28+AC28+AE28+AG28+AI28+AK28+AM28+AO28++AQ28+AS28+AU28+AW28+AY28+BA28+BC28+BE28+BG28+BI28+BK28</f>
        <v/>
      </c>
      <c r="BN28" s="43">
        <f>+C28+E28+G28+I28+K28+M28+O28+Q28+S28+U28+AB28+AD28+AF28+AH28+AJ28+AL28+AN28+AP28++AR28+AT28+AV28+AX28+AZ28+BB28+BD28+BF28+BH28+BJ28+BL28</f>
        <v/>
      </c>
    </row>
    <row r="29">
      <c r="A29" s="11" t="inlineStr">
        <is>
          <t>Global Invesment</t>
        </is>
      </c>
      <c r="B29" s="16" t="n"/>
      <c r="C29" s="18" t="n"/>
      <c r="D29" s="19" t="n"/>
      <c r="E29" s="19" t="n"/>
      <c r="F29" s="10" t="n"/>
      <c r="G29" s="10" t="n"/>
      <c r="H29" s="10" t="n"/>
      <c r="I29" s="10" t="n"/>
      <c r="J29" s="10" t="n"/>
      <c r="K29" s="10" t="n"/>
      <c r="L29" s="10" t="n"/>
      <c r="M29" s="10" t="n"/>
      <c r="N29" s="10" t="n"/>
      <c r="O29" s="10" t="n"/>
      <c r="P29" s="10" t="n"/>
      <c r="Q29" s="10" t="n"/>
      <c r="R29" s="10" t="n"/>
      <c r="S29" s="10" t="n"/>
      <c r="T29" s="10" t="n"/>
      <c r="U29" s="10" t="n"/>
      <c r="V29" s="40" t="n"/>
      <c r="W29" s="40" t="n"/>
      <c r="X29" s="40" t="n"/>
      <c r="Y29" s="40" t="n"/>
      <c r="Z29" s="40" t="n"/>
      <c r="AA29" s="137" t="n"/>
      <c r="AB29" s="137" t="n"/>
      <c r="AC29" s="33" t="n"/>
      <c r="AD29" s="33" t="n"/>
      <c r="AE29" s="33" t="n"/>
      <c r="AF29" s="33" t="n"/>
      <c r="AG29" s="33" t="n"/>
      <c r="AH29" s="33" t="n"/>
      <c r="AI29" s="57" t="n"/>
      <c r="AJ29" s="57" t="n"/>
      <c r="AK29" s="33" t="n"/>
      <c r="AL29" s="33" t="n"/>
      <c r="AM29" s="34" t="n"/>
      <c r="AN29" s="22" t="n">
        <v>0</v>
      </c>
      <c r="AO29" s="34" t="n"/>
      <c r="AP29" s="34" t="n"/>
      <c r="AQ29" s="34" t="n"/>
      <c r="AR29" s="34" t="n"/>
      <c r="AS29" s="34" t="n"/>
      <c r="AT29" s="34" t="n"/>
      <c r="AU29" s="34" t="n"/>
      <c r="AV29" s="34" t="n"/>
      <c r="AW29" s="34" t="n"/>
      <c r="AX29" s="34" t="n"/>
      <c r="AY29" s="34" t="n"/>
      <c r="AZ29" s="34" t="n"/>
      <c r="BA29" s="34" t="n"/>
      <c r="BB29" s="34" t="n"/>
      <c r="BC29" s="34" t="n"/>
      <c r="BD29" s="34" t="n"/>
      <c r="BE29" s="34" t="n"/>
      <c r="BF29" s="34" t="n"/>
      <c r="BG29" s="34" t="n"/>
      <c r="BH29" s="34" t="n"/>
      <c r="BI29" s="34" t="n"/>
      <c r="BJ29" s="34" t="n"/>
      <c r="BK29" s="34" t="n"/>
      <c r="BL29" s="34" t="n"/>
      <c r="BM29" s="40">
        <f>+B29+D29+F29+H29+J29+L29+N29+P29+R29+T29+AA29+AC29+AE29+AG29+AI29+AK29+AM29+AO29++AQ29+AS29+AU29+AW29+AY29+BA29+BC29+BE29+BG29+BI29+BK29</f>
        <v/>
      </c>
      <c r="BN29" s="40">
        <f>+C29+E29+G29+I29+K29+M29+O29+Q29+S29+U29+AB29+AD29+AF29+AH29+AJ29+AL29+AN29+AP29++AR29+AT29+AV29+AX29+AZ29+BB29+BD29+BF29+BH29+BJ29+BL29</f>
        <v/>
      </c>
    </row>
    <row r="30">
      <c r="A30" s="11" t="inlineStr">
        <is>
          <t xml:space="preserve"> CCFilms Chile</t>
        </is>
      </c>
      <c r="B30" s="18" t="n">
        <v>58171686</v>
      </c>
      <c r="C30" s="18" t="n">
        <v>0</v>
      </c>
      <c r="D30" s="19" t="n">
        <v>0</v>
      </c>
      <c r="E30" s="19" t="n">
        <v>0</v>
      </c>
      <c r="F30" s="10" t="n">
        <v>0</v>
      </c>
      <c r="G30" s="10" t="n">
        <v>0</v>
      </c>
      <c r="H30" s="10" t="n">
        <v>0</v>
      </c>
      <c r="I30" s="10" t="n">
        <v>0</v>
      </c>
      <c r="J30" s="10" t="n">
        <v>0</v>
      </c>
      <c r="K30" s="10" t="n">
        <v>0</v>
      </c>
      <c r="L30" s="10" t="n">
        <v>0</v>
      </c>
      <c r="M30" s="10" t="n"/>
      <c r="N30" s="10" t="n"/>
      <c r="O30" s="10" t="n">
        <v>0</v>
      </c>
      <c r="P30" s="10" t="n">
        <v>0</v>
      </c>
      <c r="Q30" s="10" t="n"/>
      <c r="R30" s="10" t="n"/>
      <c r="S30" s="10" t="n"/>
      <c r="T30" s="10" t="n"/>
      <c r="U30" s="10" t="n">
        <v>0</v>
      </c>
      <c r="V30" s="40" t="n"/>
      <c r="W30" s="40" t="n"/>
      <c r="X30" s="40" t="n"/>
      <c r="Y30" s="40" t="n"/>
      <c r="Z30" s="40" t="n"/>
      <c r="AA30" s="137" t="n">
        <v>0</v>
      </c>
      <c r="AB30" s="137" t="n">
        <v>0</v>
      </c>
      <c r="AC30" s="33" t="n">
        <v>0</v>
      </c>
      <c r="AD30" s="33" t="n">
        <v>0</v>
      </c>
      <c r="AE30" s="33" t="n">
        <v>0</v>
      </c>
      <c r="AF30" s="33" t="n">
        <v>0</v>
      </c>
      <c r="AG30" s="22" t="n">
        <v>0</v>
      </c>
      <c r="AH30" s="33" t="n">
        <v>0</v>
      </c>
      <c r="AI30" s="57" t="n">
        <v>20140524</v>
      </c>
      <c r="AJ30" s="57" t="n">
        <v>0</v>
      </c>
      <c r="AK30" s="33" t="n">
        <v>0</v>
      </c>
      <c r="AL30" s="33" t="n">
        <v>0</v>
      </c>
      <c r="AM30" s="34" t="n">
        <v>0</v>
      </c>
      <c r="AN30" s="34" t="n">
        <v>0</v>
      </c>
      <c r="AO30" s="34" t="n">
        <v>0</v>
      </c>
      <c r="AP30" s="34" t="n">
        <v>0</v>
      </c>
      <c r="AQ30" s="34" t="n">
        <v>0</v>
      </c>
      <c r="AR30" s="34" t="n">
        <v>0</v>
      </c>
      <c r="AS30" s="34" t="n">
        <v>0</v>
      </c>
      <c r="AT30" s="34" t="n">
        <v>0</v>
      </c>
      <c r="AU30" s="34" t="n">
        <v>0</v>
      </c>
      <c r="AV30" s="34" t="n"/>
      <c r="AW30" s="34" t="n"/>
      <c r="AX30" s="34" t="n"/>
      <c r="AY30" s="34" t="n"/>
      <c r="AZ30" s="34" t="n"/>
      <c r="BA30" s="34" t="n"/>
      <c r="BB30" s="34" t="n"/>
      <c r="BC30" s="34" t="n"/>
      <c r="BD30" s="34" t="n">
        <v>0</v>
      </c>
      <c r="BE30" s="34" t="n">
        <v>0</v>
      </c>
      <c r="BF30" s="34" t="n">
        <v>0</v>
      </c>
      <c r="BG30" s="34" t="n">
        <v>0</v>
      </c>
      <c r="BH30" s="34" t="n">
        <v>0</v>
      </c>
      <c r="BI30" s="34" t="n"/>
      <c r="BJ30" s="34" t="n"/>
      <c r="BK30" s="34" t="n">
        <v>0</v>
      </c>
      <c r="BL30" s="34" t="n">
        <v>0</v>
      </c>
      <c r="BM30" s="40">
        <f>+B30+D30+F30+H30+J30+L30+N30+P30+R30+T30+AA30+AC30+AE30+AG30+AI30+AK30+AM30+AO30++AQ30+AS30+AU30+AW30+AY30+BA30+BC30+BE30+BG30+BI30+BK30</f>
        <v/>
      </c>
      <c r="BN30" s="40">
        <f>+C30+E30+G30+I30+K30+M30+O30+Q30+S30+U30+AB30+AD30+AF30+AH30+AJ30+AL30+AN30+AP30++AR30+AT30+AV30+AX30+AZ30+BB30+BD30+BF30+BH30+BJ30+BL30</f>
        <v/>
      </c>
    </row>
    <row r="31">
      <c r="A31" s="341" t="inlineStr">
        <is>
          <t xml:space="preserve"> SERVIART S.A.</t>
        </is>
      </c>
      <c r="B31" s="16" t="n">
        <v>0</v>
      </c>
      <c r="C31" s="18" t="n">
        <v>175105128</v>
      </c>
      <c r="D31" s="19" t="n">
        <v>0</v>
      </c>
      <c r="E31" s="19" t="n">
        <v>91754</v>
      </c>
      <c r="F31" s="10" t="n">
        <v>0</v>
      </c>
      <c r="G31" s="10" t="n">
        <v>0</v>
      </c>
      <c r="H31" s="10" t="n">
        <v>0</v>
      </c>
      <c r="I31" s="10" t="n">
        <v>0</v>
      </c>
      <c r="J31" s="10" t="n">
        <v>0</v>
      </c>
      <c r="K31" s="10" t="n">
        <v>0</v>
      </c>
      <c r="L31" s="10" t="n">
        <v>0</v>
      </c>
      <c r="M31" s="10" t="n"/>
      <c r="N31" s="10" t="n"/>
      <c r="O31" s="10" t="n">
        <v>0</v>
      </c>
      <c r="P31" s="10" t="n">
        <v>0</v>
      </c>
      <c r="Q31" s="10" t="n"/>
      <c r="R31" s="10" t="n"/>
      <c r="S31" s="10" t="n"/>
      <c r="T31" s="10" t="n"/>
      <c r="U31" s="10" t="n">
        <v>0</v>
      </c>
      <c r="V31" s="40" t="n"/>
      <c r="W31" s="40" t="n"/>
      <c r="X31" s="40" t="n"/>
      <c r="Y31" s="40" t="n"/>
      <c r="Z31" s="40" t="n"/>
      <c r="AA31" s="137" t="n">
        <v>0</v>
      </c>
      <c r="AB31" s="137" t="n">
        <v>0</v>
      </c>
      <c r="AC31" s="33" t="n">
        <v>30646</v>
      </c>
      <c r="AD31" s="33" t="n">
        <v>0</v>
      </c>
      <c r="AE31" s="33" t="n">
        <v>0</v>
      </c>
      <c r="AF31" s="33" t="n">
        <v>0</v>
      </c>
      <c r="AG31" s="33" t="n">
        <v>0</v>
      </c>
      <c r="AH31" s="33" t="n">
        <v>0</v>
      </c>
      <c r="AI31" s="57" t="n">
        <v>0</v>
      </c>
      <c r="AJ31" s="57" t="n">
        <v>100000</v>
      </c>
      <c r="AK31" s="33" t="n"/>
      <c r="AL31" s="33" t="n">
        <v>0</v>
      </c>
      <c r="AM31" s="34" t="n">
        <v>0</v>
      </c>
      <c r="AN31" s="34" t="n">
        <v>0</v>
      </c>
      <c r="AO31" s="34" t="n">
        <v>0</v>
      </c>
      <c r="AP31" s="34" t="n">
        <v>0</v>
      </c>
      <c r="AQ31" s="34" t="n">
        <v>0</v>
      </c>
      <c r="AR31" s="34" t="n">
        <v>0</v>
      </c>
      <c r="AS31" s="34" t="n">
        <v>0</v>
      </c>
      <c r="AT31" s="34" t="n">
        <v>0</v>
      </c>
      <c r="AU31" s="34" t="n">
        <v>0</v>
      </c>
      <c r="AV31" s="34" t="n"/>
      <c r="AW31" s="34" t="n"/>
      <c r="AX31" s="34" t="n"/>
      <c r="AY31" s="34" t="n"/>
      <c r="AZ31" s="34" t="n"/>
      <c r="BA31" s="34" t="n"/>
      <c r="BB31" s="34" t="n"/>
      <c r="BC31" s="34" t="n"/>
      <c r="BD31" s="34" t="n">
        <v>0</v>
      </c>
      <c r="BE31" s="34" t="n">
        <v>0</v>
      </c>
      <c r="BF31" s="34" t="n">
        <v>0</v>
      </c>
      <c r="BG31" s="34" t="n">
        <v>0</v>
      </c>
      <c r="BH31" s="34" t="n">
        <v>0</v>
      </c>
      <c r="BI31" s="34" t="n"/>
      <c r="BJ31" s="34" t="n"/>
      <c r="BK31" s="34" t="n">
        <v>0</v>
      </c>
      <c r="BL31" s="34" t="n">
        <v>0</v>
      </c>
      <c r="BM31" s="40">
        <f>+B31+D31+F31+H31+J31+L31+N31+P31+R31+T31+AA31+AC31+AE31+AG31+AI31+AK27+AM31+AO31++AQ31+AS31+AU31+AW31+AY31+BA31+BC31+BE31+BG31+BI31+BK31</f>
        <v/>
      </c>
      <c r="BN31" s="40">
        <f>+C31+E31+G31+I31+K31+M31+O31+Q31+S31+U31+AB31+AD31+AF31+AH31+AJ31+AL31+AN31+AP31++AR31+AT31+AV31+AX31+AZ31+BB31+BD31+BF31+BH31+BJ31+BL31</f>
        <v/>
      </c>
      <c r="BO31" s="40">
        <f>+AJ31</f>
        <v/>
      </c>
      <c r="BP31" s="40">
        <f>+E31</f>
        <v/>
      </c>
      <c r="BQ31" s="43">
        <f>+BN31-BO31-BP31</f>
        <v/>
      </c>
    </row>
    <row r="32">
      <c r="A32" s="341" t="inlineStr">
        <is>
          <t>IAMSA S.A.</t>
        </is>
      </c>
      <c r="B32" s="16" t="n">
        <v>0</v>
      </c>
      <c r="C32" s="18" t="n">
        <v>37007386</v>
      </c>
      <c r="D32" s="19" t="n">
        <v>0</v>
      </c>
      <c r="E32" s="19" t="n">
        <v>0</v>
      </c>
      <c r="F32" s="10" t="n">
        <v>0</v>
      </c>
      <c r="G32" s="10" t="n">
        <v>0</v>
      </c>
      <c r="H32" s="10" t="n">
        <v>0</v>
      </c>
      <c r="I32" s="10" t="n">
        <v>0</v>
      </c>
      <c r="J32" s="10" t="n">
        <v>0</v>
      </c>
      <c r="K32" s="10" t="n">
        <v>0</v>
      </c>
      <c r="L32" s="10" t="n">
        <v>0</v>
      </c>
      <c r="M32" s="10" t="n"/>
      <c r="N32" s="10" t="n"/>
      <c r="O32" s="10" t="n">
        <v>0</v>
      </c>
      <c r="P32" s="10" t="n">
        <v>0</v>
      </c>
      <c r="Q32" s="10" t="n"/>
      <c r="R32" s="10" t="n"/>
      <c r="S32" s="10" t="n"/>
      <c r="T32" s="10" t="n"/>
      <c r="U32" s="10" t="n">
        <v>0</v>
      </c>
      <c r="V32" s="40" t="n"/>
      <c r="W32" s="40" t="n"/>
      <c r="X32" s="40" t="n"/>
      <c r="Y32" s="40" t="n"/>
      <c r="Z32" s="40" t="n"/>
      <c r="AA32" s="137" t="n">
        <v>0</v>
      </c>
      <c r="AB32" s="137" t="n">
        <v>0</v>
      </c>
      <c r="AC32" s="33" t="n">
        <v>0</v>
      </c>
      <c r="AD32" s="33" t="n">
        <v>0</v>
      </c>
      <c r="AE32" s="33" t="n">
        <v>0</v>
      </c>
      <c r="AF32" s="33" t="n">
        <v>0</v>
      </c>
      <c r="AG32" s="33" t="n">
        <v>0</v>
      </c>
      <c r="AH32" s="33" t="n">
        <v>0</v>
      </c>
      <c r="AI32" s="57" t="n">
        <v>0</v>
      </c>
      <c r="AJ32" s="57" t="n">
        <v>0</v>
      </c>
      <c r="AK32" s="33" t="n">
        <v>0</v>
      </c>
      <c r="AL32" s="33" t="n">
        <v>0</v>
      </c>
      <c r="AM32" s="34" t="n">
        <v>0</v>
      </c>
      <c r="AN32" s="34" t="n">
        <v>0</v>
      </c>
      <c r="AO32" s="34" t="n">
        <v>0</v>
      </c>
      <c r="AP32" s="34" t="n">
        <v>0</v>
      </c>
      <c r="AQ32" s="34" t="n">
        <v>0</v>
      </c>
      <c r="AR32" s="34" t="n">
        <v>0</v>
      </c>
      <c r="AS32" s="34" t="n">
        <v>0</v>
      </c>
      <c r="AT32" s="34" t="n">
        <v>0</v>
      </c>
      <c r="AU32" s="34" t="n">
        <v>0</v>
      </c>
      <c r="AV32" s="34" t="n"/>
      <c r="AW32" s="34" t="n"/>
      <c r="AX32" s="34" t="n"/>
      <c r="AY32" s="34" t="n"/>
      <c r="AZ32" s="34" t="n"/>
      <c r="BA32" s="34" t="n"/>
      <c r="BB32" s="34" t="n"/>
      <c r="BC32" s="34" t="n"/>
      <c r="BD32" s="34" t="n">
        <v>0</v>
      </c>
      <c r="BE32" s="34" t="n">
        <v>0</v>
      </c>
      <c r="BF32" s="34" t="n">
        <v>0</v>
      </c>
      <c r="BG32" s="34" t="n">
        <v>0</v>
      </c>
      <c r="BH32" s="34" t="n">
        <v>0</v>
      </c>
      <c r="BI32" s="34" t="n"/>
      <c r="BJ32" s="34" t="n"/>
      <c r="BK32" s="34" t="n">
        <v>0</v>
      </c>
      <c r="BL32" s="34" t="n">
        <v>0</v>
      </c>
      <c r="BM32" s="40">
        <f>+B32+D32+F32+H32+J32+L32+N32+P32+R32+T32+AA32+AC32+AE32+AG32+AI32+AK32+AM32+AO32++AQ32+AS32+AU32+AW32+AY32+BA32+BC32+BE32+BG32+BI32+BK32</f>
        <v/>
      </c>
      <c r="BN32" s="40">
        <f>+C32+E32+G32+I32+K32+M32+O32+Q32+S32+U32+AB32+AD32+AF32+AH32+AJ32+AL32+AN32+AP32++AR32+AT32+AV32+AX32+AZ32+BB32+BD32+BF32+BH32+BJ32+BL32</f>
        <v/>
      </c>
    </row>
    <row r="33">
      <c r="A33" s="341" t="inlineStr">
        <is>
          <t>AUDIOVISUAL</t>
        </is>
      </c>
      <c r="B33" s="16" t="n">
        <v>0</v>
      </c>
      <c r="C33" s="18" t="n">
        <v>0</v>
      </c>
      <c r="D33" s="19" t="n">
        <v>0</v>
      </c>
      <c r="E33" s="19" t="n">
        <v>0</v>
      </c>
      <c r="F33" s="10" t="n">
        <v>0</v>
      </c>
      <c r="G33" s="10" t="n">
        <v>0</v>
      </c>
      <c r="H33" s="10" t="n">
        <v>0</v>
      </c>
      <c r="I33" s="10" t="n">
        <v>0</v>
      </c>
      <c r="J33" s="10" t="n">
        <v>0</v>
      </c>
      <c r="K33" s="21" t="n">
        <v>0</v>
      </c>
      <c r="L33" s="10" t="n">
        <v>0</v>
      </c>
      <c r="M33" s="10" t="n"/>
      <c r="N33" s="10" t="n"/>
      <c r="O33" s="10" t="n">
        <v>0</v>
      </c>
      <c r="P33" s="10" t="n">
        <v>0</v>
      </c>
      <c r="Q33" s="10" t="n"/>
      <c r="R33" s="10" t="n"/>
      <c r="S33" s="10" t="n"/>
      <c r="T33" s="10" t="n"/>
      <c r="U33" s="10" t="n">
        <v>0</v>
      </c>
      <c r="V33" s="40" t="n"/>
      <c r="W33" s="40" t="n"/>
      <c r="X33" s="40" t="n"/>
      <c r="Y33" s="40" t="n"/>
      <c r="Z33" s="40" t="n"/>
      <c r="AA33" s="137" t="n">
        <v>0</v>
      </c>
      <c r="AB33" s="137" t="n">
        <v>0</v>
      </c>
      <c r="AC33" s="33" t="n">
        <v>0</v>
      </c>
      <c r="AD33" s="33" t="n">
        <v>0</v>
      </c>
      <c r="AE33" s="33" t="n">
        <v>0</v>
      </c>
      <c r="AF33" s="33" t="n">
        <v>0</v>
      </c>
      <c r="AG33" s="33" t="n">
        <v>0</v>
      </c>
      <c r="AH33" s="33" t="n">
        <v>0</v>
      </c>
      <c r="AI33" s="57" t="n">
        <v>0</v>
      </c>
      <c r="AJ33" s="57" t="n">
        <v>0</v>
      </c>
      <c r="AK33" s="33" t="n">
        <v>0</v>
      </c>
      <c r="AL33" s="33" t="n">
        <v>0</v>
      </c>
      <c r="AM33" s="34" t="n">
        <v>0</v>
      </c>
      <c r="AN33" s="34" t="n">
        <v>0</v>
      </c>
      <c r="AO33" s="34" t="n">
        <v>0</v>
      </c>
      <c r="AP33" s="34" t="n">
        <v>0</v>
      </c>
      <c r="AQ33" s="34" t="n">
        <v>0</v>
      </c>
      <c r="AR33" s="34" t="n">
        <v>0</v>
      </c>
      <c r="AS33" s="34" t="n">
        <v>0</v>
      </c>
      <c r="AT33" s="34" t="n">
        <v>0</v>
      </c>
      <c r="AU33" s="34" t="n">
        <v>0</v>
      </c>
      <c r="AV33" s="34" t="n"/>
      <c r="AW33" s="34" t="n"/>
      <c r="AX33" s="34" t="n"/>
      <c r="AY33" s="34" t="n"/>
      <c r="AZ33" s="34" t="n"/>
      <c r="BA33" s="34" t="n"/>
      <c r="BB33" s="34" t="n"/>
      <c r="BC33" s="34" t="n"/>
      <c r="BD33" s="34" t="n">
        <v>0</v>
      </c>
      <c r="BE33" s="34" t="n">
        <v>0</v>
      </c>
      <c r="BF33" s="34" t="n">
        <v>0</v>
      </c>
      <c r="BG33" s="34" t="n">
        <v>0</v>
      </c>
      <c r="BH33" s="34" t="n">
        <v>0</v>
      </c>
      <c r="BI33" s="34" t="n"/>
      <c r="BJ33" s="34" t="n"/>
      <c r="BK33" s="34" t="n">
        <v>0</v>
      </c>
      <c r="BL33" s="34" t="n">
        <v>0</v>
      </c>
      <c r="BM33" s="40">
        <f>+B33+D33+F33+H33+J33+L33+N33+P33+R33+T33+AA33+AC33+AE33+AG33+AI33+AK33+AM33+AO33++AQ33+AS33+AU33+AW33+AY33+BA33+BC33+BE33+BG33+BI33+BK33</f>
        <v/>
      </c>
      <c r="BN33" s="40">
        <f>+C33+E33+G33+I33+K33+M33+O33+Q33+S33+U33+AB33+AD33+AF33+AH33+AJ33+AL33+AN33+AP33++AR33+AT33+AV33+AX33+AZ33+BB33+BD33+BF33+BH33+BJ33+BL33</f>
        <v/>
      </c>
    </row>
    <row r="34">
      <c r="A34" s="341" t="inlineStr">
        <is>
          <t>CHILE FILMS SPA</t>
        </is>
      </c>
      <c r="B34" s="16" t="n">
        <v>0</v>
      </c>
      <c r="C34" s="18" t="n">
        <v>0</v>
      </c>
      <c r="D34" s="19" t="n">
        <v>212649967</v>
      </c>
      <c r="E34" s="19" t="n">
        <v>0</v>
      </c>
      <c r="F34" s="10" t="n">
        <v>1064166784</v>
      </c>
      <c r="G34" s="10" t="n">
        <v>0</v>
      </c>
      <c r="H34" s="10" t="n">
        <v>3636742564.36</v>
      </c>
      <c r="I34" s="10" t="n">
        <v>0</v>
      </c>
      <c r="J34" s="10" t="n">
        <v>0</v>
      </c>
      <c r="K34" s="10" t="n">
        <v>0</v>
      </c>
      <c r="L34" s="10" t="n">
        <v>0</v>
      </c>
      <c r="M34" s="10" t="n"/>
      <c r="N34" s="10" t="n"/>
      <c r="O34" s="10" t="n">
        <v>0</v>
      </c>
      <c r="P34" s="10" t="n">
        <v>0</v>
      </c>
      <c r="Q34" s="10" t="n"/>
      <c r="R34" s="10" t="n"/>
      <c r="S34" s="10" t="n"/>
      <c r="T34" s="10" t="n"/>
      <c r="U34" s="10" t="n">
        <v>0</v>
      </c>
      <c r="V34" s="40" t="n"/>
      <c r="W34" s="40" t="n"/>
      <c r="X34" s="40" t="n"/>
      <c r="Y34" s="40" t="n"/>
      <c r="Z34" s="40" t="n"/>
      <c r="AA34" s="137" t="n">
        <v>0</v>
      </c>
      <c r="AB34" s="137" t="n">
        <v>58171686</v>
      </c>
      <c r="AC34" s="33" t="n">
        <v>0</v>
      </c>
      <c r="AD34" s="33" t="n">
        <v>0</v>
      </c>
      <c r="AE34" s="33" t="n">
        <v>0</v>
      </c>
      <c r="AF34" s="33" t="n">
        <v>0</v>
      </c>
      <c r="AG34" s="33" t="n">
        <v>0</v>
      </c>
      <c r="AH34" s="33" t="n">
        <v>0</v>
      </c>
      <c r="AI34" s="57" t="n">
        <v>280220330</v>
      </c>
      <c r="AJ34" s="57" t="n">
        <v>0</v>
      </c>
      <c r="AK34" s="33" t="n">
        <v>175105128</v>
      </c>
      <c r="AL34" s="33" t="n">
        <v>0</v>
      </c>
      <c r="AM34" s="34" t="n">
        <v>161078937</v>
      </c>
      <c r="AN34" s="34" t="n">
        <v>0</v>
      </c>
      <c r="AO34" s="34" t="n">
        <v>0</v>
      </c>
      <c r="AP34" s="34" t="n">
        <v>0</v>
      </c>
      <c r="AQ34" s="34" t="n">
        <v>0</v>
      </c>
      <c r="AR34" s="34" t="n">
        <v>0</v>
      </c>
      <c r="AS34" s="34" t="n">
        <v>0</v>
      </c>
      <c r="AT34" s="34" t="n">
        <v>0</v>
      </c>
      <c r="AU34" s="22" t="n">
        <v>0</v>
      </c>
      <c r="AV34" s="34" t="n"/>
      <c r="AW34" s="34" t="n"/>
      <c r="AX34" s="34" t="n">
        <v>21702298.8064682</v>
      </c>
      <c r="AY34" s="34" t="n"/>
      <c r="AZ34" s="34" t="n"/>
      <c r="BA34" s="34" t="n"/>
      <c r="BB34" s="34" t="n">
        <v>1127652036.76</v>
      </c>
      <c r="BC34" s="34" t="n"/>
      <c r="BD34" s="34" t="n">
        <v>0</v>
      </c>
      <c r="BE34" s="22" t="n">
        <v>0</v>
      </c>
      <c r="BF34" s="34" t="n">
        <v>0</v>
      </c>
      <c r="BG34" s="34" t="n">
        <v>291604990.3536</v>
      </c>
      <c r="BH34" s="34" t="n">
        <v>0</v>
      </c>
      <c r="BI34" s="34" t="n"/>
      <c r="BJ34" s="34" t="n"/>
      <c r="BK34" s="34" t="n">
        <v>0</v>
      </c>
      <c r="BL34" s="34" t="n">
        <v>0</v>
      </c>
      <c r="BM34" s="43">
        <f>+B34+D34+F34+H34+J34+L34+N34+P34+R34+T34+AA34+AC34+AE34+AG34+AI34+AK34+AM34+AO34++AQ34+AS34+AU34+AW34+AY34+BA34+BC34+BE34+BG34+BI34+BK34</f>
        <v/>
      </c>
      <c r="BN34" s="40">
        <f>+C34+E34+G34+I34+K34+M34+O34+Q34+S34+U34+AB34+AD34+AF34+AH34+AJ34+AL34+AN34+AP34++AR34+AT34+AV34+AX34+AZ34+BB34+BD34+BF34+BH34+BJ34+BL34</f>
        <v/>
      </c>
      <c r="BO34" s="40">
        <f>+BB34</f>
        <v/>
      </c>
      <c r="BP34" s="40">
        <f>+AB34</f>
        <v/>
      </c>
      <c r="BQ34" s="40">
        <f>+AX34</f>
        <v/>
      </c>
    </row>
    <row r="35">
      <c r="A35" s="341" t="inlineStr">
        <is>
          <t>CINECOLOR CHILE SPA</t>
        </is>
      </c>
      <c r="B35" s="16" t="n">
        <v>0</v>
      </c>
      <c r="C35" s="18" t="n">
        <v>0</v>
      </c>
      <c r="D35" s="19" t="n">
        <v>0</v>
      </c>
      <c r="E35" s="19" t="n">
        <v>0</v>
      </c>
      <c r="F35" s="10" t="n">
        <v>0</v>
      </c>
      <c r="G35" s="10" t="n">
        <v>0</v>
      </c>
      <c r="H35" s="10" t="n">
        <v>0</v>
      </c>
      <c r="I35" s="10" t="n">
        <v>0</v>
      </c>
      <c r="J35" s="10" t="n">
        <v>0</v>
      </c>
      <c r="K35" s="10" t="n">
        <v>0</v>
      </c>
      <c r="L35" s="10" t="n">
        <v>0</v>
      </c>
      <c r="M35" s="10" t="n"/>
      <c r="N35" s="10" t="n"/>
      <c r="O35" s="10" t="n">
        <v>0</v>
      </c>
      <c r="P35" s="10" t="n">
        <v>0</v>
      </c>
      <c r="Q35" s="10" t="n"/>
      <c r="R35" s="10" t="n"/>
      <c r="S35" s="10" t="n"/>
      <c r="T35" s="10" t="n"/>
      <c r="U35" s="10" t="n">
        <v>0</v>
      </c>
      <c r="V35" s="40" t="n"/>
      <c r="W35" s="40" t="n"/>
      <c r="X35" s="40" t="n"/>
      <c r="Y35" s="40" t="n"/>
      <c r="Z35" s="40" t="n"/>
      <c r="AA35" s="137" t="n">
        <v>0</v>
      </c>
      <c r="AB35" s="137" t="n">
        <v>0</v>
      </c>
      <c r="AC35" s="33" t="n">
        <v>0</v>
      </c>
      <c r="AD35" s="33" t="n">
        <v>0</v>
      </c>
      <c r="AE35" s="33" t="n">
        <v>0</v>
      </c>
      <c r="AF35" s="33" t="n">
        <v>0</v>
      </c>
      <c r="AG35" s="22" t="n">
        <v>0</v>
      </c>
      <c r="AH35" s="33" t="n">
        <v>0</v>
      </c>
      <c r="AI35" s="57" t="n">
        <v>0</v>
      </c>
      <c r="AJ35" s="57" t="n">
        <v>0</v>
      </c>
      <c r="AK35" s="33" t="n">
        <v>0</v>
      </c>
      <c r="AL35" s="33" t="n">
        <v>0</v>
      </c>
      <c r="AM35" s="34" t="n">
        <v>0</v>
      </c>
      <c r="AN35" s="34" t="n">
        <v>0</v>
      </c>
      <c r="AO35" s="34" t="n">
        <v>0</v>
      </c>
      <c r="AP35" s="34" t="n">
        <v>0</v>
      </c>
      <c r="AQ35" s="34" t="n">
        <v>0</v>
      </c>
      <c r="AR35" s="34" t="n">
        <v>0</v>
      </c>
      <c r="AS35" s="34" t="n">
        <v>0</v>
      </c>
      <c r="AT35" s="34" t="n">
        <v>0</v>
      </c>
      <c r="AU35" s="34" t="n">
        <v>0</v>
      </c>
      <c r="AV35" s="34" t="n"/>
      <c r="AW35" s="34" t="n"/>
      <c r="AX35" s="34" t="n"/>
      <c r="AY35" s="34" t="n"/>
      <c r="AZ35" s="34" t="n"/>
      <c r="BA35" s="34" t="n"/>
      <c r="BB35" s="34" t="n"/>
      <c r="BC35" s="34" t="n"/>
      <c r="BD35" s="34" t="n">
        <v>0</v>
      </c>
      <c r="BE35" s="34" t="n">
        <v>0</v>
      </c>
      <c r="BF35" s="34" t="n">
        <v>0</v>
      </c>
      <c r="BG35" s="34" t="n">
        <v>0</v>
      </c>
      <c r="BH35" s="34" t="n">
        <v>0</v>
      </c>
      <c r="BI35" s="34" t="n"/>
      <c r="BJ35" s="34" t="n"/>
      <c r="BK35" s="34" t="n">
        <v>0</v>
      </c>
      <c r="BL35" s="34" t="n">
        <v>0</v>
      </c>
      <c r="BM35" s="40">
        <f>+B35+D35+F35+H35+J35+L35+N35+P35+R35+T35+AA35+AC35+AE35+AG35+AI35+AK35+AM35+AO35++AQ35+AS35+AU35+AW35+AY35+BA35+BC35+BE35+BG35+BI35+BK35</f>
        <v/>
      </c>
      <c r="BN35" s="40">
        <f>+C35+E35+G35+I35+K35+M35+O35+Q35+S35+U35+AB35+AD35+AF35+AH35+AJ35+AL35+AN35+AP35++AR35+AT35+AV35+AX35+AZ35+BB35+BD35+BF35+BH35+BJ35+BL35</f>
        <v/>
      </c>
    </row>
    <row r="36">
      <c r="A36" s="341" t="inlineStr">
        <is>
          <t>TLP</t>
        </is>
      </c>
      <c r="B36" s="16" t="n">
        <v>0</v>
      </c>
      <c r="C36" s="18" t="n">
        <v>0</v>
      </c>
      <c r="D36" s="19" t="n">
        <v>0</v>
      </c>
      <c r="E36" s="19" t="n">
        <v>0</v>
      </c>
      <c r="F36" s="10" t="n">
        <v>0</v>
      </c>
      <c r="G36" s="10" t="n">
        <v>0</v>
      </c>
      <c r="H36" s="10" t="n">
        <v>0</v>
      </c>
      <c r="I36" s="10" t="n">
        <v>0</v>
      </c>
      <c r="J36" s="10" t="n">
        <v>0</v>
      </c>
      <c r="K36" s="10" t="n">
        <v>0</v>
      </c>
      <c r="L36" s="10" t="n">
        <v>0</v>
      </c>
      <c r="M36" s="10" t="n"/>
      <c r="N36" s="10" t="n"/>
      <c r="O36" s="10" t="n">
        <v>0</v>
      </c>
      <c r="P36" s="10" t="n">
        <v>0</v>
      </c>
      <c r="Q36" s="10" t="n"/>
      <c r="R36" s="10" t="n"/>
      <c r="S36" s="10" t="n"/>
      <c r="T36" s="10" t="n"/>
      <c r="U36" s="10" t="n">
        <v>0</v>
      </c>
      <c r="V36" s="40" t="n"/>
      <c r="W36" s="40" t="n"/>
      <c r="X36" s="40" t="n"/>
      <c r="Y36" s="40" t="n"/>
      <c r="Z36" s="40" t="n"/>
      <c r="AA36" s="137" t="n">
        <v>0</v>
      </c>
      <c r="AB36" s="137" t="n">
        <v>0</v>
      </c>
      <c r="AC36" s="33" t="n">
        <v>0</v>
      </c>
      <c r="AD36" s="33" t="n">
        <v>0</v>
      </c>
      <c r="AE36" s="33" t="n">
        <v>0</v>
      </c>
      <c r="AF36" s="33" t="n">
        <v>0</v>
      </c>
      <c r="AG36" s="33" t="n">
        <v>0</v>
      </c>
      <c r="AH36" s="33" t="n">
        <v>0</v>
      </c>
      <c r="AI36" s="57" t="n">
        <v>0</v>
      </c>
      <c r="AJ36" s="57" t="n">
        <v>0</v>
      </c>
      <c r="AK36" s="33" t="n">
        <v>0</v>
      </c>
      <c r="AL36" s="33" t="n">
        <v>0</v>
      </c>
      <c r="AM36" s="34" t="n">
        <v>0</v>
      </c>
      <c r="AN36" s="34" t="n">
        <v>0</v>
      </c>
      <c r="AO36" s="34" t="n">
        <v>0</v>
      </c>
      <c r="AP36" s="34" t="n">
        <v>0</v>
      </c>
      <c r="AQ36" s="34" t="n">
        <v>0</v>
      </c>
      <c r="AR36" s="34" t="n">
        <v>0</v>
      </c>
      <c r="AS36" s="34" t="n">
        <v>0</v>
      </c>
      <c r="AT36" s="34" t="n">
        <v>0</v>
      </c>
      <c r="AU36" s="34" t="n">
        <v>0</v>
      </c>
      <c r="AV36" s="34" t="n"/>
      <c r="AW36" s="34" t="n"/>
      <c r="AX36" s="34" t="n"/>
      <c r="AY36" s="34" t="n"/>
      <c r="AZ36" s="34" t="n"/>
      <c r="BA36" s="34" t="n"/>
      <c r="BB36" s="22" t="n"/>
      <c r="BC36" s="34" t="n"/>
      <c r="BD36" s="34" t="n">
        <v>0</v>
      </c>
      <c r="BE36" s="34" t="n">
        <v>0</v>
      </c>
      <c r="BF36" s="34" t="n">
        <v>0</v>
      </c>
      <c r="BG36" s="34" t="n">
        <v>0</v>
      </c>
      <c r="BH36" s="34" t="n">
        <v>0</v>
      </c>
      <c r="BI36" s="34" t="n"/>
      <c r="BJ36" s="34" t="n"/>
      <c r="BK36" s="34" t="n">
        <v>0</v>
      </c>
      <c r="BL36" s="34" t="n">
        <v>0</v>
      </c>
      <c r="BM36" s="40">
        <f>+B36+D36+F36+H36+J36+L36+N36+P36+R36+T36+AA36+AC36+AE36+AG36+AI36+AK36+AM36+AO36++AQ36+AS36+AU36+AW36+AY36+BA36+BC36+BE36+BG36+BI36+BK36</f>
        <v/>
      </c>
      <c r="BN36" s="40">
        <f>+C36+E36+G36+I36+K36+M36+O36+Q36+S36+U36+AB36+AD36+AF36+AH36+AJ36+AL36+AN36+AP36++AR36+AT36+AV36+AX36+AZ36+BB36+BD36+BF36+BH36+BJ36+BL36</f>
        <v/>
      </c>
    </row>
    <row r="37">
      <c r="A37" s="341" t="inlineStr">
        <is>
          <t>CHF INVERSIONES SPA</t>
        </is>
      </c>
      <c r="B37" s="16" t="n">
        <v>0</v>
      </c>
      <c r="C37" s="18" t="n">
        <v>161078937</v>
      </c>
      <c r="D37" s="19" t="n">
        <v>0</v>
      </c>
      <c r="E37" s="19" t="n">
        <v>0</v>
      </c>
      <c r="F37" s="10" t="n">
        <v>0</v>
      </c>
      <c r="G37" s="10" t="n">
        <v>0</v>
      </c>
      <c r="H37" s="10" t="n">
        <v>0</v>
      </c>
      <c r="I37" s="10" t="n">
        <v>0</v>
      </c>
      <c r="J37" s="10" t="n">
        <v>0</v>
      </c>
      <c r="K37" s="10" t="n">
        <v>0</v>
      </c>
      <c r="L37" s="10" t="n">
        <v>0</v>
      </c>
      <c r="M37" s="10" t="n"/>
      <c r="N37" s="10" t="n"/>
      <c r="O37" s="10" t="n">
        <v>0</v>
      </c>
      <c r="P37" s="10" t="n">
        <v>0</v>
      </c>
      <c r="Q37" s="10" t="n"/>
      <c r="R37" s="10" t="n"/>
      <c r="S37" s="10" t="n"/>
      <c r="T37" s="10" t="n"/>
      <c r="U37" s="10" t="n">
        <v>0</v>
      </c>
      <c r="V37" s="40" t="n"/>
      <c r="W37" s="40" t="n"/>
      <c r="X37" s="40" t="n"/>
      <c r="Y37" s="40" t="n"/>
      <c r="Z37" s="40" t="n"/>
      <c r="AA37" s="137" t="n">
        <v>0</v>
      </c>
      <c r="AB37" s="137" t="n">
        <v>0</v>
      </c>
      <c r="AC37" s="33" t="n">
        <v>1904707019</v>
      </c>
      <c r="AD37" s="33" t="n">
        <v>0</v>
      </c>
      <c r="AE37" s="33" t="n">
        <v>0</v>
      </c>
      <c r="AF37" s="33" t="n">
        <v>0</v>
      </c>
      <c r="AG37" s="33" t="n">
        <v>0</v>
      </c>
      <c r="AH37" s="33" t="n">
        <v>0</v>
      </c>
      <c r="AI37" s="57" t="n">
        <v>0</v>
      </c>
      <c r="AJ37" s="57" t="n">
        <v>0</v>
      </c>
      <c r="AK37" s="33" t="n">
        <v>0</v>
      </c>
      <c r="AL37" s="33" t="n">
        <v>0</v>
      </c>
      <c r="AM37" s="34" t="n">
        <v>0</v>
      </c>
      <c r="AN37" s="34" t="n">
        <v>0</v>
      </c>
      <c r="AO37" s="34" t="n">
        <v>0</v>
      </c>
      <c r="AP37" s="34" t="n">
        <v>0</v>
      </c>
      <c r="AQ37" s="34" t="n">
        <v>0</v>
      </c>
      <c r="AR37" s="34" t="n">
        <v>0</v>
      </c>
      <c r="AS37" s="34" t="n">
        <v>0</v>
      </c>
      <c r="AT37" s="34" t="n">
        <v>0</v>
      </c>
      <c r="AU37" s="34" t="n">
        <v>0</v>
      </c>
      <c r="AV37" s="34" t="n"/>
      <c r="AW37" s="34" t="n"/>
      <c r="AX37" s="34" t="n"/>
      <c r="AY37" s="34" t="n"/>
      <c r="AZ37" s="34" t="n"/>
      <c r="BA37" s="34" t="n"/>
      <c r="BB37" s="34" t="n"/>
      <c r="BC37" s="34" t="n"/>
      <c r="BD37" s="34" t="n">
        <v>0</v>
      </c>
      <c r="BE37" s="34" t="n">
        <v>0</v>
      </c>
      <c r="BF37" s="34" t="n">
        <v>0</v>
      </c>
      <c r="BG37" s="34" t="n">
        <v>0</v>
      </c>
      <c r="BH37" s="34" t="n">
        <v>0</v>
      </c>
      <c r="BI37" s="34" t="n"/>
      <c r="BJ37" s="34" t="n"/>
      <c r="BK37" s="34" t="n">
        <v>0</v>
      </c>
      <c r="BL37" s="34" t="n">
        <v>0</v>
      </c>
      <c r="BM37" s="22">
        <f>+B37+D37+F37+H37+J37+L37+N37+P37+R37+T37+AA37+AC37+AE37+AG37+AI37+AK37+AM37+AO37++AQ37+AS37+AU37+AW37+AY37+BA37+BC37+BE37+BG37+BI37+BK37</f>
        <v/>
      </c>
      <c r="BN37" s="43">
        <f>+C37+E37+G37+I37+K37+M37+O37+Q37+S37+U37+AB37+AD37+AF37+AH37+AJ37+AL37+AN37+AP37++AR37+AT37+AV37+AX37+AZ37+BB37+BD37+BF37+BH37+BJ37+BL37</f>
        <v/>
      </c>
    </row>
    <row r="38">
      <c r="A38" s="341" t="inlineStr">
        <is>
          <t>Inversiones Andinas S.A</t>
        </is>
      </c>
      <c r="B38" s="16" t="n"/>
      <c r="C38" s="18" t="n"/>
      <c r="D38" s="19" t="n"/>
      <c r="E38" s="19" t="n"/>
      <c r="F38" s="10" t="n"/>
      <c r="G38" s="10" t="n"/>
      <c r="H38" s="10" t="n"/>
      <c r="I38" s="10" t="n"/>
      <c r="J38" s="10" t="n"/>
      <c r="K38" s="10" t="n"/>
      <c r="L38" s="10" t="n"/>
      <c r="M38" s="10" t="n"/>
      <c r="N38" s="10" t="n"/>
      <c r="O38" s="10" t="n"/>
      <c r="P38" s="10" t="n"/>
      <c r="Q38" s="10" t="n"/>
      <c r="R38" s="10" t="n"/>
      <c r="S38" s="10" t="n"/>
      <c r="T38" s="10" t="n"/>
      <c r="U38" s="10" t="n">
        <v>0</v>
      </c>
      <c r="V38" s="40" t="n"/>
      <c r="W38" s="40" t="n"/>
      <c r="X38" s="40" t="n"/>
      <c r="Y38" s="40" t="n"/>
      <c r="Z38" s="40" t="n"/>
      <c r="AA38" s="137" t="n"/>
      <c r="AB38" s="137" t="n"/>
      <c r="AC38" s="33" t="n"/>
      <c r="AD38" s="33" t="n"/>
      <c r="AE38" s="33" t="n"/>
      <c r="AF38" s="33" t="n"/>
      <c r="AG38" s="33" t="n"/>
      <c r="AH38" s="33" t="n"/>
      <c r="AI38" s="57" t="n"/>
      <c r="AJ38" s="57" t="n"/>
      <c r="AK38" s="33" t="n"/>
      <c r="AL38" s="33" t="n"/>
      <c r="AM38" s="34" t="n"/>
      <c r="AN38" s="34" t="n"/>
      <c r="AO38" s="34" t="n"/>
      <c r="AP38" s="34" t="n"/>
      <c r="AQ38" s="34" t="n"/>
      <c r="AR38" s="34" t="n"/>
      <c r="AS38" s="34" t="n"/>
      <c r="AT38" s="34" t="n"/>
      <c r="AU38" s="22" t="n">
        <v>0</v>
      </c>
      <c r="AV38" s="22" t="n">
        <v>0</v>
      </c>
      <c r="AW38" s="34" t="n"/>
      <c r="AX38" s="34" t="n"/>
      <c r="AY38" s="34" t="n"/>
      <c r="AZ38" s="34" t="n"/>
      <c r="BA38" s="34" t="n"/>
      <c r="BB38" s="34" t="n"/>
      <c r="BC38" s="34" t="n"/>
      <c r="BD38" s="34" t="n"/>
      <c r="BE38" s="22" t="n">
        <v>0</v>
      </c>
      <c r="BF38" s="34" t="n"/>
      <c r="BG38" s="22" t="n">
        <v>0</v>
      </c>
      <c r="BH38" s="34" t="n"/>
      <c r="BI38" s="34" t="n"/>
      <c r="BJ38" s="34" t="n"/>
      <c r="BK38" s="34" t="n"/>
      <c r="BL38" s="34" t="n"/>
      <c r="BM38" s="40">
        <f>+B38+D38+F38+H38+J38+L38+N38+P38+R38+T38+AA38+AC38+AE38+AG38+AI38+AK38+AM38+AO38++AQ38+AS38+AU38+AW38+AY38+BA38+BC38+BE38+BG38+BI38+BK38</f>
        <v/>
      </c>
      <c r="BN38" s="40">
        <f>+C38+E38+G38+I38+K38+M38+O38+Q38+S38+U38+AB38+AD38+AF38+AH38+AJ38+AL38+AN38+AP38++AR38+AT38+AV38+AX38+AZ38+BB38+BD38+BF38+BH38+BJ38+BL38</f>
        <v/>
      </c>
    </row>
    <row r="39">
      <c r="A39" s="341" t="inlineStr">
        <is>
          <t>Amazon</t>
        </is>
      </c>
      <c r="B39" s="16" t="n">
        <v>0</v>
      </c>
      <c r="C39" s="18" t="n">
        <v>0</v>
      </c>
      <c r="D39" s="19" t="n">
        <v>0</v>
      </c>
      <c r="E39" s="19" t="n">
        <v>0</v>
      </c>
      <c r="F39" s="10" t="n">
        <v>0</v>
      </c>
      <c r="G39" s="10" t="n">
        <v>0</v>
      </c>
      <c r="H39" s="10" t="n">
        <v>0</v>
      </c>
      <c r="I39" s="10" t="n">
        <v>0</v>
      </c>
      <c r="J39" s="10" t="n">
        <v>0</v>
      </c>
      <c r="K39" s="10" t="n">
        <v>0</v>
      </c>
      <c r="L39" s="10" t="n">
        <v>0</v>
      </c>
      <c r="M39" s="10" t="n"/>
      <c r="N39" s="10" t="n"/>
      <c r="O39" s="10" t="n">
        <v>0</v>
      </c>
      <c r="P39" s="10" t="n">
        <v>0</v>
      </c>
      <c r="Q39" s="10" t="n"/>
      <c r="R39" s="10" t="n"/>
      <c r="S39" s="10" t="n"/>
      <c r="T39" s="10" t="n"/>
      <c r="U39" s="10" t="n">
        <v>0</v>
      </c>
      <c r="V39" s="40" t="n"/>
      <c r="W39" s="40" t="n"/>
      <c r="X39" s="40" t="n"/>
      <c r="Y39" s="40" t="n"/>
      <c r="Z39" s="40" t="n"/>
      <c r="AA39" s="137" t="n">
        <v>0</v>
      </c>
      <c r="AB39" s="137" t="n">
        <v>0</v>
      </c>
      <c r="AC39" s="33" t="n">
        <v>0</v>
      </c>
      <c r="AD39" s="33" t="n">
        <v>0</v>
      </c>
      <c r="AE39" s="33" t="n">
        <v>0</v>
      </c>
      <c r="AF39" s="33" t="n">
        <v>0</v>
      </c>
      <c r="AG39" s="33" t="n">
        <v>0</v>
      </c>
      <c r="AH39" s="33" t="n">
        <v>0</v>
      </c>
      <c r="AI39" s="57" t="n">
        <v>0</v>
      </c>
      <c r="AJ39" s="57" t="n">
        <v>0</v>
      </c>
      <c r="AK39" s="33" t="n">
        <v>0</v>
      </c>
      <c r="AL39" s="33" t="n">
        <v>0</v>
      </c>
      <c r="AM39" s="34" t="n">
        <v>0</v>
      </c>
      <c r="AN39" s="34" t="n">
        <v>0</v>
      </c>
      <c r="AO39" s="34" t="n">
        <v>0</v>
      </c>
      <c r="AP39" s="34" t="n">
        <v>0</v>
      </c>
      <c r="AQ39" s="34" t="n">
        <v>0</v>
      </c>
      <c r="AR39" s="34" t="n">
        <v>0</v>
      </c>
      <c r="AS39" s="34" t="n">
        <v>0</v>
      </c>
      <c r="AT39" s="34" t="n">
        <v>0</v>
      </c>
      <c r="AU39" s="34" t="n">
        <v>0</v>
      </c>
      <c r="AV39" s="34" t="n"/>
      <c r="AW39" s="34" t="n"/>
      <c r="AX39" s="34" t="n"/>
      <c r="AY39" s="34" t="n"/>
      <c r="AZ39" s="34" t="n"/>
      <c r="BA39" s="34" t="n"/>
      <c r="BB39" s="34" t="n"/>
      <c r="BC39" s="34" t="n"/>
      <c r="BD39" s="34" t="n">
        <v>0</v>
      </c>
      <c r="BE39" s="34" t="n">
        <v>0</v>
      </c>
      <c r="BF39" s="34" t="n">
        <v>0</v>
      </c>
      <c r="BG39" s="34" t="n">
        <v>0</v>
      </c>
      <c r="BH39" s="34" t="n">
        <v>0</v>
      </c>
      <c r="BI39" s="34" t="n"/>
      <c r="BJ39" s="34" t="n"/>
      <c r="BK39" s="34" t="n">
        <v>0</v>
      </c>
      <c r="BL39" s="34" t="n">
        <v>0</v>
      </c>
      <c r="BM39" s="40">
        <f>+B39+D39+F39+H39+J39+L39+N39+P39+R39+T39+AA39+AC39+AE39+AG39+AI39+AK39+AM39+AO39++AQ39+AS39+AU39+AW39+AY39+BA39+BC39+BE39+BG39+BI39+BK39</f>
        <v/>
      </c>
      <c r="BN39" s="40">
        <f>+C39+E39+G39+I39+K39+M39+O39+Q39+S39+U39+AB39+AD39+AF39+AH39+AJ39+AL39+AN39+AP39++AR39+AT39+AV39+AX39+AZ39+BB39+BD39+BF39+BH39+BJ39+BL39</f>
        <v/>
      </c>
    </row>
    <row r="40">
      <c r="A40" s="341" t="n"/>
      <c r="B40" s="16" t="n"/>
      <c r="C40" s="18" t="n"/>
      <c r="D40" s="19" t="n"/>
      <c r="E40" s="19" t="n"/>
      <c r="F40" s="10" t="n"/>
      <c r="G40" s="10" t="n"/>
      <c r="H40" s="10" t="n"/>
      <c r="I40" s="10" t="n"/>
      <c r="J40" s="10" t="n"/>
      <c r="K40" s="10" t="n"/>
      <c r="L40" s="10" t="n"/>
      <c r="M40" s="10" t="n"/>
      <c r="N40" s="10" t="n"/>
      <c r="O40" s="10" t="n"/>
      <c r="P40" s="10" t="n"/>
      <c r="Q40" s="10" t="n"/>
      <c r="R40" s="10" t="n"/>
      <c r="S40" s="10" t="n"/>
      <c r="T40" s="10" t="n"/>
      <c r="U40" s="10" t="n"/>
      <c r="V40" s="40" t="n"/>
      <c r="W40" s="40" t="n"/>
      <c r="X40" s="40" t="n"/>
      <c r="Y40" s="40" t="n"/>
      <c r="Z40" s="40" t="n"/>
      <c r="AA40" s="137" t="n"/>
      <c r="AB40" s="137" t="n"/>
      <c r="AC40" s="33" t="n"/>
      <c r="AD40" s="33" t="n"/>
      <c r="AE40" s="33" t="n"/>
      <c r="AF40" s="33" t="n"/>
      <c r="AG40" s="33" t="n"/>
      <c r="AH40" s="33" t="n"/>
      <c r="AI40" s="57" t="n"/>
      <c r="AJ40" s="57" t="n"/>
      <c r="AK40" s="33" t="n"/>
      <c r="AL40" s="33" t="n"/>
      <c r="AM40" s="34" t="n"/>
      <c r="AN40" s="34" t="n"/>
      <c r="AO40" s="34" t="n"/>
      <c r="AP40" s="34" t="n"/>
      <c r="AQ40" s="34" t="n"/>
      <c r="AR40" s="34" t="n"/>
      <c r="AS40" s="34" t="n"/>
      <c r="AT40" s="34" t="n"/>
      <c r="AU40" s="34" t="n"/>
      <c r="AV40" s="34" t="n"/>
      <c r="AW40" s="34" t="n"/>
      <c r="AX40" s="34" t="n"/>
      <c r="AY40" s="34" t="n"/>
      <c r="AZ40" s="34" t="n"/>
      <c r="BA40" s="34" t="n"/>
      <c r="BB40" s="34" t="n"/>
      <c r="BC40" s="34" t="n"/>
      <c r="BD40" s="34" t="n"/>
      <c r="BE40" s="34" t="n"/>
      <c r="BF40" s="34" t="n"/>
      <c r="BG40" s="34" t="n"/>
      <c r="BH40" s="34" t="n"/>
      <c r="BI40" s="34" t="n"/>
      <c r="BJ40" s="34" t="n"/>
      <c r="BK40" s="34" t="n"/>
      <c r="BL40" s="34" t="n"/>
      <c r="BM40" s="40">
        <f>+B40+D40+F40+H40+J40+L40+N40+P40+R40+T40+AA40+AC40+AE40+AG40+AI40+AK40+AM40+AO40++AQ40+AS40+AU40+AW40+AY40+BA40+BC40+BE40+BG40+BI40+BK40</f>
        <v/>
      </c>
      <c r="BN40" s="40">
        <f>+C40+E40+G40+I40+K40+M40+O40+Q40+S40+U40+AB40+AD40+AF40+AH40+AJ40+AL40+AN40+AP40++AR40+AT40+AV40+AX40+AZ40+BB40+BD40+BF40+BH40+BJ40+BL40</f>
        <v/>
      </c>
    </row>
    <row r="41">
      <c r="A41" s="341" t="inlineStr">
        <is>
          <t>Surfaces</t>
        </is>
      </c>
      <c r="B41" s="16" t="n">
        <v>0</v>
      </c>
      <c r="C41" s="18" t="n">
        <v>0</v>
      </c>
      <c r="D41" s="19" t="n">
        <v>0</v>
      </c>
      <c r="E41" s="19" t="n">
        <v>0</v>
      </c>
      <c r="F41" s="10" t="n">
        <v>0</v>
      </c>
      <c r="G41" s="10" t="n">
        <v>0</v>
      </c>
      <c r="H41" s="10" t="n">
        <v>0</v>
      </c>
      <c r="I41" s="10" t="n">
        <v>0</v>
      </c>
      <c r="J41" s="10" t="n">
        <v>0</v>
      </c>
      <c r="K41" s="10" t="n">
        <v>0</v>
      </c>
      <c r="L41" s="10" t="n">
        <v>0</v>
      </c>
      <c r="M41" s="10" t="n"/>
      <c r="N41" s="10" t="n"/>
      <c r="O41" s="10" t="n">
        <v>0</v>
      </c>
      <c r="P41" s="10" t="n">
        <v>0</v>
      </c>
      <c r="Q41" s="10" t="n"/>
      <c r="R41" s="10" t="n"/>
      <c r="S41" s="10" t="n"/>
      <c r="T41" s="10" t="n"/>
      <c r="U41" s="10" t="n">
        <v>0</v>
      </c>
      <c r="V41" s="40" t="n"/>
      <c r="W41" s="40" t="n"/>
      <c r="X41" s="40" t="n"/>
      <c r="Y41" s="40" t="n"/>
      <c r="Z41" s="40" t="n"/>
      <c r="AA41" s="137" t="n">
        <v>0</v>
      </c>
      <c r="AB41" s="137" t="n">
        <v>0</v>
      </c>
      <c r="AC41" s="33" t="n">
        <v>0</v>
      </c>
      <c r="AD41" s="33" t="n">
        <v>0</v>
      </c>
      <c r="AE41" s="33" t="n">
        <v>0</v>
      </c>
      <c r="AF41" s="33" t="n">
        <v>0</v>
      </c>
      <c r="AG41" s="33" t="n">
        <v>0</v>
      </c>
      <c r="AH41" s="33" t="n">
        <v>0</v>
      </c>
      <c r="AI41" s="57" t="n">
        <v>0</v>
      </c>
      <c r="AJ41" s="57" t="n">
        <v>0</v>
      </c>
      <c r="AK41" s="33" t="n">
        <v>0</v>
      </c>
      <c r="AL41" s="33" t="n">
        <v>0</v>
      </c>
      <c r="AM41" s="34" t="n">
        <v>0</v>
      </c>
      <c r="AN41" s="34" t="n">
        <v>0</v>
      </c>
      <c r="AO41" s="34" t="n">
        <v>0</v>
      </c>
      <c r="AP41" s="34" t="n">
        <v>0</v>
      </c>
      <c r="AQ41" s="34" t="n">
        <v>0</v>
      </c>
      <c r="AR41" s="34" t="n">
        <v>0</v>
      </c>
      <c r="AS41" s="34" t="n">
        <v>0</v>
      </c>
      <c r="AT41" s="34" t="n">
        <v>0</v>
      </c>
      <c r="AU41" s="34" t="n">
        <v>0</v>
      </c>
      <c r="AV41" s="34" t="n"/>
      <c r="AW41" s="34" t="n"/>
      <c r="AX41" s="34" t="n"/>
      <c r="AY41" s="34" t="n"/>
      <c r="AZ41" s="34" t="n"/>
      <c r="BA41" s="22" t="n">
        <v>0</v>
      </c>
      <c r="BB41" s="34" t="n"/>
      <c r="BC41" s="34" t="n"/>
      <c r="BD41" s="34" t="n">
        <v>0</v>
      </c>
      <c r="BE41" s="34" t="n">
        <v>0</v>
      </c>
      <c r="BF41" s="34" t="n">
        <v>0</v>
      </c>
      <c r="BG41" s="34" t="n">
        <v>0</v>
      </c>
      <c r="BH41" s="34" t="n">
        <v>0</v>
      </c>
      <c r="BI41" s="34" t="n"/>
      <c r="BJ41" s="34" t="n"/>
      <c r="BK41" s="34" t="n">
        <v>0</v>
      </c>
      <c r="BL41" s="34" t="n">
        <v>0</v>
      </c>
      <c r="BM41" s="40">
        <f>+B41+D41+F41+H41+J41+L41+N41+P41+R41+T41+AA41+AC41+AE41+AG41+AI41+AK41+AM41+AO41++AQ41+AS41+AU41+AW41+AY41+BA41+BC41+BE41+BG41+BI41+BK41</f>
        <v/>
      </c>
      <c r="BN41" s="40">
        <f>+C41+E41+G41+I41+K41+M41+O41+Q41+S41+U41+AB41+AD41+AF41+AH41+AJ41+AL41+AN41+AP41++AR41+AT41+AV41+AX41+AZ41+BB41+BD41+BF41+BH41+BJ41+BL41</f>
        <v/>
      </c>
    </row>
    <row r="42" ht="15.75" customHeight="1">
      <c r="A42" s="341" t="inlineStr">
        <is>
          <t>Dividendos x Pagar</t>
        </is>
      </c>
      <c r="B42" s="16" t="n">
        <v>0</v>
      </c>
      <c r="C42" s="18" t="n">
        <v>0</v>
      </c>
      <c r="D42" s="19" t="n">
        <v>0</v>
      </c>
      <c r="E42" s="19" t="n">
        <v>0</v>
      </c>
      <c r="F42" s="10" t="n">
        <v>0</v>
      </c>
      <c r="G42" s="10" t="n">
        <v>0</v>
      </c>
      <c r="H42" s="10" t="n">
        <v>0</v>
      </c>
      <c r="I42" s="10" t="n">
        <v>0</v>
      </c>
      <c r="J42" s="10" t="n">
        <v>0</v>
      </c>
      <c r="K42" s="10" t="n">
        <v>0</v>
      </c>
      <c r="L42" s="10" t="n">
        <v>0</v>
      </c>
      <c r="M42" s="10" t="n"/>
      <c r="N42" s="10" t="n"/>
      <c r="O42" s="10" t="n">
        <v>0</v>
      </c>
      <c r="P42" s="10" t="n">
        <v>0</v>
      </c>
      <c r="Q42" s="10" t="n"/>
      <c r="R42" s="10" t="n"/>
      <c r="S42" s="10" t="n"/>
      <c r="T42" s="10" t="n"/>
      <c r="U42" s="10" t="n">
        <v>0</v>
      </c>
      <c r="V42" s="40" t="n"/>
      <c r="W42" s="40" t="n"/>
      <c r="X42" s="40" t="n"/>
      <c r="Y42" s="40" t="n"/>
      <c r="Z42" s="40" t="n"/>
      <c r="AA42" s="137" t="n">
        <v>0</v>
      </c>
      <c r="AB42" s="137" t="n">
        <v>0</v>
      </c>
      <c r="AC42" s="33" t="n">
        <v>0</v>
      </c>
      <c r="AD42" s="33" t="n">
        <v>0</v>
      </c>
      <c r="AE42" s="33" t="n">
        <v>0</v>
      </c>
      <c r="AF42" s="33" t="n">
        <v>0</v>
      </c>
      <c r="AG42" s="33" t="n">
        <v>0</v>
      </c>
      <c r="AH42" s="33" t="n">
        <v>0</v>
      </c>
      <c r="AI42" s="57" t="n">
        <v>0</v>
      </c>
      <c r="AJ42" s="57" t="n">
        <v>0</v>
      </c>
      <c r="AK42" s="33" t="n">
        <v>0</v>
      </c>
      <c r="AL42" s="33" t="n">
        <v>0</v>
      </c>
      <c r="AM42" s="34" t="n">
        <v>0</v>
      </c>
      <c r="AN42" s="34" t="n">
        <v>0</v>
      </c>
      <c r="AO42" s="34" t="n">
        <v>0</v>
      </c>
      <c r="AP42" s="34" t="n">
        <v>0</v>
      </c>
      <c r="AQ42" s="34" t="n">
        <v>0</v>
      </c>
      <c r="AR42" s="34" t="n">
        <v>0</v>
      </c>
      <c r="AS42" s="34" t="n">
        <v>0</v>
      </c>
      <c r="AT42" s="34" t="n">
        <v>0</v>
      </c>
      <c r="AU42" s="34" t="n">
        <v>0</v>
      </c>
      <c r="AV42" s="34" t="n"/>
      <c r="AW42" s="34" t="n"/>
      <c r="AX42" s="22" t="n">
        <v>0</v>
      </c>
      <c r="AY42" s="34" t="n"/>
      <c r="AZ42" s="34" t="n"/>
      <c r="BA42" s="34" t="n"/>
      <c r="BB42" s="34" t="n"/>
      <c r="BC42" s="34" t="n"/>
      <c r="BD42" s="34" t="n">
        <v>0</v>
      </c>
      <c r="BE42" s="34" t="n">
        <v>0</v>
      </c>
      <c r="BF42" s="22" t="n">
        <v>0</v>
      </c>
      <c r="BG42" s="34" t="n">
        <v>0</v>
      </c>
      <c r="BH42" s="34" t="n">
        <v>0</v>
      </c>
      <c r="BI42" s="34" t="n"/>
      <c r="BJ42" s="34" t="n"/>
      <c r="BK42" s="34" t="n">
        <v>0</v>
      </c>
      <c r="BL42" s="34" t="n">
        <v>0</v>
      </c>
      <c r="BM42" s="40">
        <f>+B42+D42+F42+H42+J42+L42+N42+P42+R42+T42+AA42+AC42+AE42+AG42+AI42+AK42+AM42+AO42++AQ42+AS42+AU42+AW42+AY42+BA42+BC42+BE42+BG42+BI42+BK42</f>
        <v/>
      </c>
      <c r="BN42" s="40">
        <f>+C42+E42+G42+I42+K42+M42+O42+Q42+S42+U42+AB42+AD42+AF42+AH42+AJ42+AL42+AN42+AP42++AR42+AT42+AV42+AX42+AZ42+BB42+BD42+BF42+BH42+BJ42+BL42</f>
        <v/>
      </c>
    </row>
    <row r="43" ht="15.75" customFormat="1" customHeight="1" s="59">
      <c r="A43" s="23" t="inlineStr">
        <is>
          <t>Total Saldo Cta Cte Empresa Relacionada</t>
        </is>
      </c>
      <c r="B43" s="112">
        <f>SUM(B8:B42)</f>
        <v/>
      </c>
      <c r="C43" s="112">
        <f>SUM(C8:C42)</f>
        <v/>
      </c>
      <c r="D43" s="112">
        <f>SUM(D8:D42)</f>
        <v/>
      </c>
      <c r="E43" s="112">
        <f>SUM(E8:E42)</f>
        <v/>
      </c>
      <c r="F43" s="112">
        <f>SUM(F8:F42)</f>
        <v/>
      </c>
      <c r="G43" s="112">
        <f>SUM(G8:G42)</f>
        <v/>
      </c>
      <c r="H43" s="112">
        <f>SUM(H8:H42)</f>
        <v/>
      </c>
      <c r="I43" s="112">
        <f>SUM(I8:I42)</f>
        <v/>
      </c>
      <c r="J43" s="112">
        <f>SUM(J8:J42)</f>
        <v/>
      </c>
      <c r="K43" s="112">
        <f>SUM(K8:K42)</f>
        <v/>
      </c>
      <c r="L43" s="112">
        <f>SUM(L8:L42)</f>
        <v/>
      </c>
      <c r="M43" s="112" t="n"/>
      <c r="N43" s="112" t="n"/>
      <c r="O43" s="112">
        <f>SUM(O8:O42)</f>
        <v/>
      </c>
      <c r="P43" s="112">
        <f>SUM(P8:P42)</f>
        <v/>
      </c>
      <c r="Q43" s="112">
        <f>SUM(Q8:Q42)</f>
        <v/>
      </c>
      <c r="R43" s="112">
        <f>SUM(R8:R42)</f>
        <v/>
      </c>
      <c r="S43" s="112">
        <f>SUM(S8:S42)</f>
        <v/>
      </c>
      <c r="T43" s="112">
        <f>SUM(T8:T42)</f>
        <v/>
      </c>
      <c r="U43" s="112">
        <f>SUM(U8:U42)</f>
        <v/>
      </c>
      <c r="V43" s="112">
        <f>SUM(V8:V42)</f>
        <v/>
      </c>
      <c r="W43" s="112">
        <f>SUM(W8:W42)</f>
        <v/>
      </c>
      <c r="X43" s="112">
        <f>SUM(X8:X42)</f>
        <v/>
      </c>
      <c r="Y43" s="112">
        <f>SUM(Y8:Y42)</f>
        <v/>
      </c>
      <c r="Z43" s="112">
        <f>SUM(Z8:Z42)</f>
        <v/>
      </c>
      <c r="AA43" s="112">
        <f>SUM(AA8:AA42)</f>
        <v/>
      </c>
      <c r="AB43" s="112">
        <f>SUM(AB8:AB42)</f>
        <v/>
      </c>
      <c r="AC43" s="112">
        <f>SUM(AC8:AC42)</f>
        <v/>
      </c>
      <c r="AD43" s="112">
        <f>SUM(AD8:AD42)</f>
        <v/>
      </c>
      <c r="AE43" s="112">
        <f>SUM(AE8:AE42)</f>
        <v/>
      </c>
      <c r="AF43" s="112">
        <f>SUM(AF8:AF42)</f>
        <v/>
      </c>
      <c r="AG43" s="112">
        <f>SUM(AG8:AG42)</f>
        <v/>
      </c>
      <c r="AH43" s="112">
        <f>SUM(AH8:AH42)</f>
        <v/>
      </c>
      <c r="AI43" s="112">
        <f>SUM(AI8:AI42)</f>
        <v/>
      </c>
      <c r="AJ43" s="112">
        <f>SUM(AJ8:AJ42)</f>
        <v/>
      </c>
      <c r="AK43" s="112">
        <f>SUM(AK8:AK42)</f>
        <v/>
      </c>
      <c r="AL43" s="112">
        <f>SUM(AL8:AL42)</f>
        <v/>
      </c>
      <c r="AM43" s="112">
        <f>SUM(AM8:AM42)</f>
        <v/>
      </c>
      <c r="AN43" s="112">
        <f>SUM(AN8:AN42)</f>
        <v/>
      </c>
      <c r="AO43" s="112">
        <f>SUM(AO8:AO42)</f>
        <v/>
      </c>
      <c r="AP43" s="112">
        <f>SUM(AP8:AP42)</f>
        <v/>
      </c>
      <c r="AQ43" s="112">
        <f>SUM(AQ8:AQ42)</f>
        <v/>
      </c>
      <c r="AR43" s="112">
        <f>SUM(AR8:AR42)</f>
        <v/>
      </c>
      <c r="AS43" s="112">
        <f>SUM(AS8:AS42)</f>
        <v/>
      </c>
      <c r="AT43" s="112">
        <f>SUM(AT8:AT42)</f>
        <v/>
      </c>
      <c r="AU43" s="112">
        <f>SUM(AU8:AU42)</f>
        <v/>
      </c>
      <c r="AV43" s="112">
        <f>SUM(AV8:AV42)</f>
        <v/>
      </c>
      <c r="AW43" s="112">
        <f>SUM(AW8:AW42)</f>
        <v/>
      </c>
      <c r="AX43" s="112">
        <f>SUM(AX8:AX42)</f>
        <v/>
      </c>
      <c r="AY43" s="112">
        <f>SUM(AY8:AY42)</f>
        <v/>
      </c>
      <c r="AZ43" s="112">
        <f>SUM(AZ8:AZ42)</f>
        <v/>
      </c>
      <c r="BA43" s="112">
        <f>SUM(BA8:BA42)</f>
        <v/>
      </c>
      <c r="BB43" s="112">
        <f>SUM(BB8:BB42)</f>
        <v/>
      </c>
      <c r="BC43" s="112">
        <f>SUM(BC8:BC42)</f>
        <v/>
      </c>
      <c r="BD43" s="112">
        <f>SUM(BD8:BD42)</f>
        <v/>
      </c>
      <c r="BE43" s="112">
        <f>SUM(BE8:BE42)</f>
        <v/>
      </c>
      <c r="BF43" s="112">
        <f>SUM(BF8:BF42)</f>
        <v/>
      </c>
      <c r="BG43" s="112">
        <f>SUM(BG8:BG42)</f>
        <v/>
      </c>
      <c r="BH43" s="112">
        <f>SUM(BH8:BH42)</f>
        <v/>
      </c>
      <c r="BI43" s="112" t="n"/>
      <c r="BJ43" s="112" t="n"/>
      <c r="BK43" s="112">
        <f>SUM(BK8:BK42)</f>
        <v/>
      </c>
      <c r="BL43" s="112">
        <f>SUM(BL8:BL42)</f>
        <v/>
      </c>
      <c r="BM43" s="112">
        <f>+B43+D43+F43+H43+J43+L43+N43+P43+R43+T43+AA43+AC43+AE43+AG43+AI43+AK43+AM43+AO43++AQ43+AS43+AU43+AW43+AY43+BA43+BC43+BE43+BG43+BI43+BK43</f>
        <v/>
      </c>
      <c r="BN43" s="112">
        <f>+C43+E43+G43+I43+K43+M43+O43+Q43+S43+U43+AB43+AD43+AF43+AH43+AJ43+AL43+AN43+AP43++AR43+AT43+AV43+AX43+AZ43+BB43+BD43+BF43+BH43+BJ43+BL43</f>
        <v/>
      </c>
      <c r="BQ43" s="22" t="n"/>
    </row>
    <row r="44">
      <c r="A44" s="20" t="inlineStr">
        <is>
          <t>Cuenta Otros activos y Pasivos no corrientes</t>
        </is>
      </c>
      <c r="B44" s="16" t="n"/>
      <c r="C44" s="18" t="n"/>
      <c r="D44" s="19" t="n"/>
      <c r="E44" s="19" t="n"/>
      <c r="F44" s="10" t="n"/>
      <c r="G44" s="10" t="n"/>
      <c r="H44" s="10" t="n"/>
      <c r="I44" s="10" t="n"/>
      <c r="J44" s="10" t="n"/>
      <c r="K44" s="10" t="n"/>
      <c r="L44" s="10" t="n"/>
      <c r="M44" s="10" t="n"/>
      <c r="N44" s="10" t="n"/>
      <c r="O44" s="10" t="n"/>
      <c r="P44" s="10" t="n"/>
      <c r="Q44" s="10" t="n"/>
      <c r="R44" s="10" t="n"/>
      <c r="S44" s="10" t="n"/>
      <c r="T44" s="10" t="n"/>
      <c r="U44" s="10" t="n"/>
      <c r="V44" s="40" t="n"/>
      <c r="W44" s="40" t="n"/>
      <c r="X44" s="40" t="n"/>
      <c r="Y44" s="40" t="n"/>
      <c r="Z44" s="40" t="n"/>
      <c r="AA44" s="137" t="n"/>
      <c r="AB44" s="137" t="n"/>
      <c r="AC44" s="33" t="n"/>
      <c r="AD44" s="33" t="n"/>
      <c r="AE44" s="33" t="n"/>
      <c r="AF44" s="33" t="n"/>
      <c r="AG44" s="33" t="n"/>
      <c r="AH44" s="33" t="n"/>
      <c r="AI44" s="57" t="n"/>
      <c r="AJ44" s="57" t="n"/>
      <c r="AK44" s="33" t="n"/>
      <c r="AL44" s="33" t="n"/>
      <c r="AM44" s="34" t="n"/>
      <c r="AN44" s="34" t="n"/>
      <c r="AO44" s="34" t="n"/>
      <c r="AP44" s="34" t="n"/>
      <c r="AQ44" s="34" t="n"/>
      <c r="AR44" s="34" t="n"/>
      <c r="AS44" s="34" t="n"/>
      <c r="AT44" s="34" t="n"/>
      <c r="AU44" s="34" t="n"/>
      <c r="AV44" s="34" t="n"/>
      <c r="AW44" s="34" t="n"/>
      <c r="AX44" s="34" t="n"/>
      <c r="AY44" s="34" t="n"/>
      <c r="AZ44" s="34" t="n"/>
      <c r="BA44" s="34" t="n"/>
      <c r="BB44" s="34" t="n"/>
      <c r="BC44" s="34" t="n"/>
      <c r="BD44" s="34" t="n"/>
      <c r="BE44" s="34" t="n"/>
      <c r="BF44" s="34" t="n"/>
      <c r="BG44" s="34" t="n"/>
      <c r="BH44" s="34" t="n"/>
      <c r="BI44" s="34" t="n"/>
      <c r="BJ44" s="34" t="n"/>
      <c r="BK44" s="34" t="n"/>
      <c r="BL44" s="34" t="n"/>
    </row>
    <row r="45">
      <c r="A45" s="341" t="inlineStr">
        <is>
          <t>INVERSIONES EN OTRAS SOCIEDADES</t>
        </is>
      </c>
      <c r="B45" s="16" t="n">
        <v>0</v>
      </c>
      <c r="C45" s="18" t="n">
        <v>0</v>
      </c>
      <c r="D45" s="19" t="n">
        <v>0</v>
      </c>
      <c r="E45" s="19" t="n">
        <v>0</v>
      </c>
      <c r="F45" s="10" t="n">
        <v>0</v>
      </c>
      <c r="G45" s="10" t="n">
        <v>0</v>
      </c>
      <c r="H45" s="21" t="n">
        <v>0</v>
      </c>
      <c r="I45" s="10" t="n">
        <v>0</v>
      </c>
      <c r="J45" s="10" t="n">
        <v>0</v>
      </c>
      <c r="K45" s="10" t="n">
        <v>0</v>
      </c>
      <c r="L45" s="10" t="n">
        <v>0</v>
      </c>
      <c r="M45" s="10" t="n"/>
      <c r="N45" s="10" t="n"/>
      <c r="O45" s="10" t="n">
        <v>0</v>
      </c>
      <c r="P45" s="10" t="n">
        <v>0</v>
      </c>
      <c r="Q45" s="10" t="n"/>
      <c r="R45" s="10" t="n"/>
      <c r="S45" s="10" t="n"/>
      <c r="T45" s="10" t="n"/>
      <c r="U45" s="10" t="n">
        <v>0</v>
      </c>
      <c r="V45" s="40" t="n"/>
      <c r="W45" s="40" t="n"/>
      <c r="X45" s="40" t="n"/>
      <c r="Y45" s="40" t="n"/>
      <c r="Z45" s="40" t="n"/>
      <c r="AA45" s="137" t="n">
        <v>0</v>
      </c>
      <c r="AB45" s="137" t="n">
        <v>0</v>
      </c>
      <c r="AC45" s="33" t="n">
        <v>0</v>
      </c>
      <c r="AD45" s="33" t="n">
        <v>0</v>
      </c>
      <c r="AE45" s="33" t="n">
        <v>0</v>
      </c>
      <c r="AF45" s="33" t="n">
        <v>0</v>
      </c>
      <c r="AG45" s="33" t="n">
        <v>0</v>
      </c>
      <c r="AH45" s="33" t="n">
        <v>0</v>
      </c>
      <c r="AI45" s="57" t="n">
        <v>0</v>
      </c>
      <c r="AJ45" s="57" t="n">
        <v>0</v>
      </c>
      <c r="AK45" s="33" t="n">
        <v>0</v>
      </c>
      <c r="AL45" s="33" t="n">
        <v>0</v>
      </c>
      <c r="AM45" s="22" t="n">
        <v>0</v>
      </c>
      <c r="AN45" s="34" t="n">
        <v>0</v>
      </c>
      <c r="AO45" s="34" t="n">
        <v>0</v>
      </c>
      <c r="AP45" s="34" t="n">
        <v>0</v>
      </c>
      <c r="AQ45" s="34" t="n">
        <v>0</v>
      </c>
      <c r="AR45" s="34" t="n">
        <v>0</v>
      </c>
      <c r="AS45" s="34" t="n">
        <v>0</v>
      </c>
      <c r="AT45" s="34" t="n">
        <v>0</v>
      </c>
      <c r="AU45" s="34" t="n">
        <v>0</v>
      </c>
      <c r="AV45" s="34" t="n"/>
      <c r="AW45" s="34" t="n"/>
      <c r="AX45" s="34" t="n"/>
      <c r="AY45" s="34" t="n"/>
      <c r="AZ45" s="34" t="n"/>
      <c r="BA45" s="34" t="n"/>
      <c r="BB45" s="34" t="n"/>
      <c r="BC45" s="34" t="n"/>
      <c r="BD45" s="34" t="n">
        <v>0</v>
      </c>
      <c r="BE45" s="34" t="n">
        <v>0</v>
      </c>
      <c r="BF45" s="34" t="n">
        <v>0</v>
      </c>
      <c r="BG45" s="34" t="n">
        <v>0</v>
      </c>
      <c r="BH45" s="34" t="n">
        <v>0</v>
      </c>
      <c r="BI45" s="34" t="n"/>
      <c r="BJ45" s="34" t="n"/>
      <c r="BK45" s="34" t="n">
        <v>0</v>
      </c>
      <c r="BL45" s="34" t="n">
        <v>0</v>
      </c>
      <c r="BM45" s="40">
        <f>+B45+D45+F45+H45+J45+L45+N45+P45+R45+T45+AA45+AC45+AE45+AG45+AI45+AK45+AM45+AO45++AQ45+AS45+AU45+AW45+AY45+BA45+BC45+BE45+BG45+BI45+BK45</f>
        <v/>
      </c>
      <c r="BN45" s="40">
        <f>+C45+E45+G45+I45+K45+M45+O45+Q45+S45+U45+AB45+AD45+AF45+AH45+AJ45+AL45+AN45+AP45++AR45+AT45+AV45+AX45+AZ45+BB45+BD45+BF45+BH45+BJ45+BL45</f>
        <v/>
      </c>
    </row>
    <row r="46">
      <c r="A46" s="15" t="inlineStr">
        <is>
          <t>Inversion Perm (Investimentos)</t>
        </is>
      </c>
      <c r="B46" s="16" t="n">
        <v>0</v>
      </c>
      <c r="C46" s="18" t="n">
        <v>0</v>
      </c>
      <c r="D46" s="19" t="n">
        <v>0</v>
      </c>
      <c r="E46" s="19" t="n">
        <v>0</v>
      </c>
      <c r="F46" s="10" t="n">
        <v>0</v>
      </c>
      <c r="G46" s="10" t="n">
        <v>0</v>
      </c>
      <c r="H46" s="10" t="n">
        <v>0</v>
      </c>
      <c r="I46" s="10" t="n">
        <v>0</v>
      </c>
      <c r="J46" s="10" t="n">
        <v>0</v>
      </c>
      <c r="K46" s="10" t="n">
        <v>0</v>
      </c>
      <c r="L46" s="10" t="n">
        <v>0</v>
      </c>
      <c r="M46" s="10" t="n"/>
      <c r="N46" s="10" t="n"/>
      <c r="O46" s="10" t="n">
        <v>0</v>
      </c>
      <c r="P46" s="10" t="n">
        <v>0</v>
      </c>
      <c r="Q46" s="10" t="n"/>
      <c r="R46" s="10" t="n"/>
      <c r="S46" s="10" t="n"/>
      <c r="T46" s="10" t="n"/>
      <c r="U46" s="10" t="n">
        <v>0</v>
      </c>
      <c r="V46" s="40" t="n"/>
      <c r="W46" s="40" t="n"/>
      <c r="X46" s="40" t="n"/>
      <c r="Y46" s="40" t="n"/>
      <c r="Z46" s="40" t="n"/>
      <c r="AA46" s="137" t="n">
        <v>0</v>
      </c>
      <c r="AB46" s="137" t="n">
        <v>0</v>
      </c>
      <c r="AC46" s="33" t="n">
        <v>0</v>
      </c>
      <c r="AD46" s="33" t="n">
        <v>0</v>
      </c>
      <c r="AE46" s="33" t="n">
        <v>0</v>
      </c>
      <c r="AF46" s="33" t="n">
        <v>0</v>
      </c>
      <c r="AG46" s="33" t="n">
        <v>0</v>
      </c>
      <c r="AH46" s="33" t="n">
        <v>0</v>
      </c>
      <c r="AI46" s="57" t="n">
        <v>0</v>
      </c>
      <c r="AJ46" s="57" t="n">
        <v>0</v>
      </c>
      <c r="AK46" s="33" t="n">
        <v>0</v>
      </c>
      <c r="AL46" s="33" t="n">
        <v>0</v>
      </c>
      <c r="AM46" s="34" t="n"/>
      <c r="AN46" s="34" t="n">
        <v>0</v>
      </c>
      <c r="AO46" s="22" t="n">
        <v>0</v>
      </c>
      <c r="AP46" s="34" t="n">
        <v>0</v>
      </c>
      <c r="AQ46" s="34" t="n">
        <v>0</v>
      </c>
      <c r="AR46" s="34" t="n">
        <v>0</v>
      </c>
      <c r="AS46" s="34" t="n">
        <v>0</v>
      </c>
      <c r="AT46" s="34" t="n">
        <v>0</v>
      </c>
      <c r="AU46" s="34" t="n">
        <v>0</v>
      </c>
      <c r="AV46" s="34" t="n"/>
      <c r="AW46" s="34" t="n"/>
      <c r="AX46" s="34" t="n"/>
      <c r="AY46" s="34" t="n"/>
      <c r="AZ46" s="34" t="n"/>
      <c r="BA46" s="34" t="n"/>
      <c r="BB46" s="34" t="n"/>
      <c r="BC46" s="34" t="n"/>
      <c r="BD46" s="34" t="n">
        <v>0</v>
      </c>
      <c r="BE46" s="34" t="n">
        <v>0</v>
      </c>
      <c r="BF46" s="34" t="n">
        <v>0</v>
      </c>
      <c r="BG46" s="34" t="n">
        <v>0</v>
      </c>
      <c r="BH46" s="34" t="n">
        <v>0</v>
      </c>
      <c r="BI46" s="34" t="n"/>
      <c r="BJ46" s="34" t="n"/>
      <c r="BK46" s="34" t="n">
        <v>0</v>
      </c>
      <c r="BL46" s="34" t="n">
        <v>0</v>
      </c>
      <c r="BM46" s="40">
        <f>+B46+D46+F46+H46+J46+L46+N46+P46+R46+T46+AA46+AC46+AE46+AG46+AI46+AK46+AM46+AO46++AQ46+AS46+AU46+AW46+AY46+BA46+BC46+BE46+BG46+BI46+BK46</f>
        <v/>
      </c>
      <c r="BN46" s="40">
        <f>+C46+E46+G46+I46+K46+M46+O46+Q46+S46+U46+AB46+AD46+AF46+AH46+AJ46+AL46+AN46+AP46++AR46+AT46+AV46+AX46+AZ46+BB46+BD46+BF46+BH46+BJ46+BL46</f>
        <v/>
      </c>
    </row>
    <row r="47">
      <c r="A47" s="15" t="inlineStr">
        <is>
          <t xml:space="preserve">Cinema Produções Dig </t>
        </is>
      </c>
      <c r="B47" s="16" t="n">
        <v>0</v>
      </c>
      <c r="C47" s="18" t="n">
        <v>0</v>
      </c>
      <c r="D47" s="19" t="n">
        <v>0</v>
      </c>
      <c r="E47" s="19" t="n">
        <v>0</v>
      </c>
      <c r="F47" s="10" t="n">
        <v>0</v>
      </c>
      <c r="G47" s="10" t="n">
        <v>0</v>
      </c>
      <c r="H47" s="10" t="n">
        <v>0</v>
      </c>
      <c r="I47" s="10" t="n">
        <v>0</v>
      </c>
      <c r="J47" s="10" t="n">
        <v>0</v>
      </c>
      <c r="K47" s="10" t="n">
        <v>0</v>
      </c>
      <c r="L47" s="10" t="n">
        <v>0</v>
      </c>
      <c r="M47" s="10" t="n"/>
      <c r="N47" s="10" t="n"/>
      <c r="O47" s="10" t="n">
        <v>0</v>
      </c>
      <c r="P47" s="10" t="n">
        <v>0</v>
      </c>
      <c r="Q47" s="10" t="n"/>
      <c r="R47" s="10" t="n"/>
      <c r="S47" s="10" t="n"/>
      <c r="T47" s="10" t="n"/>
      <c r="U47" s="10" t="n">
        <v>0</v>
      </c>
      <c r="V47" s="40" t="n"/>
      <c r="W47" s="40" t="n"/>
      <c r="X47" s="40" t="n"/>
      <c r="Y47" s="40" t="n"/>
      <c r="Z47" s="40" t="n"/>
      <c r="AA47" s="137" t="n">
        <v>0</v>
      </c>
      <c r="AB47" s="137" t="n">
        <v>0</v>
      </c>
      <c r="AC47" s="33" t="n">
        <v>0</v>
      </c>
      <c r="AD47" s="33" t="n">
        <v>0</v>
      </c>
      <c r="AE47" s="33" t="n">
        <v>0</v>
      </c>
      <c r="AF47" s="33" t="n">
        <v>0</v>
      </c>
      <c r="AG47" s="33" t="n">
        <v>0</v>
      </c>
      <c r="AH47" s="33" t="n">
        <v>0</v>
      </c>
      <c r="AI47" s="57" t="n">
        <v>0</v>
      </c>
      <c r="AJ47" s="57" t="n">
        <v>0</v>
      </c>
      <c r="AK47" s="33" t="n">
        <v>0</v>
      </c>
      <c r="AL47" s="33" t="n">
        <v>0</v>
      </c>
      <c r="AM47" s="34" t="n">
        <v>0</v>
      </c>
      <c r="AN47" s="34" t="n">
        <v>0</v>
      </c>
      <c r="AO47" s="34" t="n">
        <v>0</v>
      </c>
      <c r="AP47" s="34" t="n">
        <v>0</v>
      </c>
      <c r="AQ47" s="34" t="n">
        <v>474184482.977</v>
      </c>
      <c r="AR47" s="34" t="n">
        <v>0</v>
      </c>
      <c r="AS47" s="34" t="n">
        <v>0</v>
      </c>
      <c r="AT47" s="34" t="n">
        <v>0</v>
      </c>
      <c r="AU47" s="34" t="n">
        <v>0</v>
      </c>
      <c r="AV47" s="34" t="n"/>
      <c r="AW47" s="34" t="n"/>
      <c r="AX47" s="34" t="n"/>
      <c r="AY47" s="34" t="n"/>
      <c r="AZ47" s="34" t="n"/>
      <c r="BA47" s="34" t="n"/>
      <c r="BB47" s="34" t="n"/>
      <c r="BC47" s="34" t="n"/>
      <c r="BD47" s="34" t="n">
        <v>0</v>
      </c>
      <c r="BE47" s="34" t="n">
        <v>0</v>
      </c>
      <c r="BF47" s="34" t="n">
        <v>0</v>
      </c>
      <c r="BG47" s="34" t="n">
        <v>0</v>
      </c>
      <c r="BH47" s="34" t="n">
        <v>0</v>
      </c>
      <c r="BI47" s="34" t="n"/>
      <c r="BJ47" s="34" t="n"/>
      <c r="BK47" s="34" t="n">
        <v>0</v>
      </c>
      <c r="BL47" s="34" t="n">
        <v>0</v>
      </c>
      <c r="BM47" s="40">
        <f>+B47+D47+F47+H47+J47+L47+N47+P47+R47+T47+AA47+AC47+AE47+AG47+AI47+AK47+AM47+AO47++AQ47+AS47+AU47+AW47+AY47+BA47+BC47+BE47+BG47+BI47+BK47</f>
        <v/>
      </c>
      <c r="BN47" s="40">
        <f>+C47+E47+G47+I47+K47+M47+O47+Q47+S47+U47+AB47+AD47+AF47+AH47+AJ47+AL47+AN47+AP47++AR47+AT47+AV47+AX47+AZ47+BB47+BD47+BF47+BH47+BJ47+BL47</f>
        <v/>
      </c>
    </row>
    <row r="48">
      <c r="A48" s="15" t="inlineStr">
        <is>
          <t>Deptos Judiciales</t>
        </is>
      </c>
      <c r="B48" s="16" t="n">
        <v>0</v>
      </c>
      <c r="C48" s="18" t="n">
        <v>0</v>
      </c>
      <c r="D48" s="19" t="n">
        <v>0</v>
      </c>
      <c r="E48" s="19" t="n">
        <v>0</v>
      </c>
      <c r="F48" s="10" t="n">
        <v>0</v>
      </c>
      <c r="G48" s="10" t="n">
        <v>0</v>
      </c>
      <c r="H48" s="10" t="n">
        <v>0</v>
      </c>
      <c r="I48" s="10" t="n">
        <v>0</v>
      </c>
      <c r="J48" s="10" t="n">
        <v>0</v>
      </c>
      <c r="K48" s="10" t="n">
        <v>0</v>
      </c>
      <c r="L48" s="10" t="n">
        <v>0</v>
      </c>
      <c r="M48" s="10" t="n"/>
      <c r="N48" s="22" t="n">
        <v>0</v>
      </c>
      <c r="O48" s="10" t="n">
        <v>0</v>
      </c>
      <c r="P48" s="10" t="n">
        <v>0</v>
      </c>
      <c r="Q48" s="10" t="n"/>
      <c r="R48" s="22" t="n">
        <v>0</v>
      </c>
      <c r="S48" s="10" t="n"/>
      <c r="T48" s="10" t="n"/>
      <c r="U48" s="10" t="n">
        <v>0</v>
      </c>
      <c r="V48" s="40" t="n"/>
      <c r="W48" s="40" t="n"/>
      <c r="X48" s="40" t="n"/>
      <c r="Y48" s="40" t="n"/>
      <c r="Z48" s="40" t="n"/>
      <c r="AA48" s="137" t="n">
        <v>0</v>
      </c>
      <c r="AB48" s="137" t="n">
        <v>0</v>
      </c>
      <c r="AC48" s="33" t="n">
        <v>0</v>
      </c>
      <c r="AD48" s="33" t="n">
        <v>0</v>
      </c>
      <c r="AE48" s="33" t="n">
        <v>0</v>
      </c>
      <c r="AF48" s="33" t="n">
        <v>0</v>
      </c>
      <c r="AG48" s="33" t="n">
        <v>0</v>
      </c>
      <c r="AH48" s="33" t="n">
        <v>0</v>
      </c>
      <c r="AI48" s="57" t="n">
        <v>0</v>
      </c>
      <c r="AJ48" s="57" t="n">
        <v>0</v>
      </c>
      <c r="AK48" s="33" t="n">
        <v>0</v>
      </c>
      <c r="AL48" s="33" t="n">
        <v>0</v>
      </c>
      <c r="AM48" s="34" t="n">
        <v>0</v>
      </c>
      <c r="AN48" s="34" t="n">
        <v>0</v>
      </c>
      <c r="AO48" s="34" t="n">
        <v>0</v>
      </c>
      <c r="AP48" s="34" t="n">
        <v>0</v>
      </c>
      <c r="AQ48" s="22" t="n">
        <v>0</v>
      </c>
      <c r="AR48" s="34" t="n">
        <v>0</v>
      </c>
      <c r="AS48" s="34" t="n">
        <v>0</v>
      </c>
      <c r="AT48" s="34" t="n">
        <v>0</v>
      </c>
      <c r="AU48" s="34" t="n">
        <v>0</v>
      </c>
      <c r="AV48" s="34" t="n"/>
      <c r="AW48" s="34" t="n"/>
      <c r="AX48" s="34" t="n"/>
      <c r="AY48" s="34" t="n"/>
      <c r="AZ48" s="34" t="n"/>
      <c r="BA48" s="34" t="n"/>
      <c r="BB48" s="34" t="n"/>
      <c r="BC48" s="34" t="n"/>
      <c r="BD48" s="34" t="n">
        <v>0</v>
      </c>
      <c r="BE48" s="34" t="n">
        <v>0</v>
      </c>
      <c r="BF48" s="34" t="n">
        <v>0</v>
      </c>
      <c r="BG48" s="34" t="n">
        <v>0</v>
      </c>
      <c r="BH48" s="34" t="n">
        <v>0</v>
      </c>
      <c r="BI48" s="22" t="n">
        <v>0</v>
      </c>
      <c r="BJ48" s="34" t="n"/>
      <c r="BK48" s="34" t="n">
        <v>0</v>
      </c>
      <c r="BL48" s="34" t="n">
        <v>0</v>
      </c>
      <c r="BM48" s="40">
        <f>+B48+D48+F48+H48+J48+L48+N48+P48+R48+T48+AA48+AC48+AE48+AG48+AI48+AK48+AM48+AO48++AQ48+AS48+AU48+AW48+AY48+BA48+BC48+BE48+BG48+BI48+BK48</f>
        <v/>
      </c>
      <c r="BN48" s="40">
        <f>+C48+E48+G48+I48+K48+M48+O48+Q48+S48+U48+AB48+AD48+AF48+AH48+AJ48+AL48+AN48+AP48++AR48+AT48+AV48+AX48+AZ48+BB48+BD48+BF48+BH48+BJ48+BL48</f>
        <v/>
      </c>
    </row>
    <row r="49">
      <c r="A49" s="15" t="inlineStr">
        <is>
          <t>Audiovisual</t>
        </is>
      </c>
      <c r="B49" s="16" t="n"/>
      <c r="C49" s="18" t="n"/>
      <c r="D49" s="19" t="n"/>
      <c r="E49" s="19" t="n"/>
      <c r="F49" s="10" t="n"/>
      <c r="G49" s="10" t="n"/>
      <c r="H49" s="10" t="n"/>
      <c r="I49" s="10" t="n"/>
      <c r="J49" s="10" t="n"/>
      <c r="K49" s="10" t="n">
        <v>229683187.036434</v>
      </c>
      <c r="L49" s="10" t="n"/>
      <c r="M49" s="10" t="n"/>
      <c r="N49" s="10" t="n"/>
      <c r="O49" s="10" t="n"/>
      <c r="P49" s="10" t="n"/>
      <c r="Q49" s="10" t="n"/>
      <c r="R49" s="10" t="n"/>
      <c r="S49" s="10" t="n">
        <v>93712462.6272112</v>
      </c>
      <c r="T49" s="10" t="n"/>
      <c r="U49" s="10" t="n"/>
      <c r="V49" s="40" t="n"/>
      <c r="W49" s="40" t="n"/>
      <c r="X49" s="40" t="n"/>
      <c r="Y49" s="40" t="n"/>
      <c r="Z49" s="40" t="n"/>
      <c r="AA49" s="137" t="n"/>
      <c r="AB49" s="137" t="n"/>
      <c r="AC49" s="33" t="n"/>
      <c r="AD49" s="33" t="n"/>
      <c r="AE49" s="33" t="n"/>
      <c r="AF49" s="33" t="n"/>
      <c r="AG49" s="33" t="n"/>
      <c r="AH49" s="33" t="n"/>
      <c r="AI49" s="57" t="n"/>
      <c r="AJ49" s="57" t="n"/>
      <c r="AK49" s="33" t="n"/>
      <c r="AL49" s="33" t="n"/>
      <c r="AM49" s="34" t="n"/>
      <c r="AN49" s="34" t="n"/>
      <c r="AO49" s="34" t="n"/>
      <c r="AP49" s="34" t="n"/>
      <c r="AQ49" s="34" t="n"/>
      <c r="AR49" s="34" t="n"/>
      <c r="AS49" s="34" t="n"/>
      <c r="AT49" s="34" t="n"/>
      <c r="AU49" s="34" t="n"/>
      <c r="AV49" s="34" t="n"/>
      <c r="AW49" s="34" t="n"/>
      <c r="AX49" s="34" t="n"/>
      <c r="AY49" s="34" t="n"/>
      <c r="AZ49" s="34" t="n"/>
      <c r="BA49" s="34" t="n"/>
      <c r="BB49" s="34" t="n"/>
      <c r="BC49" s="34" t="n"/>
      <c r="BD49" s="34" t="n"/>
      <c r="BE49" s="34" t="n"/>
      <c r="BF49" s="34" t="n"/>
      <c r="BG49" s="34" t="n"/>
      <c r="BH49" s="34" t="n"/>
      <c r="BI49" s="34" t="n"/>
      <c r="BJ49" s="34" t="n"/>
      <c r="BK49" s="34" t="n"/>
      <c r="BL49" s="34" t="n"/>
      <c r="BM49" s="40">
        <f>+B49+D49+F49+H49+J49+L49+N49+P49+R49+T49+AA49+AC49+AE49+AG49+AI49+AK49+AM49+AO49++AQ49+AS49+AU49+AW49+AY49+BA49+BC49+BE49+BG49+BI49+BK49</f>
        <v/>
      </c>
      <c r="BN49" s="40">
        <f>+C49+E49+G49+I49+K49+M49+O49+Q49+S49+U49+AB49+AD49+AF49+AH49+AJ49+AL49+AN49+AP49++AR49+AT49+AV49+AX49+AZ49+BB49+BD49+BF49+BH49+BJ49+BL49</f>
        <v/>
      </c>
    </row>
    <row r="50">
      <c r="A50" s="15" t="inlineStr">
        <is>
          <t>Amazon</t>
        </is>
      </c>
      <c r="B50" s="16" t="n">
        <v>0</v>
      </c>
      <c r="C50" s="18" t="n">
        <v>0</v>
      </c>
      <c r="D50" s="19" t="n">
        <v>0</v>
      </c>
      <c r="E50" s="19" t="n">
        <v>0</v>
      </c>
      <c r="F50" s="10" t="n">
        <v>0</v>
      </c>
      <c r="G50" s="10" t="n">
        <v>0</v>
      </c>
      <c r="H50" s="10" t="n">
        <v>0</v>
      </c>
      <c r="I50" s="10" t="n">
        <v>0</v>
      </c>
      <c r="J50" s="10" t="n">
        <v>0</v>
      </c>
      <c r="K50" s="10" t="n">
        <v>0</v>
      </c>
      <c r="L50" s="10" t="n">
        <v>0</v>
      </c>
      <c r="M50" s="10" t="n"/>
      <c r="N50" s="10" t="n"/>
      <c r="O50" s="10" t="n">
        <v>0</v>
      </c>
      <c r="P50" s="10" t="n">
        <v>0</v>
      </c>
      <c r="Q50" s="10" t="n"/>
      <c r="R50" s="10" t="n"/>
      <c r="S50" s="10" t="n"/>
      <c r="T50" s="10" t="n"/>
      <c r="U50" s="10" t="n">
        <v>0</v>
      </c>
      <c r="V50" s="40" t="n"/>
      <c r="W50" s="40" t="n"/>
      <c r="X50" s="40" t="n"/>
      <c r="Y50" s="40" t="n"/>
      <c r="Z50" s="40" t="n"/>
      <c r="AA50" s="137" t="n">
        <v>0</v>
      </c>
      <c r="AB50" s="137" t="n">
        <v>0</v>
      </c>
      <c r="AC50" s="33" t="n">
        <v>0</v>
      </c>
      <c r="AD50" s="33" t="n">
        <v>0</v>
      </c>
      <c r="AE50" s="33" t="n">
        <v>0</v>
      </c>
      <c r="AF50" s="33" t="n">
        <v>0</v>
      </c>
      <c r="AG50" s="33" t="n">
        <v>0</v>
      </c>
      <c r="AH50" s="33" t="n">
        <v>0</v>
      </c>
      <c r="AI50" s="57" t="n">
        <v>0</v>
      </c>
      <c r="AJ50" s="57" t="n">
        <v>0</v>
      </c>
      <c r="AK50" s="33" t="n">
        <v>0</v>
      </c>
      <c r="AL50" s="33" t="n">
        <v>0</v>
      </c>
      <c r="AM50" s="34" t="n">
        <v>0</v>
      </c>
      <c r="AN50" s="34" t="n">
        <v>0</v>
      </c>
      <c r="AO50" s="34" t="n">
        <v>93712462.6272112</v>
      </c>
      <c r="AP50" s="34" t="n">
        <v>0</v>
      </c>
      <c r="AQ50" s="34" t="n">
        <v>4072044.9424</v>
      </c>
      <c r="AR50" s="34" t="n">
        <v>1079341042.0234</v>
      </c>
      <c r="AS50" s="34" t="n">
        <v>0</v>
      </c>
      <c r="AT50" s="34" t="n">
        <v>0</v>
      </c>
      <c r="AU50" s="34" t="n">
        <v>0</v>
      </c>
      <c r="AV50" s="34" t="n"/>
      <c r="AW50" s="34" t="n"/>
      <c r="AX50" s="34" t="n"/>
      <c r="AY50" s="34" t="n"/>
      <c r="AZ50" s="34" t="n"/>
      <c r="BA50" s="34" t="n"/>
      <c r="BB50" s="34" t="n"/>
      <c r="BC50" s="34" t="n"/>
      <c r="BD50" s="34" t="n">
        <v>0</v>
      </c>
      <c r="BE50" s="34" t="n">
        <v>0</v>
      </c>
      <c r="BF50" s="34" t="n">
        <v>0</v>
      </c>
      <c r="BG50" s="34" t="n">
        <v>0</v>
      </c>
      <c r="BH50" s="34" t="n">
        <v>0</v>
      </c>
      <c r="BI50" s="34" t="n"/>
      <c r="BJ50" s="34" t="n"/>
      <c r="BK50" s="34" t="n">
        <v>0</v>
      </c>
      <c r="BL50" s="34" t="n">
        <v>0</v>
      </c>
      <c r="BM50" s="40">
        <f>+B50+D50+F50+H50+J50+L50+N50+P50+R50+T50+AA50+AC50+AE50+AG50+AI50+AK50+AM50+AO50++AQ50+AS50+AU50+AW50+AY50+BA50+BC50+BE50+BG50+BI50+BK50</f>
        <v/>
      </c>
      <c r="BN50" s="40">
        <f>+C50+E50+G50+I50+K50+M50+O50+Q50+S50+U50+AB50+AD50+AF50+AH50+AJ50+AL50+AN50+AP50++AR50+AT50+AV50+AX50+AZ50+BB50+BD50+BF50+BH50+BJ50+BL50</f>
        <v/>
      </c>
    </row>
    <row r="51">
      <c r="A51" s="15" t="inlineStr">
        <is>
          <t>Gramado</t>
        </is>
      </c>
      <c r="B51" s="16" t="n">
        <v>0</v>
      </c>
      <c r="C51" s="18" t="n">
        <v>0</v>
      </c>
      <c r="D51" s="19" t="n">
        <v>0</v>
      </c>
      <c r="E51" s="19" t="n">
        <v>0</v>
      </c>
      <c r="F51" s="10" t="n">
        <v>0</v>
      </c>
      <c r="G51" s="10" t="n">
        <v>0</v>
      </c>
      <c r="H51" s="10" t="n">
        <v>0</v>
      </c>
      <c r="I51" s="10" t="n">
        <v>0</v>
      </c>
      <c r="J51" s="10" t="n">
        <v>0</v>
      </c>
      <c r="K51" s="10" t="n">
        <v>0</v>
      </c>
      <c r="L51" s="10" t="n">
        <v>0</v>
      </c>
      <c r="M51" s="10" t="n"/>
      <c r="N51" s="10" t="n"/>
      <c r="O51" s="10" t="n">
        <v>0</v>
      </c>
      <c r="P51" s="10" t="n">
        <v>0</v>
      </c>
      <c r="Q51" s="10" t="n"/>
      <c r="R51" s="10" t="n"/>
      <c r="S51" s="10" t="n"/>
      <c r="T51" s="10" t="n"/>
      <c r="U51" s="10" t="n">
        <v>0</v>
      </c>
      <c r="V51" s="40" t="n"/>
      <c r="W51" s="40" t="n"/>
      <c r="X51" s="40" t="n"/>
      <c r="Y51" s="40" t="n"/>
      <c r="Z51" s="40" t="n"/>
      <c r="AA51" s="137" t="n">
        <v>0</v>
      </c>
      <c r="AB51" s="137" t="n">
        <v>0</v>
      </c>
      <c r="AC51" s="33" t="n">
        <v>0</v>
      </c>
      <c r="AD51" s="33" t="n">
        <v>0</v>
      </c>
      <c r="AE51" s="33" t="n">
        <v>0</v>
      </c>
      <c r="AF51" s="33" t="n">
        <v>0</v>
      </c>
      <c r="AG51" s="33" t="n">
        <v>0</v>
      </c>
      <c r="AH51" s="33" t="n">
        <v>0</v>
      </c>
      <c r="AI51" s="57" t="n">
        <v>0</v>
      </c>
      <c r="AJ51" s="57" t="n">
        <v>0</v>
      </c>
      <c r="AK51" s="33" t="n">
        <v>0</v>
      </c>
      <c r="AL51" s="33" t="n">
        <v>0</v>
      </c>
      <c r="AM51" s="34" t="n">
        <v>0</v>
      </c>
      <c r="AN51" s="34" t="n">
        <v>0</v>
      </c>
      <c r="AO51" s="34" t="n">
        <v>229683187.036434</v>
      </c>
      <c r="AP51" s="34" t="n">
        <v>0</v>
      </c>
      <c r="AQ51" s="34" t="n">
        <v>59766834.8914</v>
      </c>
      <c r="AR51" s="34" t="n">
        <v>957277321.7016</v>
      </c>
      <c r="AS51" s="34" t="n">
        <v>0</v>
      </c>
      <c r="AT51" s="34" t="n">
        <v>0</v>
      </c>
      <c r="AU51" s="34" t="n">
        <v>0</v>
      </c>
      <c r="AV51" s="34" t="n"/>
      <c r="AW51" s="34" t="n"/>
      <c r="AX51" s="34" t="n"/>
      <c r="AY51" s="34" t="n"/>
      <c r="AZ51" s="34" t="n"/>
      <c r="BA51" s="34" t="n"/>
      <c r="BB51" s="34" t="n"/>
      <c r="BC51" s="34" t="n"/>
      <c r="BD51" s="34" t="n">
        <v>0</v>
      </c>
      <c r="BE51" s="34" t="n">
        <v>0</v>
      </c>
      <c r="BF51" s="34" t="n">
        <v>0</v>
      </c>
      <c r="BG51" s="34" t="n">
        <v>0</v>
      </c>
      <c r="BH51" s="34" t="n">
        <v>0</v>
      </c>
      <c r="BI51" s="34" t="n"/>
      <c r="BJ51" s="34" t="n"/>
      <c r="BK51" s="34" t="n">
        <v>0</v>
      </c>
      <c r="BL51" s="34" t="n">
        <v>0</v>
      </c>
      <c r="BM51" s="40">
        <f>+B51+D51+F51+H51+J51+L51+N51+P51+R51+T51+AA51+AC51+AE51+AG51+AI51+AK51+AM51+AO51++AQ51+AS51+AU51+AW51+AY51+BA51+BC51+BE51+BG51+BI51+BK51</f>
        <v/>
      </c>
      <c r="BN51" s="40">
        <f>+C51+E51+G51+I51+K51+M51+O51+Q51+S51+U51+AB51+AD51+AF51+AH51+AJ51+AL51+AN51+AP51++AR51+AT51+AV51+AX51+AZ51+BB51+BD51+BF51+BH51+BJ51+BL51</f>
        <v/>
      </c>
    </row>
    <row r="52">
      <c r="A52" s="15" t="inlineStr">
        <is>
          <t>Cinecolor Do Brasil</t>
        </is>
      </c>
      <c r="B52" s="16" t="n"/>
      <c r="C52" s="18" t="n"/>
      <c r="D52" s="19" t="n"/>
      <c r="E52" s="19" t="n"/>
      <c r="F52" s="10" t="n"/>
      <c r="G52" s="10" t="n"/>
      <c r="H52" s="10" t="n"/>
      <c r="I52" s="10" t="n"/>
      <c r="J52" s="10" t="n">
        <v>957277320.2561671</v>
      </c>
      <c r="K52" s="10" t="n">
        <v>59766836.0276367</v>
      </c>
      <c r="L52" s="10" t="n"/>
      <c r="M52" s="10" t="n"/>
      <c r="N52" s="10" t="n"/>
      <c r="O52" s="10" t="n">
        <v>474183626.007336</v>
      </c>
      <c r="P52" s="10" t="n"/>
      <c r="Q52" s="10" t="n"/>
      <c r="R52" s="10" t="n">
        <v>1079341043.85841</v>
      </c>
      <c r="S52" s="10" t="n">
        <v>4072047.9329973</v>
      </c>
      <c r="T52" s="10" t="n"/>
      <c r="U52" s="10" t="n"/>
      <c r="V52" s="40" t="n"/>
      <c r="W52" s="40" t="n"/>
      <c r="X52" s="40" t="n"/>
      <c r="Y52" s="40" t="n"/>
      <c r="Z52" s="40" t="n"/>
      <c r="AA52" s="137" t="n"/>
      <c r="AB52" s="137" t="n"/>
      <c r="AC52" s="33" t="n"/>
      <c r="AD52" s="33" t="n"/>
      <c r="AE52" s="33" t="n"/>
      <c r="AF52" s="33" t="n"/>
      <c r="AG52" s="33" t="n"/>
      <c r="AH52" s="33" t="n"/>
      <c r="AI52" s="57" t="n"/>
      <c r="AJ52" s="57" t="n"/>
      <c r="AK52" s="33" t="n"/>
      <c r="AL52" s="33" t="n"/>
      <c r="AM52" s="34" t="n"/>
      <c r="AN52" s="34" t="n"/>
      <c r="AO52" s="34" t="n"/>
      <c r="AP52" s="34" t="n"/>
      <c r="AQ52" s="34" t="n"/>
      <c r="AR52" s="34" t="n"/>
      <c r="AS52" s="34" t="n"/>
      <c r="AT52" s="34" t="n"/>
      <c r="AU52" s="34" t="n"/>
      <c r="AV52" s="34" t="n"/>
      <c r="AW52" s="34" t="n"/>
      <c r="AX52" s="34" t="n"/>
      <c r="AY52" s="34" t="n"/>
      <c r="AZ52" s="34" t="n"/>
      <c r="BA52" s="34" t="n"/>
      <c r="BB52" s="34" t="n"/>
      <c r="BC52" s="34" t="n"/>
      <c r="BD52" s="34" t="n"/>
      <c r="BE52" s="34" t="n"/>
      <c r="BF52" s="34" t="n"/>
      <c r="BG52" s="34" t="n"/>
      <c r="BH52" s="34" t="n"/>
      <c r="BI52" s="34" t="n"/>
      <c r="BJ52" s="34" t="n"/>
      <c r="BK52" s="34" t="n"/>
      <c r="BL52" s="34" t="n"/>
      <c r="BM52" s="40">
        <f>+B52+D52+F52+H52+J52+L52+N52+P52+R52+T52+AA52+AC52+AE52+AG52+AI52+AK52+AM52+AO52++AQ52+AS52+AU52+AW52+AY52+BA52+BC52+BE52+BG52+BI52+BK52</f>
        <v/>
      </c>
      <c r="BN52" s="40">
        <f>+C52+E52+G52+I52+K52+M52+O52+Q52+S52+U52+AB52+AD52+AF52+AH52+AJ52+AL52+AN52+AP52++AR52+AT52+AV52+AX52+AZ52+BB52+BD52+BF52+BH52+BJ52+BL52</f>
        <v/>
      </c>
    </row>
    <row r="53">
      <c r="A53" s="15" t="inlineStr">
        <is>
          <t>Otros</t>
        </is>
      </c>
      <c r="B53" s="16" t="n"/>
      <c r="C53" s="18" t="n"/>
      <c r="D53" s="19" t="n"/>
      <c r="E53" s="19" t="n"/>
      <c r="F53" s="10" t="n"/>
      <c r="G53" s="10" t="n"/>
      <c r="H53" s="10" t="n"/>
      <c r="I53" s="10" t="n"/>
      <c r="J53" s="22" t="n">
        <v>0</v>
      </c>
      <c r="K53" s="10" t="n"/>
      <c r="L53" s="10" t="n"/>
      <c r="M53" s="10" t="n"/>
      <c r="N53" s="10" t="n"/>
      <c r="O53" s="10" t="n"/>
      <c r="P53" s="10" t="n"/>
      <c r="Q53" s="10" t="n"/>
      <c r="R53" s="10" t="n"/>
      <c r="S53" s="22" t="n">
        <v>0</v>
      </c>
      <c r="T53" s="10" t="n"/>
      <c r="U53" s="10" t="n"/>
      <c r="V53" s="40" t="n"/>
      <c r="W53" s="40" t="n"/>
      <c r="X53" s="40" t="n"/>
      <c r="Y53" s="40" t="n"/>
      <c r="Z53" s="40" t="n"/>
      <c r="AA53" s="137" t="n"/>
      <c r="AB53" s="137" t="n"/>
      <c r="AC53" s="33" t="n"/>
      <c r="AD53" s="33" t="n"/>
      <c r="AE53" s="33" t="n"/>
      <c r="AF53" s="33" t="n"/>
      <c r="AG53" s="33" t="n"/>
      <c r="AH53" s="33" t="n"/>
      <c r="AI53" s="57" t="n"/>
      <c r="AJ53" s="57" t="n"/>
      <c r="AK53" s="33" t="n"/>
      <c r="AL53" s="33" t="n"/>
      <c r="AM53" s="34" t="n"/>
      <c r="AN53" s="34" t="n"/>
      <c r="AO53" s="34" t="n"/>
      <c r="AP53" s="34" t="n"/>
      <c r="AQ53" s="34" t="n"/>
      <c r="AR53" s="22" t="n">
        <v>0</v>
      </c>
      <c r="AS53" s="34" t="n"/>
      <c r="AT53" s="22" t="n">
        <v>0</v>
      </c>
      <c r="AU53" s="34" t="n"/>
      <c r="AV53" s="34" t="n"/>
      <c r="AW53" s="34" t="n"/>
      <c r="AX53" s="34" t="n"/>
      <c r="AY53" s="34" t="n"/>
      <c r="AZ53" s="34" t="n"/>
      <c r="BA53" s="34" t="n"/>
      <c r="BB53" s="34" t="n"/>
      <c r="BC53" s="34" t="n"/>
      <c r="BD53" s="34" t="n"/>
      <c r="BE53" s="34" t="n"/>
      <c r="BF53" s="34" t="n"/>
      <c r="BG53" s="34" t="n"/>
      <c r="BH53" s="34" t="n"/>
      <c r="BI53" s="34" t="n"/>
      <c r="BJ53" s="22" t="n">
        <v>0</v>
      </c>
      <c r="BK53" s="34" t="n"/>
      <c r="BL53" s="34" t="n"/>
      <c r="BM53" s="40">
        <f>+B53+D53+F53+H53+J53+L53+N53+P53+R53+T53+AA53+AC53+AE53+AG53+AI53+AK53+AM53+AO53++AQ53+AS53+AU53+AW53+AY53+BA53+BC53+BE53+BG53+BI53+BK53</f>
        <v/>
      </c>
      <c r="BN53" s="40">
        <f>+C53+E53+G53+I53+K53+M53+O53+Q53+S53+U53+AB53+AD53+AF53+AH53+AJ53+AL53+AN53+AP53++AR53+AT53+AV53+AX53+AZ53+BB53+BD53+BF53+BH53+BJ53+BL53</f>
        <v/>
      </c>
    </row>
    <row r="54" ht="15.75" customHeight="1">
      <c r="A54" s="15" t="inlineStr">
        <is>
          <t>GFC</t>
        </is>
      </c>
      <c r="B54" s="16" t="n"/>
      <c r="C54" s="18" t="n"/>
      <c r="D54" s="19" t="n"/>
      <c r="E54" s="19" t="n"/>
      <c r="F54" s="10" t="n"/>
      <c r="G54" s="10" t="n"/>
      <c r="H54" s="10" t="n"/>
      <c r="I54" s="10" t="n"/>
      <c r="J54" s="10" t="n"/>
      <c r="K54" s="10" t="n"/>
      <c r="L54" s="10" t="n"/>
      <c r="M54" s="10" t="n"/>
      <c r="N54" s="10" t="n"/>
      <c r="O54" s="10" t="n"/>
      <c r="P54" s="10" t="n"/>
      <c r="Q54" s="10" t="n"/>
      <c r="R54" s="10" t="n"/>
      <c r="S54" s="10" t="n"/>
      <c r="T54" s="10" t="n"/>
      <c r="U54" s="10" t="n"/>
      <c r="V54" s="40" t="n"/>
      <c r="W54" s="40" t="n"/>
      <c r="X54" s="40" t="n"/>
      <c r="Y54" s="40" t="n"/>
      <c r="Z54" s="40" t="n"/>
      <c r="AA54" s="137" t="n"/>
      <c r="AB54" s="137" t="n"/>
      <c r="AC54" s="33" t="n"/>
      <c r="AD54" s="33" t="n"/>
      <c r="AE54" s="33" t="n"/>
      <c r="AF54" s="33" t="n"/>
      <c r="AG54" s="33" t="n"/>
      <c r="AH54" s="33" t="n"/>
      <c r="AI54" s="57" t="n"/>
      <c r="AJ54" s="57" t="n"/>
      <c r="AK54" s="33" t="n"/>
      <c r="AL54" s="33" t="n"/>
      <c r="AM54" s="34" t="n"/>
      <c r="AN54" s="34" t="n"/>
      <c r="AO54" s="34" t="n"/>
      <c r="AP54" s="34" t="n"/>
      <c r="AQ54" s="34" t="n"/>
      <c r="AR54" s="34" t="n">
        <v>2562260162.5292</v>
      </c>
      <c r="AS54" s="34" t="n"/>
      <c r="AT54" s="34" t="n"/>
      <c r="AU54" s="34" t="n"/>
      <c r="AV54" s="34" t="n"/>
      <c r="AW54" s="34" t="n"/>
      <c r="AX54" s="34" t="n"/>
      <c r="AY54" s="34" t="n"/>
      <c r="AZ54" s="34" t="n"/>
      <c r="BA54" s="34" t="n"/>
      <c r="BB54" s="34" t="n"/>
      <c r="BC54" s="34" t="n"/>
      <c r="BD54" s="34" t="n"/>
      <c r="BE54" s="34" t="n"/>
      <c r="BF54" s="34" t="n"/>
      <c r="BG54" s="34" t="n"/>
      <c r="BH54" s="34" t="n"/>
      <c r="BI54" s="34" t="n"/>
      <c r="BJ54" s="34" t="n"/>
      <c r="BK54" s="34" t="n"/>
      <c r="BL54" s="34" t="n"/>
      <c r="BM54" s="40">
        <f>+B54+D54+F54+H54+J54+L54+N54+P54+R54+T54+AA54+AC54+AE54+AG54+AI54+AK54+AM54+AO54++AQ54+AS54+AU54+AW54+AY54+BA54+BC54+BE54+BG54+BI54+BK54</f>
        <v/>
      </c>
      <c r="BN54" s="180">
        <f>+C54+E54+G54+I54+K54+M54+O54+Q54+S54+U54+AB54+AD54+AF54+AH54+AJ54+AL54+AN54+AP54++AR54+AT54+AV54+AX54+AZ54+BB54+BD54+BF54+BH54+BJ54+BL54</f>
        <v/>
      </c>
    </row>
    <row r="55" ht="15.75" customHeight="1">
      <c r="A55" s="23" t="inlineStr">
        <is>
          <t>Total  Cta. Otros Act.y Pas.</t>
        </is>
      </c>
      <c r="B55" s="24">
        <f>SUM(B45:B54)</f>
        <v/>
      </c>
      <c r="C55" s="24">
        <f>SUM(C45:C54)</f>
        <v/>
      </c>
      <c r="D55" s="24">
        <f>SUM(D45:D54)</f>
        <v/>
      </c>
      <c r="E55" s="24">
        <f>SUM(E45:E54)</f>
        <v/>
      </c>
      <c r="F55" s="24">
        <f>SUM(F45:F54)</f>
        <v/>
      </c>
      <c r="G55" s="24">
        <f>SUM(G45:G54)</f>
        <v/>
      </c>
      <c r="H55" s="24">
        <f>SUM(H45:H54)</f>
        <v/>
      </c>
      <c r="I55" s="24">
        <f>SUM(I45:I54)</f>
        <v/>
      </c>
      <c r="J55" s="24">
        <f>SUM(J45:J54)</f>
        <v/>
      </c>
      <c r="K55" s="24">
        <f>SUM(K45:K54)</f>
        <v/>
      </c>
      <c r="L55" s="24">
        <f>SUM(L45:L54)</f>
        <v/>
      </c>
      <c r="M55" s="24">
        <f>SUM(M45:M54)</f>
        <v/>
      </c>
      <c r="N55" s="24">
        <f>SUM(N45:N54)</f>
        <v/>
      </c>
      <c r="O55" s="24">
        <f>SUM(O45:O54)</f>
        <v/>
      </c>
      <c r="P55" s="24">
        <f>SUM(P45:P54)</f>
        <v/>
      </c>
      <c r="Q55" s="24">
        <f>SUM(Q45:Q54)</f>
        <v/>
      </c>
      <c r="R55" s="24">
        <f>SUM(R45:R54)</f>
        <v/>
      </c>
      <c r="S55" s="24">
        <f>SUM(S45:S54)</f>
        <v/>
      </c>
      <c r="T55" s="24">
        <f>SUM(T45:T54)</f>
        <v/>
      </c>
      <c r="U55" s="24">
        <f>SUM(U45:U54)</f>
        <v/>
      </c>
      <c r="V55" s="24">
        <f>SUM(V45:V54)</f>
        <v/>
      </c>
      <c r="W55" s="24">
        <f>SUM(W45:W54)</f>
        <v/>
      </c>
      <c r="X55" s="24">
        <f>SUM(X45:X54)</f>
        <v/>
      </c>
      <c r="Y55" s="24">
        <f>SUM(Y45:Y54)</f>
        <v/>
      </c>
      <c r="Z55" s="24">
        <f>SUM(Z45:Z54)</f>
        <v/>
      </c>
      <c r="AA55" s="24">
        <f>SUM(AA45:AA54)</f>
        <v/>
      </c>
      <c r="AB55" s="24">
        <f>SUM(AB45:AB54)</f>
        <v/>
      </c>
      <c r="AC55" s="24">
        <f>SUM(AC45:AC54)</f>
        <v/>
      </c>
      <c r="AD55" s="24">
        <f>SUM(AD45:AD54)</f>
        <v/>
      </c>
      <c r="AE55" s="24">
        <f>SUM(AE45:AE54)</f>
        <v/>
      </c>
      <c r="AF55" s="24">
        <f>SUM(AF45:AF54)</f>
        <v/>
      </c>
      <c r="AG55" s="24">
        <f>SUM(AG45:AG54)</f>
        <v/>
      </c>
      <c r="AH55" s="24">
        <f>SUM(AH45:AH54)</f>
        <v/>
      </c>
      <c r="AI55" s="24">
        <f>SUM(AI45:AI54)</f>
        <v/>
      </c>
      <c r="AJ55" s="24">
        <f>SUM(AJ45:AJ54)</f>
        <v/>
      </c>
      <c r="AK55" s="24">
        <f>SUM(AK45:AK54)</f>
        <v/>
      </c>
      <c r="AL55" s="24">
        <f>SUM(AL45:AL54)</f>
        <v/>
      </c>
      <c r="AM55" s="24">
        <f>SUM(AM45:AM54)</f>
        <v/>
      </c>
      <c r="AN55" s="24">
        <f>SUM(AN45:AN54)</f>
        <v/>
      </c>
      <c r="AO55" s="24">
        <f>SUM(AO45:AO54)</f>
        <v/>
      </c>
      <c r="AP55" s="24">
        <f>SUM(AP45:AP54)</f>
        <v/>
      </c>
      <c r="AQ55" s="24">
        <f>SUM(AQ45:AQ54)</f>
        <v/>
      </c>
      <c r="AR55" s="24">
        <f>SUM(AR45:AR54)</f>
        <v/>
      </c>
      <c r="AS55" s="24">
        <f>SUM(AS45:AS54)</f>
        <v/>
      </c>
      <c r="AT55" s="24">
        <f>SUM(AT45:AT54)</f>
        <v/>
      </c>
      <c r="AU55" s="24">
        <f>SUM(AU45:AU54)</f>
        <v/>
      </c>
      <c r="AV55" s="24">
        <f>SUM(AV45:AV54)</f>
        <v/>
      </c>
      <c r="AW55" s="24">
        <f>SUM(AW45:AW54)</f>
        <v/>
      </c>
      <c r="AX55" s="24">
        <f>SUM(AX45:AX54)</f>
        <v/>
      </c>
      <c r="AY55" s="24">
        <f>SUM(AY45:AY54)</f>
        <v/>
      </c>
      <c r="AZ55" s="24">
        <f>SUM(AZ45:AZ54)</f>
        <v/>
      </c>
      <c r="BA55" s="24">
        <f>SUM(BA45:BA54)</f>
        <v/>
      </c>
      <c r="BB55" s="24">
        <f>SUM(BB45:BB54)</f>
        <v/>
      </c>
      <c r="BC55" s="24">
        <f>SUM(BC45:BC54)</f>
        <v/>
      </c>
      <c r="BD55" s="24">
        <f>SUM(BD45:BD54)</f>
        <v/>
      </c>
      <c r="BE55" s="24">
        <f>SUM(BE45:BE54)</f>
        <v/>
      </c>
      <c r="BF55" s="24">
        <f>SUM(BF45:BF54)</f>
        <v/>
      </c>
      <c r="BG55" s="24">
        <f>SUM(BG45:BG54)</f>
        <v/>
      </c>
      <c r="BH55" s="24">
        <f>SUM(BH45:BH54)</f>
        <v/>
      </c>
      <c r="BI55" s="24">
        <f>SUM(BI45:BI54)</f>
        <v/>
      </c>
      <c r="BJ55" s="24">
        <f>SUM(BJ45:BJ54)</f>
        <v/>
      </c>
      <c r="BK55" s="24">
        <f>SUM(BK45:BK54)</f>
        <v/>
      </c>
      <c r="BL55" s="24">
        <f>SUM(BL45:BL54)</f>
        <v/>
      </c>
      <c r="BM55" s="24">
        <f>SUM(BM45:BM54)</f>
        <v/>
      </c>
      <c r="BN55" s="24">
        <f>SUM(BN45:BN54)</f>
        <v/>
      </c>
    </row>
    <row r="56">
      <c r="A56" s="25" t="n"/>
      <c r="B56" s="26" t="n"/>
      <c r="C56" s="26" t="n"/>
      <c r="D56" s="26" t="n"/>
      <c r="E56" s="26" t="n"/>
      <c r="F56" s="26" t="n"/>
      <c r="G56" s="26" t="n"/>
      <c r="H56" s="26" t="n"/>
      <c r="I56" s="26" t="n"/>
      <c r="J56" s="26" t="n"/>
      <c r="K56" s="26" t="n"/>
      <c r="L56" s="26" t="n"/>
      <c r="M56" s="26" t="n"/>
      <c r="N56" s="26" t="n"/>
      <c r="O56" s="26" t="n"/>
      <c r="P56" s="26" t="n"/>
      <c r="Q56" s="26" t="n"/>
      <c r="R56" s="26" t="n"/>
      <c r="S56" s="26" t="n"/>
      <c r="T56" s="26" t="n"/>
      <c r="U56" s="26" t="n"/>
      <c r="V56" s="26" t="n"/>
      <c r="W56" s="26" t="n"/>
      <c r="X56" s="26" t="n"/>
      <c r="Y56" s="26" t="n"/>
      <c r="Z56" s="26" t="n"/>
      <c r="AA56" s="26" t="n"/>
      <c r="AB56" s="26" t="n"/>
      <c r="AC56" s="26" t="n"/>
      <c r="AD56" s="26" t="n"/>
      <c r="AE56" s="26" t="n"/>
      <c r="AF56" s="26" t="n"/>
      <c r="AG56" s="26" t="n"/>
      <c r="AH56" s="26" t="n"/>
      <c r="AI56" s="26" t="n"/>
      <c r="AJ56" s="26" t="n"/>
      <c r="AK56" s="26" t="n"/>
      <c r="AL56" s="26" t="n"/>
      <c r="AM56" s="26" t="n"/>
      <c r="AN56" s="26" t="n"/>
      <c r="AO56" s="26" t="n"/>
      <c r="AP56" s="26" t="n"/>
      <c r="AQ56" s="26" t="n"/>
      <c r="AR56" s="26" t="n"/>
      <c r="AS56" s="26" t="n"/>
      <c r="AT56" s="26" t="n"/>
      <c r="AU56" s="26" t="n"/>
      <c r="AV56" s="26" t="n"/>
      <c r="AW56" s="26" t="n"/>
      <c r="AX56" s="26" t="n"/>
      <c r="AY56" s="26" t="n"/>
      <c r="AZ56" s="26" t="n"/>
      <c r="BA56" s="26" t="n"/>
      <c r="BB56" s="26" t="n"/>
      <c r="BC56" s="26" t="n"/>
      <c r="BD56" s="26" t="n"/>
      <c r="BE56" s="26" t="n"/>
      <c r="BF56" s="26" t="n"/>
      <c r="BG56" s="26" t="n"/>
      <c r="BH56" s="26" t="n"/>
      <c r="BI56" s="26" t="n"/>
      <c r="BJ56" s="26" t="n"/>
      <c r="BK56" s="26" t="n"/>
      <c r="BL56" s="26" t="n"/>
      <c r="BM56" s="26" t="n"/>
      <c r="BN56" s="26" t="n"/>
    </row>
    <row r="57" ht="15.75" customHeight="1">
      <c r="A57" s="25" t="n"/>
      <c r="B57" s="26" t="n"/>
      <c r="C57" s="26" t="n"/>
      <c r="D57" s="26" t="n"/>
      <c r="E57" s="26" t="n"/>
      <c r="F57" s="26" t="n"/>
      <c r="G57" s="26" t="n"/>
      <c r="H57" s="26" t="n"/>
      <c r="I57" s="26" t="n"/>
      <c r="J57" s="26" t="n"/>
      <c r="K57" s="26" t="n"/>
      <c r="L57" s="26" t="n"/>
      <c r="M57" s="26" t="n"/>
      <c r="N57" s="26" t="n"/>
      <c r="O57" s="26" t="n"/>
      <c r="P57" s="26" t="n"/>
      <c r="Q57" s="26" t="n"/>
      <c r="R57" s="26" t="n"/>
      <c r="S57" s="26" t="n"/>
      <c r="T57" s="26" t="n"/>
      <c r="U57" s="26" t="n"/>
      <c r="V57" s="26" t="n"/>
      <c r="W57" s="26" t="n"/>
      <c r="X57" s="26" t="n"/>
      <c r="Y57" s="26" t="n"/>
      <c r="Z57" s="26" t="n"/>
      <c r="AA57" s="26" t="n"/>
      <c r="AB57" s="26" t="n"/>
      <c r="AC57" s="26" t="n"/>
      <c r="AD57" s="26" t="n"/>
      <c r="AE57" s="26" t="n"/>
      <c r="AF57" s="26" t="n"/>
      <c r="AG57" s="26" t="n"/>
      <c r="AH57" s="26" t="n"/>
      <c r="AI57" s="26" t="n"/>
      <c r="AJ57" s="26" t="n"/>
      <c r="AK57" s="26" t="n"/>
      <c r="AL57" s="26" t="n"/>
      <c r="AM57" s="26" t="n"/>
      <c r="AN57" s="26" t="n"/>
      <c r="AO57" s="26" t="n"/>
      <c r="AP57" s="26" t="n"/>
      <c r="AQ57" s="26" t="n"/>
      <c r="AR57" s="26" t="n"/>
      <c r="AS57" s="26" t="n"/>
      <c r="AT57" s="26" t="n"/>
      <c r="AU57" s="26" t="n"/>
      <c r="AV57" s="26" t="n"/>
      <c r="AW57" s="26" t="n"/>
      <c r="AX57" s="26" t="n"/>
      <c r="AY57" s="26" t="n"/>
      <c r="AZ57" s="26" t="n"/>
      <c r="BA57" s="26" t="n"/>
      <c r="BB57" s="26" t="n"/>
      <c r="BC57" s="26" t="n"/>
      <c r="BD57" s="26" t="n"/>
      <c r="BE57" s="26" t="n"/>
      <c r="BF57" s="26" t="n"/>
      <c r="BG57" s="26" t="n"/>
      <c r="BH57" s="26" t="n"/>
      <c r="BI57" s="26" t="n"/>
      <c r="BJ57" s="26" t="n"/>
      <c r="BK57" s="26" t="n"/>
      <c r="BL57" s="26" t="n"/>
      <c r="BM57" s="26">
        <f>+BM43+BM55</f>
        <v/>
      </c>
      <c r="BN57" s="26">
        <f>+BN43+BN55</f>
        <v/>
      </c>
    </row>
    <row r="58" ht="15.75" customHeight="1">
      <c r="A58" s="25" t="n"/>
      <c r="B58" s="26" t="n"/>
      <c r="C58" s="26" t="n"/>
      <c r="D58" s="26" t="n"/>
      <c r="E58" s="26" t="n"/>
      <c r="F58" s="26" t="n"/>
      <c r="G58" s="26" t="n"/>
      <c r="H58" s="26" t="n"/>
      <c r="I58" s="26" t="n"/>
      <c r="J58" s="26" t="n"/>
      <c r="K58" s="26" t="n"/>
      <c r="L58" s="26" t="n"/>
      <c r="M58" s="26" t="n"/>
      <c r="N58" s="26" t="n"/>
      <c r="O58" s="26" t="n"/>
      <c r="P58" s="26" t="n"/>
      <c r="Q58" s="26" t="n"/>
      <c r="R58" s="26" t="n"/>
      <c r="S58" s="26" t="n"/>
      <c r="T58" s="26" t="n"/>
      <c r="U58" s="26" t="n"/>
      <c r="V58" s="26" t="n"/>
      <c r="W58" s="26" t="n"/>
      <c r="X58" s="26" t="n"/>
      <c r="Y58" s="26" t="n"/>
      <c r="Z58" s="26" t="n"/>
      <c r="AA58" s="26" t="n"/>
      <c r="AB58" s="26" t="n"/>
      <c r="AC58" s="26" t="n"/>
      <c r="AD58" s="26" t="n"/>
      <c r="AE58" s="26" t="n"/>
      <c r="AF58" s="26" t="n"/>
      <c r="AG58" s="26" t="n"/>
      <c r="AH58" s="26" t="n"/>
      <c r="AI58" s="26" t="n"/>
      <c r="AJ58" s="26" t="n"/>
      <c r="AK58" s="26" t="n"/>
      <c r="AL58" s="26" t="n"/>
      <c r="AM58" s="26" t="n"/>
      <c r="AN58" s="26" t="n"/>
      <c r="AO58" s="26" t="n"/>
      <c r="AP58" s="26" t="n"/>
      <c r="AQ58" s="26" t="n"/>
      <c r="AR58" s="26" t="n"/>
      <c r="AS58" s="26" t="n"/>
      <c r="AT58" s="26" t="n"/>
      <c r="AU58" s="26" t="n"/>
      <c r="AV58" s="26" t="n"/>
      <c r="AW58" s="26" t="n"/>
      <c r="AX58" s="26" t="n"/>
      <c r="AY58" s="26" t="n"/>
      <c r="AZ58" s="26" t="n"/>
      <c r="BA58" s="26" t="n"/>
      <c r="BB58" s="26" t="n"/>
      <c r="BC58" s="26" t="n"/>
      <c r="BD58" s="26" t="n"/>
      <c r="BE58" s="26" t="n"/>
      <c r="BF58" s="26" t="n"/>
      <c r="BG58" s="26" t="n"/>
      <c r="BH58" s="26" t="n"/>
      <c r="BI58" s="26" t="n"/>
      <c r="BJ58" s="26" t="n"/>
      <c r="BK58" s="26" t="n"/>
      <c r="BL58" s="26" t="n"/>
      <c r="BM58" s="26" t="n"/>
      <c r="BN58" s="181">
        <f>+BM57-BN57</f>
        <v/>
      </c>
      <c r="BO58" s="356">
        <f>+BN58/855.86</f>
        <v/>
      </c>
      <c r="BR58" t="inlineStr">
        <is>
          <t>DTC cuenta EERR IAMSA con Chile Films</t>
        </is>
      </c>
    </row>
    <row r="59">
      <c r="A59" s="15" t="n"/>
      <c r="B59" s="16" t="n">
        <v>0</v>
      </c>
      <c r="C59" s="18" t="n">
        <v>0</v>
      </c>
      <c r="D59" s="19" t="n">
        <v>0</v>
      </c>
      <c r="E59" s="19" t="n">
        <v>0</v>
      </c>
      <c r="F59" s="10" t="n">
        <v>0</v>
      </c>
      <c r="G59" s="10" t="n">
        <v>0</v>
      </c>
      <c r="H59" s="10" t="n">
        <v>0</v>
      </c>
      <c r="I59" s="10" t="n">
        <v>0</v>
      </c>
      <c r="J59" s="10" t="n">
        <v>0</v>
      </c>
      <c r="K59" s="10" t="n">
        <v>0</v>
      </c>
      <c r="L59" s="10" t="n">
        <v>0</v>
      </c>
      <c r="M59" s="10" t="n"/>
      <c r="N59" s="10" t="n"/>
      <c r="O59" s="10" t="n">
        <v>0</v>
      </c>
      <c r="P59" s="10" t="n">
        <v>0</v>
      </c>
      <c r="Q59" s="10" t="n"/>
      <c r="R59" s="10" t="n"/>
      <c r="S59" s="10" t="n"/>
      <c r="T59" s="10" t="n"/>
      <c r="U59" s="10" t="n">
        <v>0</v>
      </c>
      <c r="V59" s="40" t="n"/>
      <c r="W59" s="40" t="n"/>
      <c r="X59" s="40" t="n"/>
      <c r="Y59" s="40" t="n"/>
      <c r="Z59" s="40" t="n"/>
      <c r="AA59" s="33" t="n">
        <v>0</v>
      </c>
      <c r="AB59" s="33" t="n">
        <v>0</v>
      </c>
      <c r="AC59" s="33" t="n">
        <v>0</v>
      </c>
      <c r="AD59" s="33" t="n">
        <v>0</v>
      </c>
      <c r="AE59" s="33" t="n">
        <v>0</v>
      </c>
      <c r="AF59" s="33" t="n">
        <v>0</v>
      </c>
      <c r="AG59" s="33" t="n">
        <v>0</v>
      </c>
      <c r="AH59" s="33" t="n">
        <v>0</v>
      </c>
      <c r="AI59" s="33" t="n">
        <v>0</v>
      </c>
      <c r="AJ59" s="33" t="n">
        <v>0</v>
      </c>
      <c r="AK59" s="33" t="n">
        <v>0</v>
      </c>
      <c r="AL59" s="33" t="n">
        <v>0</v>
      </c>
      <c r="AM59" s="34" t="n">
        <v>0</v>
      </c>
      <c r="AN59" s="34" t="n">
        <v>0</v>
      </c>
      <c r="AO59" s="34" t="n">
        <v>0</v>
      </c>
      <c r="AP59" s="34" t="n">
        <v>0</v>
      </c>
      <c r="AQ59" s="34" t="n">
        <v>0</v>
      </c>
      <c r="AR59" s="34" t="n">
        <v>0</v>
      </c>
      <c r="AS59" s="34" t="n">
        <v>0</v>
      </c>
      <c r="AT59" s="34" t="n">
        <v>0</v>
      </c>
      <c r="AU59" s="34" t="n">
        <v>0</v>
      </c>
      <c r="AV59" s="34" t="n"/>
      <c r="AW59" s="34" t="n"/>
      <c r="AX59" s="34" t="n"/>
      <c r="AY59" s="34" t="n"/>
      <c r="AZ59" s="34" t="n"/>
      <c r="BA59" s="34" t="n"/>
      <c r="BB59" s="34" t="n"/>
      <c r="BC59" s="34" t="n"/>
      <c r="BD59" s="34" t="n">
        <v>0</v>
      </c>
      <c r="BE59" s="34" t="n">
        <v>0</v>
      </c>
      <c r="BF59" s="34" t="n">
        <v>0</v>
      </c>
      <c r="BG59" s="34" t="n">
        <v>0</v>
      </c>
      <c r="BH59" s="34" t="n">
        <v>0</v>
      </c>
      <c r="BI59" s="34" t="n"/>
      <c r="BJ59" s="34" t="n"/>
      <c r="BK59" s="34" t="n">
        <v>0</v>
      </c>
      <c r="BL59" s="34" t="n">
        <v>0</v>
      </c>
      <c r="BN59" s="40">
        <f>+'cta cte  (Final) (Quedan)'!BS59</f>
        <v/>
      </c>
    </row>
    <row r="60" hidden="1">
      <c r="A60" s="342" t="inlineStr">
        <is>
          <t>INVERSIÓN C C E S.A.</t>
        </is>
      </c>
      <c r="B60" s="16" t="n">
        <v>223289180</v>
      </c>
      <c r="C60" s="18" t="n">
        <v>0</v>
      </c>
      <c r="D60" s="19" t="n">
        <v>0</v>
      </c>
      <c r="E60" s="19" t="n">
        <v>0</v>
      </c>
      <c r="F60" s="10" t="n">
        <v>0</v>
      </c>
      <c r="G60" s="10" t="n">
        <v>0</v>
      </c>
      <c r="H60" s="10" t="n">
        <v>0</v>
      </c>
      <c r="I60" s="10" t="n">
        <v>0</v>
      </c>
      <c r="J60" s="10" t="n">
        <v>0</v>
      </c>
      <c r="K60" s="10" t="n">
        <v>0</v>
      </c>
      <c r="L60" s="10" t="n">
        <v>0</v>
      </c>
      <c r="M60" s="10" t="n"/>
      <c r="N60" s="10" t="n"/>
      <c r="O60" s="10" t="n">
        <v>0</v>
      </c>
      <c r="P60" s="10" t="n">
        <v>0</v>
      </c>
      <c r="Q60" s="10" t="n"/>
      <c r="R60" s="10" t="n"/>
      <c r="S60" s="10" t="n"/>
      <c r="T60" s="10" t="n"/>
      <c r="U60" s="10" t="n">
        <v>0</v>
      </c>
      <c r="V60" s="40" t="n"/>
      <c r="W60" s="40" t="n"/>
      <c r="X60" s="40" t="n"/>
      <c r="Y60" s="40" t="n"/>
      <c r="Z60" s="40" t="n"/>
      <c r="AA60" s="33" t="n">
        <v>0</v>
      </c>
      <c r="AB60" s="33" t="n">
        <v>0</v>
      </c>
      <c r="AC60" s="33" t="n">
        <v>0</v>
      </c>
      <c r="AD60" s="33" t="n">
        <v>0</v>
      </c>
      <c r="AE60" s="33" t="n">
        <v>0</v>
      </c>
      <c r="AF60" s="33" t="n">
        <v>0</v>
      </c>
      <c r="AG60" s="33" t="n">
        <v>0</v>
      </c>
      <c r="AH60" s="33" t="n">
        <v>0</v>
      </c>
      <c r="AI60" s="33" t="n">
        <v>0</v>
      </c>
      <c r="AJ60" s="33" t="n">
        <v>0</v>
      </c>
      <c r="AK60" s="33" t="n">
        <v>0</v>
      </c>
      <c r="AL60" s="33" t="n">
        <v>0</v>
      </c>
      <c r="AM60" s="34" t="n">
        <v>0</v>
      </c>
      <c r="AN60" s="34" t="n">
        <v>0</v>
      </c>
      <c r="AO60" s="34" t="n">
        <v>0</v>
      </c>
      <c r="AP60" s="34" t="n">
        <v>0</v>
      </c>
      <c r="AQ60" s="34" t="n">
        <v>0</v>
      </c>
      <c r="AR60" s="34" t="n">
        <v>0</v>
      </c>
      <c r="AS60" s="34" t="n">
        <v>0</v>
      </c>
      <c r="AT60" s="34" t="n">
        <v>0</v>
      </c>
      <c r="AU60" s="34" t="n">
        <v>0</v>
      </c>
      <c r="AV60" s="34" t="n"/>
      <c r="AW60" s="34" t="n"/>
      <c r="AX60" s="34" t="n"/>
      <c r="AY60" s="34" t="n"/>
      <c r="AZ60" s="34" t="n"/>
      <c r="BA60" s="34" t="n"/>
      <c r="BB60" s="34" t="n"/>
      <c r="BC60" s="34" t="n"/>
      <c r="BD60" s="34" t="n">
        <v>0</v>
      </c>
      <c r="BE60" s="34" t="n">
        <v>0</v>
      </c>
      <c r="BF60" s="34" t="n">
        <v>0</v>
      </c>
      <c r="BG60" s="34" t="n">
        <v>0</v>
      </c>
      <c r="BH60" s="34" t="n">
        <v>0</v>
      </c>
      <c r="BI60" s="34" t="n"/>
      <c r="BJ60" s="34" t="n"/>
      <c r="BK60" s="34" t="n">
        <v>0</v>
      </c>
      <c r="BL60" s="34" t="n">
        <v>0</v>
      </c>
      <c r="BN60" s="40">
        <f>+BN58+BN59</f>
        <v/>
      </c>
    </row>
    <row r="61" hidden="1">
      <c r="A61" s="341" t="inlineStr">
        <is>
          <t>INVERSIÓN CONATE II S.A.</t>
        </is>
      </c>
      <c r="B61" s="16" t="n">
        <v>7223705826</v>
      </c>
      <c r="C61" s="18" t="n">
        <v>0</v>
      </c>
      <c r="D61" s="19" t="n">
        <v>0</v>
      </c>
      <c r="E61" s="19" t="n">
        <v>0</v>
      </c>
      <c r="F61" s="10" t="n">
        <v>0</v>
      </c>
      <c r="G61" s="10" t="n">
        <v>2093476</v>
      </c>
      <c r="H61" s="10" t="n">
        <v>0</v>
      </c>
      <c r="I61" s="10" t="n">
        <v>0</v>
      </c>
      <c r="J61" s="10" t="n">
        <v>0</v>
      </c>
      <c r="K61" s="10" t="n">
        <v>0</v>
      </c>
      <c r="L61" s="10" t="n">
        <v>0</v>
      </c>
      <c r="M61" s="10" t="n"/>
      <c r="N61" s="10" t="n"/>
      <c r="O61" s="10" t="n">
        <v>0</v>
      </c>
      <c r="P61" s="10" t="n">
        <v>0</v>
      </c>
      <c r="Q61" s="10" t="n"/>
      <c r="R61" s="10" t="n"/>
      <c r="S61" s="10" t="n"/>
      <c r="T61" s="10" t="n"/>
      <c r="U61" s="10" t="n">
        <v>0</v>
      </c>
      <c r="V61" s="40" t="n"/>
      <c r="W61" s="40" t="n"/>
      <c r="X61" s="40" t="n"/>
      <c r="Y61" s="40" t="n"/>
      <c r="Z61" s="40" t="n"/>
      <c r="AA61" s="33" t="n">
        <v>0</v>
      </c>
      <c r="AB61" s="33" t="n">
        <v>0</v>
      </c>
      <c r="AC61" s="33" t="n">
        <v>0</v>
      </c>
      <c r="AD61" s="33" t="n">
        <v>0</v>
      </c>
      <c r="AE61" s="33" t="n">
        <v>0</v>
      </c>
      <c r="AF61" s="33" t="n">
        <v>0</v>
      </c>
      <c r="AG61" s="33" t="n">
        <v>0</v>
      </c>
      <c r="AH61" s="33" t="n">
        <v>0</v>
      </c>
      <c r="AI61" s="33" t="n">
        <v>0</v>
      </c>
      <c r="AJ61" s="33" t="n">
        <v>0</v>
      </c>
      <c r="AK61" s="33" t="n">
        <v>0</v>
      </c>
      <c r="AL61" s="33" t="n">
        <v>0</v>
      </c>
      <c r="AM61" s="34" t="n">
        <v>0</v>
      </c>
      <c r="AN61" s="34" t="n">
        <v>0</v>
      </c>
      <c r="AO61" s="34" t="n">
        <v>0</v>
      </c>
      <c r="AP61" s="34" t="n">
        <v>0</v>
      </c>
      <c r="AQ61" s="34" t="n">
        <v>0</v>
      </c>
      <c r="AR61" s="34" t="n">
        <v>0</v>
      </c>
      <c r="AS61" s="34" t="n">
        <v>0</v>
      </c>
      <c r="AT61" s="34" t="n">
        <v>0</v>
      </c>
      <c r="AU61" s="34" t="n">
        <v>0</v>
      </c>
      <c r="AV61" s="34" t="n"/>
      <c r="AW61" s="34" t="n"/>
      <c r="AX61" s="34" t="n"/>
      <c r="AY61" s="34" t="n"/>
      <c r="AZ61" s="34" t="n"/>
      <c r="BA61" s="34" t="n"/>
      <c r="BB61" s="34" t="n"/>
      <c r="BC61" s="34" t="n"/>
      <c r="BD61" s="34" t="n">
        <v>0</v>
      </c>
      <c r="BE61" s="34" t="n">
        <v>0</v>
      </c>
      <c r="BF61" s="34" t="n">
        <v>0</v>
      </c>
      <c r="BG61" s="34" t="n">
        <v>0</v>
      </c>
      <c r="BH61" s="34" t="n">
        <v>0</v>
      </c>
      <c r="BI61" s="34" t="n"/>
      <c r="BJ61" s="34" t="n"/>
      <c r="BK61" s="34" t="n">
        <v>0</v>
      </c>
      <c r="BL61" s="34" t="n">
        <v>0</v>
      </c>
    </row>
    <row r="62" hidden="1">
      <c r="A62" s="341" t="inlineStr">
        <is>
          <t>INVERSIÓN INDUS.AUDIOV.ARGENTI</t>
        </is>
      </c>
      <c r="B62" s="16" t="n">
        <v>7066</v>
      </c>
      <c r="C62" s="18" t="n">
        <v>0</v>
      </c>
      <c r="D62" s="19" t="n">
        <v>0</v>
      </c>
      <c r="E62" s="19" t="n">
        <v>0</v>
      </c>
      <c r="F62" s="10" t="n">
        <v>0</v>
      </c>
      <c r="G62" s="10" t="n">
        <v>0</v>
      </c>
      <c r="H62" s="10" t="n">
        <v>0</v>
      </c>
      <c r="I62" s="10" t="n">
        <v>0</v>
      </c>
      <c r="J62" s="10" t="n">
        <v>0</v>
      </c>
      <c r="K62" s="10" t="n">
        <v>0</v>
      </c>
      <c r="L62" s="10" t="n">
        <v>0</v>
      </c>
      <c r="M62" s="10" t="n"/>
      <c r="N62" s="10" t="n"/>
      <c r="O62" s="10" t="n">
        <v>0</v>
      </c>
      <c r="P62" s="10" t="n">
        <v>0</v>
      </c>
      <c r="Q62" s="10" t="n"/>
      <c r="R62" s="10" t="n"/>
      <c r="S62" s="10" t="n"/>
      <c r="T62" s="10" t="n"/>
      <c r="U62" s="10" t="n">
        <v>0</v>
      </c>
      <c r="V62" s="40" t="n"/>
      <c r="W62" s="40" t="n"/>
      <c r="X62" s="40" t="n"/>
      <c r="Y62" s="40" t="n"/>
      <c r="Z62" s="40" t="n"/>
      <c r="AA62" s="33" t="n">
        <v>0</v>
      </c>
      <c r="AB62" s="33" t="n">
        <v>0</v>
      </c>
      <c r="AC62" s="33" t="n">
        <v>0</v>
      </c>
      <c r="AD62" s="33" t="n">
        <v>0</v>
      </c>
      <c r="AE62" s="33" t="n">
        <v>0</v>
      </c>
      <c r="AF62" s="33" t="n">
        <v>0</v>
      </c>
      <c r="AG62" s="33" t="n">
        <v>0</v>
      </c>
      <c r="AH62" s="33" t="n">
        <v>0</v>
      </c>
      <c r="AI62" s="33" t="n">
        <v>0</v>
      </c>
      <c r="AJ62" s="33" t="n">
        <v>0</v>
      </c>
      <c r="AK62" s="33" t="n">
        <v>0</v>
      </c>
      <c r="AL62" s="33" t="n">
        <v>0</v>
      </c>
      <c r="AM62" s="34" t="n">
        <v>0</v>
      </c>
      <c r="AN62" s="34" t="n">
        <v>0</v>
      </c>
      <c r="AO62" s="34" t="n">
        <v>0</v>
      </c>
      <c r="AP62" s="34" t="n">
        <v>0</v>
      </c>
      <c r="AQ62" s="34" t="n">
        <v>0</v>
      </c>
      <c r="AR62" s="34" t="n">
        <v>0</v>
      </c>
      <c r="AS62" s="34" t="n">
        <v>0</v>
      </c>
      <c r="AT62" s="34" t="n">
        <v>0</v>
      </c>
      <c r="AU62" s="34" t="n">
        <v>0</v>
      </c>
      <c r="AV62" s="34" t="n"/>
      <c r="AW62" s="34" t="n"/>
      <c r="AX62" s="34" t="n"/>
      <c r="AY62" s="34" t="n"/>
      <c r="AZ62" s="34" t="n"/>
      <c r="BA62" s="34" t="n"/>
      <c r="BB62" s="34" t="n"/>
      <c r="BC62" s="34" t="n"/>
      <c r="BD62" s="34" t="n">
        <v>0</v>
      </c>
      <c r="BE62" s="34" t="n">
        <v>0</v>
      </c>
      <c r="BF62" s="34" t="n">
        <v>0</v>
      </c>
      <c r="BG62" s="34" t="n">
        <v>0</v>
      </c>
      <c r="BH62" s="34" t="n">
        <v>0</v>
      </c>
      <c r="BI62" s="34" t="n"/>
      <c r="BJ62" s="34" t="n"/>
      <c r="BK62" s="34" t="n">
        <v>0</v>
      </c>
      <c r="BL62" s="34" t="n">
        <v>0</v>
      </c>
    </row>
    <row r="63" hidden="1">
      <c r="A63" s="341" t="inlineStr">
        <is>
          <t>INVERSIONES SONUS S.A.</t>
        </is>
      </c>
      <c r="B63" s="16" t="n">
        <v>10713514723</v>
      </c>
      <c r="C63" s="18" t="n">
        <v>0</v>
      </c>
      <c r="D63" s="19" t="n">
        <v>0</v>
      </c>
      <c r="E63" s="19" t="n">
        <v>0</v>
      </c>
      <c r="F63" s="10" t="n">
        <v>0</v>
      </c>
      <c r="G63" s="10" t="n">
        <v>0</v>
      </c>
      <c r="H63" s="10" t="n">
        <v>0</v>
      </c>
      <c r="I63" s="10" t="n">
        <v>0</v>
      </c>
      <c r="J63" s="10" t="n">
        <v>0</v>
      </c>
      <c r="K63" s="10" t="n">
        <v>0</v>
      </c>
      <c r="L63" s="10" t="n">
        <v>0</v>
      </c>
      <c r="M63" s="10" t="n"/>
      <c r="N63" s="10" t="n"/>
      <c r="O63" s="10" t="n">
        <v>0</v>
      </c>
      <c r="P63" s="10" t="n">
        <v>0</v>
      </c>
      <c r="Q63" s="10" t="n"/>
      <c r="R63" s="10" t="n"/>
      <c r="S63" s="10" t="n"/>
      <c r="T63" s="10" t="n"/>
      <c r="U63" s="10" t="n">
        <v>0</v>
      </c>
      <c r="V63" s="40" t="n"/>
      <c r="W63" s="40" t="n"/>
      <c r="X63" s="40" t="n"/>
      <c r="Y63" s="40" t="n"/>
      <c r="Z63" s="40" t="n"/>
      <c r="AA63" s="33" t="n">
        <v>0</v>
      </c>
      <c r="AB63" s="33" t="n">
        <v>0</v>
      </c>
      <c r="AC63" s="33" t="n">
        <v>0</v>
      </c>
      <c r="AD63" s="33" t="n">
        <v>0</v>
      </c>
      <c r="AE63" s="33" t="n">
        <v>0</v>
      </c>
      <c r="AF63" s="33" t="n">
        <v>0</v>
      </c>
      <c r="AG63" s="33" t="n">
        <v>0</v>
      </c>
      <c r="AH63" s="33" t="n">
        <v>0</v>
      </c>
      <c r="AI63" s="33" t="n">
        <v>0</v>
      </c>
      <c r="AJ63" s="33" t="n">
        <v>0</v>
      </c>
      <c r="AK63" s="33" t="n">
        <v>0</v>
      </c>
      <c r="AL63" s="33" t="n">
        <v>30646</v>
      </c>
      <c r="AM63" s="34" t="n">
        <v>0</v>
      </c>
      <c r="AN63" s="34" t="n">
        <v>1904707015.54</v>
      </c>
      <c r="AO63" s="34" t="n">
        <v>0</v>
      </c>
      <c r="AP63" s="34" t="n">
        <v>0</v>
      </c>
      <c r="AQ63" s="34" t="n">
        <v>0</v>
      </c>
      <c r="AR63" s="34" t="n">
        <v>0</v>
      </c>
      <c r="AS63" s="34" t="n">
        <v>0</v>
      </c>
      <c r="AT63" s="34" t="n">
        <v>0</v>
      </c>
      <c r="AU63" s="34" t="n">
        <v>0</v>
      </c>
      <c r="AV63" s="34" t="n"/>
      <c r="AW63" s="34" t="n"/>
      <c r="AX63" s="34" t="n"/>
      <c r="AY63" s="34" t="n"/>
      <c r="AZ63" s="34" t="n"/>
      <c r="BA63" s="34" t="n"/>
      <c r="BB63" s="34" t="n"/>
      <c r="BC63" s="34" t="n"/>
      <c r="BD63" s="34" t="n">
        <v>0</v>
      </c>
      <c r="BE63" s="34" t="n">
        <v>0</v>
      </c>
      <c r="BF63" s="34" t="n">
        <v>0</v>
      </c>
      <c r="BG63" s="34" t="n">
        <v>0</v>
      </c>
      <c r="BH63" s="34" t="n">
        <v>0</v>
      </c>
      <c r="BI63" s="34" t="n"/>
      <c r="BJ63" s="34" t="n"/>
      <c r="BK63" s="34" t="n">
        <v>0</v>
      </c>
      <c r="BL63" s="34" t="n">
        <v>0</v>
      </c>
    </row>
    <row r="64" hidden="1">
      <c r="A64" s="341" t="inlineStr">
        <is>
          <t>INVERSIÓN ANDES FILMS S.A.</t>
        </is>
      </c>
      <c r="B64" s="16" t="n">
        <v>117871993</v>
      </c>
      <c r="C64" s="18" t="n">
        <v>0</v>
      </c>
      <c r="D64" s="19" t="n">
        <v>0</v>
      </c>
      <c r="E64" s="19" t="n">
        <v>0</v>
      </c>
      <c r="F64" s="10" t="n">
        <v>0</v>
      </c>
      <c r="G64" s="10" t="n">
        <v>0</v>
      </c>
      <c r="H64" s="10" t="n">
        <v>0</v>
      </c>
      <c r="I64" s="10" t="n">
        <v>0</v>
      </c>
      <c r="J64" s="10" t="n">
        <v>0</v>
      </c>
      <c r="K64" s="10" t="n">
        <v>0</v>
      </c>
      <c r="L64" s="10" t="n">
        <v>0</v>
      </c>
      <c r="M64" s="10" t="n"/>
      <c r="N64" s="10" t="n"/>
      <c r="O64" s="10" t="n">
        <v>0</v>
      </c>
      <c r="P64" s="10" t="n">
        <v>0</v>
      </c>
      <c r="Q64" s="10" t="n"/>
      <c r="R64" s="10" t="n"/>
      <c r="S64" s="10" t="n"/>
      <c r="T64" s="10" t="n"/>
      <c r="U64" s="10" t="n">
        <v>0</v>
      </c>
      <c r="V64" s="40" t="n"/>
      <c r="W64" s="40" t="n"/>
      <c r="X64" s="40" t="n"/>
      <c r="Y64" s="40" t="n"/>
      <c r="Z64" s="40" t="n"/>
      <c r="AA64" s="33" t="n">
        <v>0</v>
      </c>
      <c r="AB64" s="33" t="n">
        <v>0</v>
      </c>
      <c r="AC64" s="33" t="n">
        <v>0</v>
      </c>
      <c r="AD64" s="33" t="n">
        <v>0</v>
      </c>
      <c r="AE64" s="33" t="n">
        <v>0</v>
      </c>
      <c r="AF64" s="33" t="n">
        <v>0</v>
      </c>
      <c r="AG64" s="33" t="n">
        <v>0</v>
      </c>
      <c r="AH64" s="33" t="n">
        <v>0</v>
      </c>
      <c r="AI64" s="33" t="n">
        <v>0</v>
      </c>
      <c r="AJ64" s="33" t="n">
        <v>0</v>
      </c>
      <c r="AK64" s="33" t="n">
        <v>0</v>
      </c>
      <c r="AL64" s="33" t="n">
        <v>0</v>
      </c>
      <c r="AM64" s="34" t="n">
        <v>0</v>
      </c>
      <c r="AN64" s="34" t="n">
        <v>0</v>
      </c>
      <c r="AO64" s="34" t="n">
        <v>0</v>
      </c>
      <c r="AP64" s="34" t="n">
        <v>0</v>
      </c>
      <c r="AQ64" s="34" t="n">
        <v>0</v>
      </c>
      <c r="AR64" s="34" t="n">
        <v>0</v>
      </c>
      <c r="AS64" s="34" t="n">
        <v>0</v>
      </c>
      <c r="AT64" s="34" t="n">
        <v>0</v>
      </c>
      <c r="AU64" s="34" t="n">
        <v>0</v>
      </c>
      <c r="AV64" s="34" t="n"/>
      <c r="AW64" s="34" t="n"/>
      <c r="AX64" s="34" t="n"/>
      <c r="AY64" s="34" t="n"/>
      <c r="AZ64" s="34" t="n"/>
      <c r="BA64" s="34" t="n"/>
      <c r="BB64" s="34" t="n"/>
      <c r="BC64" s="34" t="n"/>
      <c r="BD64" s="34" t="n">
        <v>0</v>
      </c>
      <c r="BE64" s="34" t="n">
        <v>0</v>
      </c>
      <c r="BF64" s="34" t="n">
        <v>0</v>
      </c>
      <c r="BG64" s="34" t="n">
        <v>0</v>
      </c>
      <c r="BH64" s="34" t="n">
        <v>0</v>
      </c>
      <c r="BI64" s="34" t="n"/>
      <c r="BJ64" s="34" t="n"/>
      <c r="BK64" s="34" t="n">
        <v>0</v>
      </c>
      <c r="BL64" s="34" t="n">
        <v>0</v>
      </c>
    </row>
    <row r="65" hidden="1">
      <c r="A65" s="341" t="inlineStr">
        <is>
          <t>INVERSION CINECOLOR FILMS S.A.</t>
        </is>
      </c>
      <c r="B65" s="16" t="n">
        <v>1481473115</v>
      </c>
      <c r="C65" s="18" t="n">
        <v>0</v>
      </c>
      <c r="D65" s="19" t="n">
        <v>0</v>
      </c>
      <c r="E65" s="19" t="n">
        <v>0</v>
      </c>
      <c r="F65" s="10" t="n">
        <v>0</v>
      </c>
      <c r="G65" s="10" t="n">
        <v>0</v>
      </c>
      <c r="H65" s="10" t="n">
        <v>0</v>
      </c>
      <c r="I65" s="10" t="n">
        <v>0</v>
      </c>
      <c r="J65" s="10" t="n">
        <v>0</v>
      </c>
      <c r="K65" s="10" t="n">
        <v>0</v>
      </c>
      <c r="L65" s="10" t="n">
        <v>0</v>
      </c>
      <c r="M65" s="10" t="n"/>
      <c r="N65" s="10" t="n"/>
      <c r="O65" s="10" t="n">
        <v>0</v>
      </c>
      <c r="P65" s="10" t="n">
        <v>0</v>
      </c>
      <c r="Q65" s="10" t="n"/>
      <c r="R65" s="10" t="n"/>
      <c r="S65" s="10" t="n"/>
      <c r="T65" s="10" t="n"/>
      <c r="U65" s="10" t="n">
        <v>0</v>
      </c>
      <c r="V65" s="40" t="n"/>
      <c r="W65" s="40" t="n"/>
      <c r="X65" s="40" t="n"/>
      <c r="Z65" s="40" t="n"/>
      <c r="AA65" s="33" t="n">
        <v>0</v>
      </c>
      <c r="AB65" s="33" t="n">
        <v>0</v>
      </c>
      <c r="AC65" s="33" t="n">
        <v>0</v>
      </c>
      <c r="AD65" s="33" t="n">
        <v>0</v>
      </c>
      <c r="AE65" s="33" t="n">
        <v>0</v>
      </c>
      <c r="AF65" s="33" t="n">
        <v>0</v>
      </c>
      <c r="AG65" s="33" t="n">
        <v>0</v>
      </c>
      <c r="AH65" s="33" t="n">
        <v>0</v>
      </c>
      <c r="AI65" s="33" t="n">
        <v>0</v>
      </c>
      <c r="AJ65" s="33" t="n">
        <v>0</v>
      </c>
      <c r="AK65" s="33" t="n">
        <v>0</v>
      </c>
      <c r="AL65" s="33" t="n">
        <v>0</v>
      </c>
      <c r="AM65" s="34" t="n">
        <v>0</v>
      </c>
      <c r="AN65" s="34" t="n">
        <v>0</v>
      </c>
      <c r="AO65" s="34" t="n">
        <v>0</v>
      </c>
      <c r="AP65" s="34" t="n">
        <v>0</v>
      </c>
      <c r="AQ65" s="34" t="n">
        <v>0</v>
      </c>
      <c r="AR65" s="34" t="n">
        <v>0</v>
      </c>
      <c r="AS65" s="34" t="n">
        <v>0</v>
      </c>
      <c r="AT65" s="34" t="n">
        <v>0</v>
      </c>
      <c r="AU65" s="34" t="n">
        <v>0</v>
      </c>
      <c r="AV65" s="34" t="n"/>
      <c r="AW65" s="34" t="n"/>
      <c r="AX65" s="34" t="n"/>
      <c r="AY65" s="34" t="n"/>
      <c r="AZ65" s="34" t="n"/>
      <c r="BA65" s="34" t="n"/>
      <c r="BB65" s="34" t="n"/>
      <c r="BC65" s="34" t="n"/>
      <c r="BD65" s="34" t="n">
        <v>0</v>
      </c>
      <c r="BE65" s="34" t="n">
        <v>0</v>
      </c>
      <c r="BF65" s="34" t="n">
        <v>0</v>
      </c>
      <c r="BG65" s="34" t="n">
        <v>0</v>
      </c>
      <c r="BH65" s="34" t="n">
        <v>0</v>
      </c>
      <c r="BI65" s="34" t="n"/>
      <c r="BJ65" s="34" t="n"/>
      <c r="BK65" s="34" t="n">
        <v>0</v>
      </c>
      <c r="BL65" s="34" t="n">
        <v>0</v>
      </c>
    </row>
    <row r="66" hidden="1">
      <c r="A66" s="341" t="inlineStr">
        <is>
          <t>INVERSION CHF INVERSIONES SPA</t>
        </is>
      </c>
      <c r="B66" s="16" t="n">
        <v>42503767438</v>
      </c>
      <c r="C66" s="18" t="n">
        <v>0</v>
      </c>
      <c r="D66" s="19" t="n">
        <v>0</v>
      </c>
      <c r="E66" s="19" t="n">
        <v>0</v>
      </c>
      <c r="F66" s="10" t="n">
        <v>0</v>
      </c>
      <c r="G66" s="10" t="n">
        <v>0</v>
      </c>
      <c r="H66" s="10" t="n">
        <v>0</v>
      </c>
      <c r="I66" s="10" t="n">
        <v>0</v>
      </c>
      <c r="J66" s="10" t="n">
        <v>0</v>
      </c>
      <c r="K66" s="10" t="n">
        <v>0</v>
      </c>
      <c r="L66" s="10" t="n">
        <v>0</v>
      </c>
      <c r="M66" s="10" t="n"/>
      <c r="N66" s="10" t="n"/>
      <c r="O66" s="10" t="n">
        <v>0</v>
      </c>
      <c r="P66" s="10" t="n">
        <v>0</v>
      </c>
      <c r="Q66" s="10" t="n"/>
      <c r="R66" s="10" t="n"/>
      <c r="S66" s="10" t="n"/>
      <c r="T66" s="10" t="n"/>
      <c r="U66" s="10" t="n">
        <v>0</v>
      </c>
      <c r="V66" s="40" t="n"/>
      <c r="W66" s="40" t="n"/>
      <c r="X66" s="40" t="n"/>
      <c r="Z66" s="40" t="n"/>
      <c r="AA66" s="33" t="n">
        <v>0</v>
      </c>
      <c r="AB66" s="33" t="n">
        <v>0</v>
      </c>
      <c r="AC66" s="33" t="n">
        <v>0</v>
      </c>
      <c r="AD66" s="33" t="n">
        <v>0</v>
      </c>
      <c r="AE66" s="33" t="n">
        <v>0</v>
      </c>
      <c r="AF66" s="33" t="n">
        <v>0</v>
      </c>
      <c r="AG66" s="33" t="n">
        <v>0</v>
      </c>
      <c r="AH66" s="33" t="n">
        <v>0</v>
      </c>
      <c r="AI66" s="33" t="n">
        <v>0</v>
      </c>
      <c r="AJ66" s="33" t="n">
        <v>0</v>
      </c>
      <c r="AK66" s="33" t="n">
        <v>0</v>
      </c>
      <c r="AL66" s="33" t="n">
        <v>0</v>
      </c>
      <c r="AM66" s="34" t="n">
        <v>12045737</v>
      </c>
      <c r="AN66" s="34" t="n">
        <v>0</v>
      </c>
      <c r="AO66" s="34" t="n">
        <v>0</v>
      </c>
      <c r="AP66" s="34" t="n">
        <v>0</v>
      </c>
      <c r="AQ66" s="34" t="n">
        <v>0</v>
      </c>
      <c r="AR66" s="34" t="n">
        <v>0</v>
      </c>
      <c r="AS66" s="34" t="n">
        <v>0</v>
      </c>
      <c r="AT66" s="34" t="n">
        <v>0</v>
      </c>
      <c r="AU66" s="34" t="n">
        <v>0</v>
      </c>
      <c r="AV66" s="34" t="n"/>
      <c r="AW66" s="34" t="n"/>
      <c r="AX66" s="34" t="n"/>
      <c r="AY66" s="34" t="n"/>
      <c r="AZ66" s="34" t="n"/>
      <c r="BA66" s="34" t="n"/>
      <c r="BB66" s="34" t="n"/>
      <c r="BC66" s="34" t="n"/>
      <c r="BD66" s="34" t="n">
        <v>0</v>
      </c>
      <c r="BE66" s="34" t="n">
        <v>0</v>
      </c>
      <c r="BF66" s="34" t="n">
        <v>0</v>
      </c>
      <c r="BG66" s="34" t="n">
        <v>0</v>
      </c>
      <c r="BH66" s="34" t="n">
        <v>0</v>
      </c>
      <c r="BI66" s="34" t="n"/>
      <c r="BJ66" s="34" t="n"/>
      <c r="BK66" s="34" t="n">
        <v>0</v>
      </c>
      <c r="BL66" s="34" t="n">
        <v>0</v>
      </c>
    </row>
    <row r="67" hidden="1">
      <c r="A67" s="341" t="inlineStr">
        <is>
          <t>INVERSIÓN IMAGEN FILMS S.A.</t>
        </is>
      </c>
      <c r="B67" s="16" t="n">
        <v>92632060</v>
      </c>
      <c r="C67" s="18" t="n">
        <v>0</v>
      </c>
      <c r="D67" s="19" t="n">
        <v>0</v>
      </c>
      <c r="E67" s="19" t="n">
        <v>0</v>
      </c>
      <c r="F67" s="10" t="n">
        <v>0</v>
      </c>
      <c r="G67" s="10" t="n">
        <v>0</v>
      </c>
      <c r="H67" s="10" t="n">
        <v>0</v>
      </c>
      <c r="I67" s="10" t="n">
        <v>0</v>
      </c>
      <c r="J67" s="10" t="n">
        <v>0</v>
      </c>
      <c r="K67" s="10" t="n">
        <v>0</v>
      </c>
      <c r="L67" s="10" t="n">
        <v>0</v>
      </c>
      <c r="M67" s="10" t="n"/>
      <c r="N67" s="10" t="n"/>
      <c r="O67" s="10" t="n">
        <v>0</v>
      </c>
      <c r="P67" s="10" t="n">
        <v>0</v>
      </c>
      <c r="Q67" s="10" t="n"/>
      <c r="R67" s="10" t="n"/>
      <c r="S67" s="10" t="n"/>
      <c r="T67" s="10" t="n"/>
      <c r="U67" s="10" t="n">
        <v>0</v>
      </c>
      <c r="V67" s="40" t="n"/>
      <c r="W67" s="40" t="n"/>
      <c r="X67" s="40" t="n"/>
      <c r="AA67" s="33" t="n">
        <v>0</v>
      </c>
      <c r="AB67" s="33" t="n">
        <v>0</v>
      </c>
      <c r="AC67" s="33" t="n">
        <v>0</v>
      </c>
      <c r="AD67" s="33" t="n">
        <v>0</v>
      </c>
      <c r="AE67" s="33" t="n">
        <v>0</v>
      </c>
      <c r="AF67" s="33" t="n">
        <v>0</v>
      </c>
      <c r="AG67" s="33" t="n">
        <v>0</v>
      </c>
      <c r="AH67" s="33" t="n">
        <v>0</v>
      </c>
      <c r="AI67" s="33" t="n">
        <v>0</v>
      </c>
      <c r="AJ67" s="33" t="n">
        <v>0</v>
      </c>
      <c r="AK67" s="33" t="n">
        <v>0</v>
      </c>
      <c r="AL67" s="33" t="n">
        <v>0</v>
      </c>
      <c r="AM67" s="34" t="n">
        <v>0</v>
      </c>
      <c r="AN67" s="34" t="n">
        <v>0</v>
      </c>
      <c r="AO67" s="34" t="n">
        <v>0</v>
      </c>
      <c r="AP67" s="34" t="n">
        <v>0</v>
      </c>
      <c r="AQ67" s="34" t="n">
        <v>0</v>
      </c>
      <c r="AR67" s="34" t="n">
        <v>0</v>
      </c>
      <c r="AS67" s="34" t="n">
        <v>0</v>
      </c>
      <c r="AT67" s="34" t="n">
        <v>0</v>
      </c>
      <c r="AU67" s="34" t="n">
        <v>0</v>
      </c>
      <c r="AV67" s="34" t="n"/>
      <c r="AW67" s="34" t="n"/>
      <c r="AX67" s="34" t="n"/>
      <c r="AY67" s="34" t="n"/>
      <c r="AZ67" s="34" t="n"/>
      <c r="BA67" s="34" t="n"/>
      <c r="BB67" s="34" t="n"/>
      <c r="BC67" s="34" t="n"/>
      <c r="BD67" s="34" t="n">
        <v>0</v>
      </c>
      <c r="BE67" s="34" t="n">
        <v>0</v>
      </c>
      <c r="BF67" s="34" t="n">
        <v>0</v>
      </c>
      <c r="BG67" s="34" t="n">
        <v>0</v>
      </c>
      <c r="BH67" s="34" t="n">
        <v>0</v>
      </c>
      <c r="BI67" s="34" t="n"/>
      <c r="BJ67" s="34" t="n"/>
      <c r="BK67" s="34" t="n">
        <v>0</v>
      </c>
      <c r="BL67" s="34" t="n">
        <v>0</v>
      </c>
    </row>
    <row r="68" hidden="1">
      <c r="A68" s="15" t="inlineStr">
        <is>
          <t>INVERSION HOPIN INC</t>
        </is>
      </c>
      <c r="B68" s="16" t="n">
        <v>146562510</v>
      </c>
      <c r="C68" s="18" t="n">
        <v>0</v>
      </c>
      <c r="D68" s="19" t="n">
        <v>0</v>
      </c>
      <c r="E68" s="19" t="n">
        <v>0</v>
      </c>
      <c r="F68" s="10" t="n">
        <v>0</v>
      </c>
      <c r="G68" s="10" t="n">
        <v>0</v>
      </c>
      <c r="H68" s="10" t="n">
        <v>0</v>
      </c>
      <c r="I68" s="10" t="n">
        <v>0</v>
      </c>
      <c r="J68" s="10" t="n">
        <v>0</v>
      </c>
      <c r="K68" s="10" t="n">
        <v>0</v>
      </c>
      <c r="L68" s="10" t="n">
        <v>0</v>
      </c>
      <c r="M68" s="10" t="n"/>
      <c r="N68" s="10" t="n"/>
      <c r="O68" s="10" t="n">
        <v>0</v>
      </c>
      <c r="P68" s="10" t="n">
        <v>0</v>
      </c>
      <c r="Q68" s="10" t="n"/>
      <c r="R68" s="10" t="n"/>
      <c r="S68" s="10" t="n"/>
      <c r="T68" s="10" t="n"/>
      <c r="U68" s="10" t="n">
        <v>0</v>
      </c>
      <c r="V68" s="40" t="n"/>
      <c r="W68" s="40" t="n"/>
      <c r="X68" s="40" t="n"/>
      <c r="Y68" s="40" t="n"/>
      <c r="Z68" s="40" t="n"/>
      <c r="AA68" s="33" t="n">
        <v>0</v>
      </c>
      <c r="AB68" s="33" t="n">
        <v>0</v>
      </c>
      <c r="AC68" s="33" t="n">
        <v>0</v>
      </c>
      <c r="AD68" s="33" t="n">
        <v>0</v>
      </c>
      <c r="AE68" s="33" t="n">
        <v>0</v>
      </c>
      <c r="AF68" s="33" t="n">
        <v>0</v>
      </c>
      <c r="AG68" s="33" t="n">
        <v>0</v>
      </c>
      <c r="AH68" s="33" t="n">
        <v>0</v>
      </c>
      <c r="AI68" s="33" t="n">
        <v>0</v>
      </c>
      <c r="AJ68" s="33" t="n">
        <v>0</v>
      </c>
      <c r="AK68" s="33" t="n">
        <v>0</v>
      </c>
      <c r="AL68" s="33" t="n">
        <v>0</v>
      </c>
      <c r="AM68" s="34" t="n">
        <v>0</v>
      </c>
      <c r="AN68" s="34" t="n">
        <v>0</v>
      </c>
      <c r="AO68" s="34" t="n">
        <v>0</v>
      </c>
      <c r="AP68" s="34" t="n">
        <v>0</v>
      </c>
      <c r="AQ68" s="34" t="n">
        <v>0</v>
      </c>
      <c r="AR68" s="34" t="n">
        <v>0</v>
      </c>
      <c r="AS68" s="34" t="n">
        <v>0</v>
      </c>
      <c r="AT68" s="34" t="n">
        <v>0</v>
      </c>
      <c r="AU68" s="34" t="n">
        <v>0</v>
      </c>
      <c r="AV68" s="34" t="n"/>
      <c r="AW68" s="34" t="n"/>
      <c r="AX68" s="34" t="n"/>
      <c r="AY68" s="34" t="n"/>
      <c r="AZ68" s="34" t="n"/>
      <c r="BA68" s="34" t="n"/>
      <c r="BB68" s="34" t="n"/>
      <c r="BC68" s="34" t="n"/>
      <c r="BD68" s="34" t="n">
        <v>0</v>
      </c>
      <c r="BE68" s="34" t="n">
        <v>0</v>
      </c>
      <c r="BF68" s="34" t="n">
        <v>0</v>
      </c>
      <c r="BG68" s="34" t="n">
        <v>0</v>
      </c>
      <c r="BH68" s="34" t="n">
        <v>0</v>
      </c>
      <c r="BI68" s="34" t="n"/>
      <c r="BJ68" s="34" t="n"/>
      <c r="BK68" s="34" t="n">
        <v>0</v>
      </c>
      <c r="BL68" s="34" t="n">
        <v>0</v>
      </c>
    </row>
    <row r="69" hidden="1">
      <c r="A69" s="15" t="inlineStr">
        <is>
          <t>INVERSION SERVIART</t>
        </is>
      </c>
      <c r="B69" s="16" t="n">
        <v>160133604</v>
      </c>
      <c r="C69" s="18" t="n">
        <v>0</v>
      </c>
      <c r="D69" s="19" t="n">
        <v>0</v>
      </c>
      <c r="E69" s="19" t="n">
        <v>0</v>
      </c>
      <c r="F69" s="10" t="n">
        <v>0</v>
      </c>
      <c r="G69" s="10" t="n">
        <v>0</v>
      </c>
      <c r="H69" s="10" t="n">
        <v>0</v>
      </c>
      <c r="I69" s="10" t="n">
        <v>0</v>
      </c>
      <c r="J69" s="10" t="n">
        <v>0</v>
      </c>
      <c r="K69" s="10" t="n">
        <v>0</v>
      </c>
      <c r="L69" s="10" t="n">
        <v>0</v>
      </c>
      <c r="M69" s="10" t="n"/>
      <c r="N69" s="10" t="n"/>
      <c r="O69" s="10" t="n">
        <v>0</v>
      </c>
      <c r="P69" s="10" t="n">
        <v>0</v>
      </c>
      <c r="Q69" s="10" t="n"/>
      <c r="R69" s="10" t="n"/>
      <c r="S69" s="10" t="n"/>
      <c r="T69" s="10" t="n"/>
      <c r="U69" s="10" t="n">
        <v>0</v>
      </c>
      <c r="V69" s="40" t="n"/>
      <c r="W69" s="40" t="n"/>
      <c r="X69" s="40" t="n"/>
      <c r="Y69" s="40" t="n"/>
      <c r="Z69" s="40" t="n"/>
      <c r="AA69" s="33" t="n">
        <v>0</v>
      </c>
      <c r="AB69" s="33" t="n">
        <v>0</v>
      </c>
      <c r="AC69" s="33" t="n">
        <v>0</v>
      </c>
      <c r="AD69" s="33" t="n">
        <v>0</v>
      </c>
      <c r="AE69" s="33" t="n">
        <v>0</v>
      </c>
      <c r="AF69" s="33" t="n">
        <v>0</v>
      </c>
      <c r="AG69" s="33" t="n">
        <v>0</v>
      </c>
      <c r="AH69" s="33" t="n">
        <v>0</v>
      </c>
      <c r="AI69" s="33" t="n">
        <v>0</v>
      </c>
      <c r="AJ69" s="33" t="n">
        <v>0</v>
      </c>
      <c r="AK69" s="33" t="n">
        <v>0</v>
      </c>
      <c r="AL69" s="33" t="n">
        <v>0</v>
      </c>
      <c r="AM69" s="34" t="n">
        <v>0</v>
      </c>
      <c r="AN69" s="34" t="n">
        <v>0</v>
      </c>
      <c r="AO69" s="34" t="n">
        <v>0</v>
      </c>
      <c r="AP69" s="34" t="n">
        <v>0</v>
      </c>
      <c r="AQ69" s="34" t="n">
        <v>0</v>
      </c>
      <c r="AR69" s="34" t="n">
        <v>0</v>
      </c>
      <c r="AS69" s="34" t="n">
        <v>0</v>
      </c>
      <c r="AT69" s="34" t="n">
        <v>0</v>
      </c>
      <c r="AU69" s="34" t="n">
        <v>0</v>
      </c>
      <c r="AV69" s="34" t="n"/>
      <c r="AW69" s="34" t="n"/>
      <c r="AX69" s="34" t="n"/>
      <c r="AY69" s="34" t="n"/>
      <c r="AZ69" s="34" t="n"/>
      <c r="BA69" s="34" t="n"/>
      <c r="BB69" s="34" t="n"/>
      <c r="BC69" s="34" t="n"/>
      <c r="BD69" s="34" t="n">
        <v>0</v>
      </c>
      <c r="BE69" s="34" t="n">
        <v>0</v>
      </c>
      <c r="BF69" s="34" t="n">
        <v>0</v>
      </c>
      <c r="BG69" s="34" t="n">
        <v>0</v>
      </c>
      <c r="BH69" s="34" t="n">
        <v>0</v>
      </c>
      <c r="BI69" s="34" t="n"/>
      <c r="BJ69" s="34" t="n"/>
      <c r="BK69" s="34" t="n">
        <v>0</v>
      </c>
      <c r="BL69" s="34" t="n">
        <v>0</v>
      </c>
    </row>
    <row r="70" hidden="1">
      <c r="A70" s="341" t="inlineStr">
        <is>
          <t>INV.CF INVERSIONES FINANCIERAS</t>
        </is>
      </c>
      <c r="B70" s="16" t="n">
        <v>359440</v>
      </c>
      <c r="C70" s="18" t="n">
        <v>0</v>
      </c>
      <c r="D70" s="19" t="n">
        <v>0</v>
      </c>
      <c r="E70" s="19" t="n">
        <v>0</v>
      </c>
      <c r="F70" s="10" t="n">
        <v>0</v>
      </c>
      <c r="G70" s="10" t="n">
        <v>0</v>
      </c>
      <c r="H70" s="10" t="n">
        <v>0</v>
      </c>
      <c r="I70" s="10" t="n">
        <v>0</v>
      </c>
      <c r="J70" s="10" t="n">
        <v>0</v>
      </c>
      <c r="K70" s="10" t="n">
        <v>0</v>
      </c>
      <c r="L70" s="10" t="n">
        <v>0</v>
      </c>
      <c r="M70" s="10" t="n"/>
      <c r="N70" s="10" t="n"/>
      <c r="O70" s="10" t="n">
        <v>0</v>
      </c>
      <c r="P70" s="10" t="n">
        <v>0</v>
      </c>
      <c r="Q70" s="10" t="n"/>
      <c r="R70" s="10" t="n"/>
      <c r="S70" s="10" t="n"/>
      <c r="T70" s="10" t="n"/>
      <c r="U70" s="10" t="n">
        <v>0</v>
      </c>
      <c r="V70" s="40" t="n"/>
      <c r="W70" s="40" t="n"/>
      <c r="X70" s="40" t="n"/>
      <c r="Y70" s="40" t="n"/>
      <c r="Z70" s="40" t="n"/>
      <c r="AA70" s="33" t="n">
        <v>0</v>
      </c>
      <c r="AB70" s="33" t="n">
        <v>0</v>
      </c>
      <c r="AC70" s="33" t="n">
        <v>0</v>
      </c>
      <c r="AD70" s="33" t="n">
        <v>0</v>
      </c>
      <c r="AE70" s="33" t="n">
        <v>0</v>
      </c>
      <c r="AF70" s="33" t="n">
        <v>0</v>
      </c>
      <c r="AG70" s="33" t="n">
        <v>0</v>
      </c>
      <c r="AH70" s="33" t="n">
        <v>0</v>
      </c>
      <c r="AI70" s="33" t="n">
        <v>0</v>
      </c>
      <c r="AJ70" s="33" t="n">
        <v>0</v>
      </c>
      <c r="AK70" s="33" t="n">
        <v>0</v>
      </c>
      <c r="AL70" s="33" t="n">
        <v>0</v>
      </c>
      <c r="AM70" s="34" t="n">
        <v>0</v>
      </c>
      <c r="AN70" s="34" t="n">
        <v>0</v>
      </c>
      <c r="AO70" s="34" t="n">
        <v>0</v>
      </c>
      <c r="AP70" s="34" t="n">
        <v>0</v>
      </c>
      <c r="AQ70" s="34" t="n">
        <v>0</v>
      </c>
      <c r="AR70" s="34" t="n">
        <v>0</v>
      </c>
      <c r="AS70" s="34" t="n">
        <v>0</v>
      </c>
      <c r="AT70" s="34" t="n">
        <v>0</v>
      </c>
      <c r="AU70" s="34" t="n">
        <v>0</v>
      </c>
      <c r="AV70" s="34" t="n"/>
      <c r="AW70" s="34" t="n"/>
      <c r="AX70" s="34" t="n"/>
      <c r="AY70" s="34" t="n"/>
      <c r="AZ70" s="34" t="n"/>
      <c r="BA70" s="34" t="n"/>
      <c r="BB70" s="34" t="n"/>
      <c r="BC70" s="34" t="n"/>
      <c r="BD70" s="34" t="n">
        <v>0</v>
      </c>
      <c r="BE70" s="34" t="n">
        <v>0</v>
      </c>
      <c r="BF70" s="34" t="n">
        <v>0</v>
      </c>
      <c r="BG70" s="34" t="n">
        <v>0</v>
      </c>
      <c r="BH70" s="34" t="n">
        <v>0</v>
      </c>
      <c r="BI70" s="34" t="n"/>
      <c r="BJ70" s="34" t="n"/>
      <c r="BK70" s="34" t="n">
        <v>0</v>
      </c>
      <c r="BL70" s="34" t="n">
        <v>0</v>
      </c>
    </row>
    <row r="71" hidden="1">
      <c r="A71" s="341" t="inlineStr">
        <is>
          <t>INV.CF INVERSIONES INMOBILIARI</t>
        </is>
      </c>
      <c r="B71" s="16" t="n">
        <v>333540</v>
      </c>
      <c r="C71" s="18" t="n">
        <v>0</v>
      </c>
      <c r="D71" s="19" t="n">
        <v>0</v>
      </c>
      <c r="E71" s="19" t="n">
        <v>0</v>
      </c>
      <c r="F71" s="10" t="n">
        <v>0</v>
      </c>
      <c r="G71" s="10" t="n">
        <v>0</v>
      </c>
      <c r="H71" s="10" t="n">
        <v>0</v>
      </c>
      <c r="I71" s="10" t="n">
        <v>0</v>
      </c>
      <c r="J71" s="10" t="n">
        <v>0</v>
      </c>
      <c r="K71" s="10" t="n">
        <v>0</v>
      </c>
      <c r="L71" s="10" t="n">
        <v>0</v>
      </c>
      <c r="M71" s="10" t="n"/>
      <c r="N71" s="10" t="n"/>
      <c r="O71" s="10" t="n">
        <v>0</v>
      </c>
      <c r="P71" s="10" t="n">
        <v>0</v>
      </c>
      <c r="Q71" s="10" t="n"/>
      <c r="R71" s="10" t="n"/>
      <c r="S71" s="10" t="n"/>
      <c r="T71" s="10" t="n"/>
      <c r="U71" s="10" t="n">
        <v>0</v>
      </c>
      <c r="V71" s="40" t="n"/>
      <c r="W71" s="40" t="n"/>
      <c r="X71" s="40" t="n"/>
      <c r="Y71" s="40" t="n"/>
      <c r="Z71" s="40" t="n"/>
      <c r="AA71" s="33" t="n">
        <v>0</v>
      </c>
      <c r="AB71" s="33" t="n">
        <v>0</v>
      </c>
      <c r="AC71" s="33" t="n">
        <v>0</v>
      </c>
      <c r="AD71" s="33" t="n">
        <v>0</v>
      </c>
      <c r="AE71" s="33" t="n">
        <v>0</v>
      </c>
      <c r="AF71" s="33" t="n">
        <v>0</v>
      </c>
      <c r="AG71" s="33" t="n">
        <v>0</v>
      </c>
      <c r="AH71" s="33" t="n">
        <v>0</v>
      </c>
      <c r="AI71" s="33" t="n">
        <v>0</v>
      </c>
      <c r="AJ71" s="33" t="n">
        <v>0</v>
      </c>
      <c r="AK71" s="33" t="n">
        <v>0</v>
      </c>
      <c r="AL71" s="33" t="n">
        <v>0</v>
      </c>
      <c r="AM71" s="34" t="n">
        <v>0</v>
      </c>
      <c r="AN71" s="34" t="n">
        <v>0</v>
      </c>
      <c r="AO71" s="34" t="n">
        <v>0</v>
      </c>
      <c r="AP71" s="34" t="n">
        <v>0</v>
      </c>
      <c r="AQ71" s="34" t="n">
        <v>0</v>
      </c>
      <c r="AR71" s="34" t="n">
        <v>0</v>
      </c>
      <c r="AS71" s="34" t="n">
        <v>0</v>
      </c>
      <c r="AT71" s="34" t="n">
        <v>0</v>
      </c>
      <c r="AU71" s="34" t="n">
        <v>0</v>
      </c>
      <c r="AV71" s="34" t="n"/>
      <c r="AW71" s="34" t="n"/>
      <c r="AX71" s="34" t="n"/>
      <c r="AY71" s="34" t="n"/>
      <c r="AZ71" s="34" t="n"/>
      <c r="BA71" s="34" t="n"/>
      <c r="BB71" s="34" t="n"/>
      <c r="BC71" s="34" t="n"/>
      <c r="BD71" s="34" t="n">
        <v>0</v>
      </c>
      <c r="BE71" s="34" t="n">
        <v>0</v>
      </c>
      <c r="BF71" s="34" t="n">
        <v>0</v>
      </c>
      <c r="BG71" s="34" t="n">
        <v>0</v>
      </c>
      <c r="BH71" s="34" t="n">
        <v>0</v>
      </c>
      <c r="BI71" s="34" t="n"/>
      <c r="BJ71" s="34" t="n"/>
      <c r="BK71" s="34" t="n">
        <v>0</v>
      </c>
      <c r="BL71" s="34" t="n">
        <v>0</v>
      </c>
    </row>
    <row r="72" hidden="1">
      <c r="A72" s="341" t="inlineStr">
        <is>
          <t>MEDIAPRO MOVILES CHILE SPA</t>
        </is>
      </c>
      <c r="B72" s="16" t="n">
        <v>4264835433</v>
      </c>
      <c r="C72" s="18" t="n">
        <v>0</v>
      </c>
      <c r="D72" s="19" t="n">
        <v>0</v>
      </c>
      <c r="E72" s="19" t="n">
        <v>0</v>
      </c>
      <c r="F72" s="10" t="n">
        <v>0</v>
      </c>
      <c r="G72" s="10" t="n">
        <v>0</v>
      </c>
      <c r="H72" s="10" t="n">
        <v>0</v>
      </c>
      <c r="I72" s="10" t="n">
        <v>0</v>
      </c>
      <c r="J72" s="10" t="n">
        <v>0</v>
      </c>
      <c r="K72" s="10" t="n">
        <v>0</v>
      </c>
      <c r="L72" s="10" t="n">
        <v>0</v>
      </c>
      <c r="M72" s="10" t="n"/>
      <c r="N72" s="10" t="n"/>
      <c r="O72" s="10" t="n">
        <v>0</v>
      </c>
      <c r="P72" s="10" t="n">
        <v>0</v>
      </c>
      <c r="Q72" s="10" t="n"/>
      <c r="R72" s="10" t="n"/>
      <c r="S72" s="10" t="n"/>
      <c r="T72" s="10" t="n"/>
      <c r="U72" s="10" t="n">
        <v>0</v>
      </c>
      <c r="V72" s="40" t="n"/>
      <c r="W72" s="40" t="n"/>
      <c r="X72" s="40" t="n"/>
      <c r="Y72" s="40" t="n"/>
      <c r="Z72" s="40" t="n"/>
      <c r="AA72" s="33" t="n">
        <v>0</v>
      </c>
      <c r="AB72" s="33" t="n">
        <v>0</v>
      </c>
      <c r="AC72" s="33" t="n">
        <v>0</v>
      </c>
      <c r="AD72" s="33" t="n">
        <v>0</v>
      </c>
      <c r="AE72" s="33" t="n">
        <v>0</v>
      </c>
      <c r="AF72" s="33" t="n">
        <v>0</v>
      </c>
      <c r="AG72" s="33" t="n">
        <v>0</v>
      </c>
      <c r="AH72" s="33" t="n">
        <v>0</v>
      </c>
      <c r="AI72" s="33" t="n">
        <v>0</v>
      </c>
      <c r="AJ72" s="33" t="n">
        <v>0</v>
      </c>
      <c r="AK72" s="33" t="n">
        <v>0</v>
      </c>
      <c r="AL72" s="33" t="n">
        <v>0</v>
      </c>
      <c r="AM72" s="34" t="n">
        <v>0</v>
      </c>
      <c r="AN72" s="34" t="n">
        <v>0</v>
      </c>
      <c r="AO72" s="34" t="n">
        <v>0</v>
      </c>
      <c r="AP72" s="34" t="n">
        <v>0</v>
      </c>
      <c r="AQ72" s="34" t="n">
        <v>0</v>
      </c>
      <c r="AR72" s="34" t="n">
        <v>0</v>
      </c>
      <c r="AS72" s="34" t="n">
        <v>0</v>
      </c>
      <c r="AT72" s="34" t="n">
        <v>0</v>
      </c>
      <c r="AU72" s="34" t="n">
        <v>0</v>
      </c>
      <c r="AV72" s="34" t="n"/>
      <c r="AW72" s="34" t="n"/>
      <c r="AX72" s="34" t="n"/>
      <c r="AY72" s="34" t="n"/>
      <c r="AZ72" s="34" t="n"/>
      <c r="BA72" s="34" t="n"/>
      <c r="BB72" s="34" t="n"/>
      <c r="BC72" s="34" t="n"/>
      <c r="BD72" s="34" t="n">
        <v>0</v>
      </c>
      <c r="BE72" s="34" t="n">
        <v>0</v>
      </c>
      <c r="BF72" s="34" t="n">
        <v>0</v>
      </c>
      <c r="BG72" s="34" t="n">
        <v>0</v>
      </c>
      <c r="BH72" s="34" t="n">
        <v>0</v>
      </c>
      <c r="BI72" s="34" t="n"/>
      <c r="BJ72" s="34" t="n"/>
      <c r="BK72" s="34" t="n">
        <v>0</v>
      </c>
      <c r="BL72" s="34" t="n">
        <v>0</v>
      </c>
    </row>
    <row r="73" hidden="1">
      <c r="A73" s="341" t="inlineStr">
        <is>
          <t>INV.INMOB.EDIF.ESCANDINAVIA SP</t>
        </is>
      </c>
      <c r="B73" s="16" t="n">
        <v>-522271</v>
      </c>
      <c r="C73" s="18" t="n">
        <v>0</v>
      </c>
      <c r="D73" s="19" t="n">
        <v>0</v>
      </c>
      <c r="E73" s="19" t="n">
        <v>0</v>
      </c>
      <c r="F73" s="10" t="n">
        <v>0</v>
      </c>
      <c r="G73" s="10" t="n">
        <v>0</v>
      </c>
      <c r="H73" s="10" t="n">
        <v>0</v>
      </c>
      <c r="I73" s="10" t="n">
        <v>0</v>
      </c>
      <c r="J73" s="10" t="n">
        <v>0</v>
      </c>
      <c r="K73" s="10" t="n">
        <v>0</v>
      </c>
      <c r="L73" s="10" t="n">
        <v>0</v>
      </c>
      <c r="M73" s="10" t="n"/>
      <c r="N73" s="10" t="n"/>
      <c r="O73" s="10" t="n">
        <v>0</v>
      </c>
      <c r="P73" s="10" t="n">
        <v>0</v>
      </c>
      <c r="Q73" s="10" t="n"/>
      <c r="R73" s="10" t="n"/>
      <c r="S73" s="10" t="n"/>
      <c r="T73" s="10" t="n"/>
      <c r="U73" s="10" t="n">
        <v>0</v>
      </c>
      <c r="V73" s="40" t="n"/>
      <c r="W73" s="40" t="n"/>
      <c r="X73" s="40" t="n"/>
      <c r="Y73" s="40" t="n"/>
      <c r="Z73" s="40" t="n"/>
      <c r="AA73" s="33" t="n">
        <v>0</v>
      </c>
      <c r="AB73" s="33" t="n">
        <v>0</v>
      </c>
      <c r="AC73" s="33" t="n">
        <v>0</v>
      </c>
      <c r="AD73" s="33" t="n">
        <v>0</v>
      </c>
      <c r="AE73" s="33" t="n">
        <v>0</v>
      </c>
      <c r="AF73" s="33" t="n">
        <v>0</v>
      </c>
      <c r="AG73" s="33" t="n">
        <v>0</v>
      </c>
      <c r="AH73" s="33" t="n">
        <v>0</v>
      </c>
      <c r="AI73" s="33" t="n">
        <v>0</v>
      </c>
      <c r="AJ73" s="33" t="n">
        <v>0</v>
      </c>
      <c r="AK73" s="33" t="n">
        <v>0</v>
      </c>
      <c r="AL73" s="33" t="n">
        <v>0</v>
      </c>
      <c r="AM73" s="34" t="n">
        <v>0</v>
      </c>
      <c r="AN73" s="34" t="n">
        <v>0</v>
      </c>
      <c r="AO73" s="34" t="n">
        <v>0</v>
      </c>
      <c r="AP73" s="34" t="n">
        <v>0</v>
      </c>
      <c r="AQ73" s="34" t="n">
        <v>0</v>
      </c>
      <c r="AR73" s="34" t="n">
        <v>0</v>
      </c>
      <c r="AS73" s="34" t="n">
        <v>0</v>
      </c>
      <c r="AT73" s="34" t="n">
        <v>0</v>
      </c>
      <c r="AU73" s="34" t="n">
        <v>0</v>
      </c>
      <c r="AV73" s="34" t="n"/>
      <c r="AW73" s="34" t="n"/>
      <c r="AX73" s="34" t="n"/>
      <c r="AY73" s="34" t="n"/>
      <c r="AZ73" s="34" t="n"/>
      <c r="BA73" s="34" t="n"/>
      <c r="BB73" s="34" t="n"/>
      <c r="BC73" s="34" t="n"/>
      <c r="BD73" s="34" t="n">
        <v>0</v>
      </c>
      <c r="BE73" s="34" t="n">
        <v>0</v>
      </c>
      <c r="BF73" s="34" t="n">
        <v>0</v>
      </c>
      <c r="BG73" s="34" t="n">
        <v>0</v>
      </c>
      <c r="BH73" s="34" t="n">
        <v>0</v>
      </c>
      <c r="BI73" s="34" t="n"/>
      <c r="BJ73" s="34" t="n"/>
      <c r="BK73" s="34" t="n">
        <v>0</v>
      </c>
      <c r="BL73" s="34" t="n">
        <v>0</v>
      </c>
    </row>
    <row r="74" hidden="1">
      <c r="A74" s="44" t="inlineStr">
        <is>
          <t>Inversion Perm (Investimentos)</t>
        </is>
      </c>
      <c r="B74" s="16" t="n"/>
      <c r="C74" s="18" t="n">
        <v>0</v>
      </c>
      <c r="D74" s="19" t="n">
        <v>0</v>
      </c>
      <c r="E74" s="19" t="n">
        <v>0</v>
      </c>
      <c r="F74" s="10" t="n">
        <v>0</v>
      </c>
      <c r="G74" s="10" t="n">
        <v>0</v>
      </c>
      <c r="H74" s="10" t="n">
        <v>0</v>
      </c>
      <c r="I74" s="10" t="n">
        <v>0</v>
      </c>
      <c r="J74" s="10" t="n">
        <v>0</v>
      </c>
      <c r="K74" s="10" t="n">
        <v>0</v>
      </c>
      <c r="L74" s="10" t="n">
        <v>0</v>
      </c>
      <c r="M74" s="10" t="n"/>
      <c r="N74" s="10" t="n"/>
      <c r="O74" s="10" t="n">
        <v>0</v>
      </c>
      <c r="P74" s="10" t="n">
        <v>0</v>
      </c>
      <c r="Q74" s="10" t="n"/>
      <c r="R74" s="10" t="n"/>
      <c r="S74" s="10" t="n"/>
      <c r="T74" s="10" t="n"/>
      <c r="U74" s="10" t="n">
        <v>0</v>
      </c>
      <c r="V74" s="40" t="n"/>
      <c r="W74" s="40" t="n"/>
      <c r="X74" s="40" t="n"/>
      <c r="Y74" s="40" t="n"/>
      <c r="Z74" s="40" t="n"/>
      <c r="AA74" s="33" t="n">
        <v>0</v>
      </c>
      <c r="AB74" s="33" t="n">
        <v>0</v>
      </c>
      <c r="AC74" s="33" t="n">
        <v>0</v>
      </c>
      <c r="AD74" s="33" t="n">
        <v>0</v>
      </c>
      <c r="AE74" s="33" t="n">
        <v>0</v>
      </c>
      <c r="AF74" s="33" t="n">
        <v>0</v>
      </c>
      <c r="AG74" s="33" t="n">
        <v>0</v>
      </c>
      <c r="AH74" s="33" t="n">
        <v>0</v>
      </c>
      <c r="AI74" s="33" t="n">
        <v>0</v>
      </c>
      <c r="AJ74" s="33" t="n">
        <v>0</v>
      </c>
      <c r="AK74" s="33" t="n">
        <v>0</v>
      </c>
      <c r="AL74" s="33" t="n">
        <v>0</v>
      </c>
      <c r="AM74" s="34" t="n">
        <v>33255.29</v>
      </c>
      <c r="AN74" s="34" t="n">
        <v>0</v>
      </c>
      <c r="AO74" s="34" t="n">
        <v>0</v>
      </c>
      <c r="AP74" s="34" t="n">
        <v>0</v>
      </c>
      <c r="AQ74" s="34" t="n">
        <v>0</v>
      </c>
      <c r="AR74" s="34" t="n">
        <v>0</v>
      </c>
      <c r="AS74" s="34" t="n">
        <v>0</v>
      </c>
      <c r="AT74" s="34" t="n">
        <v>0</v>
      </c>
      <c r="AU74" s="34" t="n">
        <v>0</v>
      </c>
      <c r="AV74" s="34" t="n"/>
      <c r="AW74" s="34" t="n"/>
      <c r="AX74" s="34" t="n"/>
      <c r="AY74" s="34" t="n"/>
      <c r="AZ74" s="34" t="n"/>
      <c r="BA74" s="34" t="n"/>
      <c r="BB74" s="34" t="n"/>
      <c r="BC74" s="34" t="n"/>
      <c r="BD74" s="34" t="n">
        <v>0</v>
      </c>
      <c r="BE74" s="34" t="n">
        <v>0</v>
      </c>
      <c r="BF74" s="34" t="n">
        <v>0</v>
      </c>
      <c r="BG74" s="34" t="n">
        <v>0</v>
      </c>
      <c r="BH74" s="34" t="n">
        <v>0</v>
      </c>
      <c r="BI74" s="34" t="n"/>
      <c r="BJ74" s="34" t="n"/>
      <c r="BK74" s="34" t="n">
        <v>0</v>
      </c>
      <c r="BL74" s="34" t="n">
        <v>0</v>
      </c>
    </row>
    <row r="75" hidden="1">
      <c r="A75" s="341" t="inlineStr">
        <is>
          <t>Inversiones en otras sociedades</t>
        </is>
      </c>
      <c r="B75" s="16" t="n"/>
      <c r="C75" s="18" t="n">
        <v>0</v>
      </c>
      <c r="D75" s="19" t="n">
        <v>0</v>
      </c>
      <c r="E75" s="19" t="n">
        <v>0</v>
      </c>
      <c r="F75" s="10" t="n">
        <v>0</v>
      </c>
      <c r="G75" s="10" t="n">
        <v>0</v>
      </c>
      <c r="H75" s="10" t="n">
        <v>0</v>
      </c>
      <c r="I75" s="10" t="n">
        <v>0</v>
      </c>
      <c r="J75" s="10" t="n">
        <v>0</v>
      </c>
      <c r="K75" s="10" t="n">
        <v>0</v>
      </c>
      <c r="L75" s="10" t="n">
        <v>0</v>
      </c>
      <c r="M75" s="10" t="n"/>
      <c r="N75" s="10" t="n"/>
      <c r="O75" s="10" t="n">
        <v>0</v>
      </c>
      <c r="P75" s="10" t="n">
        <v>0</v>
      </c>
      <c r="Q75" s="10" t="n"/>
      <c r="R75" s="10" t="n"/>
      <c r="S75" s="10" t="n"/>
      <c r="T75" s="10" t="n"/>
      <c r="U75" s="10" t="n">
        <v>0</v>
      </c>
      <c r="V75" s="40" t="n"/>
      <c r="W75" s="40" t="n"/>
      <c r="X75" s="40" t="n"/>
      <c r="Y75" s="40" t="n"/>
      <c r="Z75" s="40" t="n"/>
      <c r="AA75" s="33" t="n">
        <v>0</v>
      </c>
      <c r="AB75" s="33" t="n">
        <v>0</v>
      </c>
      <c r="AC75" s="33" t="n">
        <v>0</v>
      </c>
      <c r="AD75" s="33" t="n">
        <v>0</v>
      </c>
      <c r="AE75" s="33" t="n">
        <v>0</v>
      </c>
      <c r="AF75" s="33" t="n">
        <v>0</v>
      </c>
      <c r="AG75" s="33" t="n">
        <v>0</v>
      </c>
      <c r="AH75" s="33" t="n">
        <v>0</v>
      </c>
      <c r="AI75" s="33" t="n">
        <v>0</v>
      </c>
      <c r="AJ75" s="33" t="n">
        <v>0</v>
      </c>
      <c r="AK75" s="33" t="n">
        <v>0</v>
      </c>
      <c r="AL75" s="33" t="n">
        <v>0</v>
      </c>
      <c r="AM75" s="34" t="n">
        <v>10309464469</v>
      </c>
      <c r="AN75" s="34" t="n">
        <v>0</v>
      </c>
      <c r="AO75" s="34" t="n">
        <v>0</v>
      </c>
      <c r="AP75" s="34" t="n">
        <v>0</v>
      </c>
      <c r="AQ75" s="34" t="n">
        <v>0</v>
      </c>
      <c r="AR75" s="34" t="n">
        <v>0</v>
      </c>
      <c r="AS75" s="34" t="n">
        <v>0</v>
      </c>
      <c r="AT75" s="34" t="n">
        <v>0</v>
      </c>
      <c r="AU75" s="34" t="n">
        <v>0</v>
      </c>
      <c r="AV75" s="34" t="n"/>
      <c r="AW75" s="34" t="n"/>
      <c r="AX75" s="34" t="n"/>
      <c r="AY75" s="34" t="n"/>
      <c r="AZ75" s="34" t="n"/>
      <c r="BA75" s="34" t="n"/>
      <c r="BB75" s="34" t="n"/>
      <c r="BC75" s="34" t="n"/>
      <c r="BD75" s="34" t="n">
        <v>0</v>
      </c>
      <c r="BE75" s="34" t="n">
        <v>0</v>
      </c>
      <c r="BF75" s="34" t="n">
        <v>0</v>
      </c>
      <c r="BG75" s="34" t="n">
        <v>0</v>
      </c>
      <c r="BH75" s="34" t="n">
        <v>0</v>
      </c>
      <c r="BI75" s="34" t="n"/>
      <c r="BJ75" s="34" t="n"/>
      <c r="BK75" s="34" t="n">
        <v>0</v>
      </c>
      <c r="BL75" s="34" t="n">
        <v>0</v>
      </c>
    </row>
    <row r="76" hidden="1">
      <c r="A76" s="341" t="n"/>
      <c r="B76" s="16" t="n"/>
      <c r="C76" s="18" t="n">
        <v>0</v>
      </c>
      <c r="D76" s="19" t="n">
        <v>0</v>
      </c>
      <c r="E76" s="19" t="n">
        <v>0</v>
      </c>
      <c r="F76" s="10" t="n">
        <v>0</v>
      </c>
      <c r="G76" s="10" t="n">
        <v>0</v>
      </c>
      <c r="H76" s="10" t="n">
        <v>0</v>
      </c>
      <c r="I76" s="10" t="n">
        <v>0</v>
      </c>
      <c r="J76" s="10" t="n">
        <v>0</v>
      </c>
      <c r="K76" s="10" t="n">
        <v>0</v>
      </c>
      <c r="L76" s="10" t="n">
        <v>0</v>
      </c>
      <c r="M76" s="10" t="n"/>
      <c r="N76" s="10" t="n"/>
      <c r="O76" s="10" t="n">
        <v>0</v>
      </c>
      <c r="P76" s="10" t="n">
        <v>0</v>
      </c>
      <c r="Q76" s="10" t="n"/>
      <c r="R76" s="10" t="n"/>
      <c r="S76" s="10" t="n"/>
      <c r="T76" s="10" t="n"/>
      <c r="U76" s="10" t="n">
        <v>0</v>
      </c>
      <c r="V76" s="40" t="n"/>
      <c r="W76" s="40" t="n"/>
      <c r="X76" s="40" t="n"/>
      <c r="Y76" s="40" t="n"/>
      <c r="Z76" s="40" t="n"/>
      <c r="AA76" s="33" t="n">
        <v>0</v>
      </c>
      <c r="AB76" s="33" t="n">
        <v>0</v>
      </c>
      <c r="AC76" s="33" t="n">
        <v>0</v>
      </c>
      <c r="AD76" s="33" t="n">
        <v>0</v>
      </c>
      <c r="AE76" s="33" t="n">
        <v>0</v>
      </c>
      <c r="AF76" s="33" t="n">
        <v>0</v>
      </c>
      <c r="AG76" s="33" t="n">
        <v>0</v>
      </c>
      <c r="AH76" s="33" t="n">
        <v>0</v>
      </c>
      <c r="AI76" s="33" t="n">
        <v>0</v>
      </c>
      <c r="AJ76" s="33" t="n">
        <v>0</v>
      </c>
      <c r="AK76" s="33" t="n">
        <v>0</v>
      </c>
      <c r="AL76" s="33" t="n">
        <v>0</v>
      </c>
      <c r="AM76" s="34" t="n">
        <v>474184483</v>
      </c>
      <c r="AN76" s="34" t="n">
        <v>0</v>
      </c>
      <c r="AO76" s="34" t="n">
        <v>0</v>
      </c>
      <c r="AP76" s="34" t="n">
        <v>0</v>
      </c>
      <c r="AQ76" s="34" t="n">
        <v>0</v>
      </c>
      <c r="AR76" s="34" t="n">
        <v>0</v>
      </c>
      <c r="AS76" s="34" t="n">
        <v>0</v>
      </c>
      <c r="AT76" s="34" t="n">
        <v>0</v>
      </c>
      <c r="AU76" s="34" t="n">
        <v>0</v>
      </c>
      <c r="AV76" s="34" t="n"/>
      <c r="AW76" s="34" t="n"/>
      <c r="AX76" s="34" t="n"/>
      <c r="AY76" s="34" t="n"/>
      <c r="AZ76" s="34" t="n"/>
      <c r="BA76" s="34" t="n"/>
      <c r="BB76" s="34" t="n"/>
      <c r="BC76" s="34" t="n"/>
      <c r="BD76" s="34" t="n">
        <v>0</v>
      </c>
      <c r="BE76" s="34" t="n">
        <v>0</v>
      </c>
      <c r="BF76" s="34" t="n">
        <v>0</v>
      </c>
      <c r="BG76" s="34" t="n">
        <v>0</v>
      </c>
      <c r="BH76" s="34" t="n">
        <v>0</v>
      </c>
      <c r="BI76" s="34" t="n"/>
      <c r="BJ76" s="34" t="n"/>
      <c r="BK76" s="34" t="n">
        <v>0</v>
      </c>
      <c r="BL76" s="34" t="n">
        <v>0</v>
      </c>
    </row>
    <row r="77" hidden="1" ht="15.75" customHeight="1">
      <c r="A77" s="341" t="inlineStr">
        <is>
          <t>dptos judiciiales</t>
        </is>
      </c>
      <c r="B77" s="16" t="n"/>
      <c r="C77" s="18" t="n">
        <v>0</v>
      </c>
      <c r="D77" s="19" t="n">
        <v>0</v>
      </c>
      <c r="E77" s="19" t="n">
        <v>0</v>
      </c>
      <c r="F77" s="10" t="n">
        <v>0</v>
      </c>
      <c r="G77" s="10" t="n">
        <v>0</v>
      </c>
      <c r="H77" s="10" t="n">
        <v>0</v>
      </c>
      <c r="I77" s="10" t="n">
        <v>0</v>
      </c>
      <c r="J77" s="10" t="n">
        <v>0</v>
      </c>
      <c r="K77" s="10" t="n">
        <v>0</v>
      </c>
      <c r="L77" s="10" t="n">
        <v>0</v>
      </c>
      <c r="M77" s="10" t="n"/>
      <c r="N77" s="10" t="n"/>
      <c r="O77" s="10" t="n">
        <v>0</v>
      </c>
      <c r="P77" s="10" t="n">
        <v>0</v>
      </c>
      <c r="Q77" s="10" t="n"/>
      <c r="R77" s="10" t="n"/>
      <c r="S77" s="10" t="n"/>
      <c r="T77" s="10" t="n"/>
      <c r="U77" s="10" t="n">
        <v>0</v>
      </c>
      <c r="V77" s="40" t="n"/>
      <c r="W77" s="40" t="n"/>
      <c r="X77" s="40" t="n"/>
      <c r="Y77" s="40" t="n"/>
      <c r="Z77" s="40" t="n"/>
      <c r="AA77" s="33" t="n">
        <v>0</v>
      </c>
      <c r="AB77" s="33" t="n">
        <v>0</v>
      </c>
      <c r="AC77" s="33" t="n">
        <v>0</v>
      </c>
      <c r="AD77" s="33" t="n">
        <v>0</v>
      </c>
      <c r="AE77" s="33" t="n">
        <v>0</v>
      </c>
      <c r="AF77" s="33" t="n">
        <v>0</v>
      </c>
      <c r="AG77" s="33" t="n">
        <v>0</v>
      </c>
      <c r="AH77" s="33" t="n">
        <v>0</v>
      </c>
      <c r="AI77" s="33" t="n">
        <v>0</v>
      </c>
      <c r="AJ77" s="33" t="n">
        <v>0</v>
      </c>
      <c r="AK77" s="33" t="n">
        <v>0</v>
      </c>
      <c r="AL77" s="33" t="n">
        <v>0</v>
      </c>
      <c r="AM77" s="34" t="n">
        <v>20086795</v>
      </c>
      <c r="AN77" s="34" t="n">
        <v>0</v>
      </c>
      <c r="AO77" s="34" t="n">
        <v>0</v>
      </c>
      <c r="AP77" s="34" t="n">
        <v>0</v>
      </c>
      <c r="AQ77" s="34" t="n">
        <v>0</v>
      </c>
      <c r="AR77" s="34" t="n">
        <v>0</v>
      </c>
      <c r="AS77" s="34" t="n">
        <v>0</v>
      </c>
      <c r="AT77" s="34" t="n">
        <v>0</v>
      </c>
      <c r="AU77" s="34" t="n">
        <v>0</v>
      </c>
      <c r="AV77" s="34" t="n"/>
      <c r="AW77" s="34" t="n"/>
      <c r="AX77" s="34" t="n"/>
      <c r="AY77" s="34" t="n"/>
      <c r="AZ77" s="34" t="n"/>
      <c r="BA77" s="34" t="n"/>
      <c r="BB77" s="34" t="n"/>
      <c r="BC77" s="34" t="n"/>
      <c r="BD77" s="34" t="n">
        <v>0</v>
      </c>
      <c r="BE77" s="34" t="n">
        <v>0</v>
      </c>
      <c r="BF77" s="34" t="n">
        <v>0</v>
      </c>
      <c r="BG77" s="34" t="n">
        <v>0</v>
      </c>
      <c r="BH77" s="34" t="n">
        <v>0</v>
      </c>
      <c r="BI77" s="34" t="n"/>
      <c r="BJ77" s="34" t="n"/>
      <c r="BK77" s="34" t="n">
        <v>0</v>
      </c>
      <c r="BL77" s="34" t="n">
        <v>0</v>
      </c>
    </row>
    <row r="78" hidden="1" ht="15.75" customHeight="1">
      <c r="A78" s="343" t="inlineStr">
        <is>
          <t xml:space="preserve">Total Inversiones </t>
        </is>
      </c>
      <c r="B78" s="46">
        <f>SUM(B44:B77)</f>
        <v/>
      </c>
      <c r="C78" s="46">
        <f>SUM(C44:C77)</f>
        <v/>
      </c>
      <c r="D78" s="47">
        <f>SUM(D44:D77)</f>
        <v/>
      </c>
      <c r="E78" s="47">
        <f>SUM(E44:E77)</f>
        <v/>
      </c>
      <c r="F78" s="48">
        <f>SUM(F44:F77)</f>
        <v/>
      </c>
      <c r="G78" s="48">
        <f>SUM(G44:G77)</f>
        <v/>
      </c>
      <c r="H78" s="48">
        <f>SUM(H44:H77)</f>
        <v/>
      </c>
      <c r="I78" s="48">
        <f>SUM(I44:I77)</f>
        <v/>
      </c>
      <c r="J78" s="48">
        <f>SUM(J44:J77)</f>
        <v/>
      </c>
      <c r="K78" s="48">
        <f>SUM(K44:K77)</f>
        <v/>
      </c>
      <c r="L78" s="48">
        <f>SUM(L44:L77)</f>
        <v/>
      </c>
      <c r="M78" s="48" t="n"/>
      <c r="N78" s="48" t="n"/>
      <c r="O78" s="48">
        <f>SUM(O44:O77)</f>
        <v/>
      </c>
      <c r="P78" s="48">
        <f>SUM(P44:P77)</f>
        <v/>
      </c>
      <c r="Q78" s="48" t="n"/>
      <c r="R78" s="48" t="n"/>
      <c r="S78" s="48" t="n"/>
      <c r="T78" s="48" t="n"/>
      <c r="U78" s="48">
        <f>SUM(U44:U77)</f>
        <v/>
      </c>
      <c r="V78" s="172">
        <f>SUM(V44:V77)</f>
        <v/>
      </c>
      <c r="W78" s="172">
        <f>SUM(W44:W77)</f>
        <v/>
      </c>
      <c r="X78" s="172">
        <f>SUM(X44:X77)</f>
        <v/>
      </c>
      <c r="Y78" s="172">
        <f>SUM(Y44:Y77)</f>
        <v/>
      </c>
      <c r="Z78" s="172">
        <f>SUM(Z44:Z77)</f>
        <v/>
      </c>
      <c r="AA78" s="49">
        <f>SUM(AA44:AA77)</f>
        <v/>
      </c>
      <c r="AB78" s="49">
        <f>SUM(AB44:AB77)</f>
        <v/>
      </c>
      <c r="AC78" s="49">
        <f>SUM(AC44:AC77)</f>
        <v/>
      </c>
      <c r="AD78" s="49">
        <f>SUM(AD44:AD77)</f>
        <v/>
      </c>
      <c r="AE78" s="49">
        <f>SUM(AE44:AE77)</f>
        <v/>
      </c>
      <c r="AF78" s="49">
        <f>SUM(AF44:AF77)</f>
        <v/>
      </c>
      <c r="AG78" s="49">
        <f>SUM(AG44:AG77)</f>
        <v/>
      </c>
      <c r="AH78" s="49">
        <f>SUM(AH44:AH77)</f>
        <v/>
      </c>
      <c r="AI78" s="49">
        <f>SUM(AI44:AI77)</f>
        <v/>
      </c>
      <c r="AJ78" s="49">
        <f>SUM(AJ44:AJ77)</f>
        <v/>
      </c>
      <c r="AK78" s="49">
        <f>SUM(AK44:AK77)</f>
        <v/>
      </c>
      <c r="AL78" s="49">
        <f>SUM(AL44:AL77)</f>
        <v/>
      </c>
      <c r="AM78" s="50">
        <f>SUM(AM44:AM77)</f>
        <v/>
      </c>
      <c r="AN78" s="50">
        <f>SUM(AN44:AN77)</f>
        <v/>
      </c>
      <c r="AO78" s="50">
        <f>SUM(AO44:AO77)</f>
        <v/>
      </c>
      <c r="AP78" s="50">
        <f>SUM(AP44:AP77)</f>
        <v/>
      </c>
      <c r="AQ78" s="50">
        <f>SUM(AQ44:AQ77)</f>
        <v/>
      </c>
      <c r="AR78" s="50">
        <f>SUM(AR44:AR77)</f>
        <v/>
      </c>
      <c r="AS78" s="50">
        <f>SUM(AS44:AS77)</f>
        <v/>
      </c>
      <c r="AT78" s="50">
        <f>SUM(AT44:AT77)</f>
        <v/>
      </c>
      <c r="AU78" s="50">
        <f>SUM(AU44:AU77)</f>
        <v/>
      </c>
      <c r="AV78" s="50" t="n"/>
      <c r="AW78" s="50" t="n"/>
      <c r="AX78" s="50" t="n"/>
      <c r="AY78" s="50" t="n"/>
      <c r="AZ78" s="50" t="n"/>
      <c r="BA78" s="50" t="n"/>
      <c r="BB78" s="50" t="n"/>
      <c r="BC78" s="50" t="n"/>
      <c r="BD78" s="50">
        <f>SUM(BD44:BD77)</f>
        <v/>
      </c>
      <c r="BE78" s="50">
        <f>SUM(BE44:BE77)</f>
        <v/>
      </c>
      <c r="BF78" s="50">
        <f>SUM(BF44:BF77)</f>
        <v/>
      </c>
      <c r="BG78" s="50">
        <f>SUM(BG44:BG77)</f>
        <v/>
      </c>
      <c r="BH78" s="50">
        <f>SUM(BH44:BH77)</f>
        <v/>
      </c>
      <c r="BI78" s="50" t="n"/>
      <c r="BJ78" s="50" t="n"/>
      <c r="BK78" s="50">
        <f>SUM(BK44:BK77)</f>
        <v/>
      </c>
      <c r="BL78" s="50">
        <f>SUM(BL44:BL77)</f>
        <v/>
      </c>
    </row>
    <row r="79" hidden="1">
      <c r="A79" s="341" t="inlineStr">
        <is>
          <t>Otros</t>
        </is>
      </c>
      <c r="B79" s="16" t="n">
        <v>92780750</v>
      </c>
      <c r="C79" s="18" t="n"/>
      <c r="D79" s="9" t="n"/>
      <c r="E79" s="19" t="n"/>
      <c r="F79" s="40" t="n"/>
      <c r="G79" s="40" t="n"/>
      <c r="H79" s="40" t="n"/>
      <c r="I79" s="40" t="n"/>
      <c r="J79" s="40" t="n"/>
      <c r="K79" s="40" t="n"/>
      <c r="L79" s="40" t="n"/>
      <c r="M79" s="40" t="n"/>
      <c r="N79" s="40" t="n"/>
      <c r="O79" s="40" t="n"/>
      <c r="P79" s="40" t="n"/>
      <c r="Q79" s="40" t="n"/>
      <c r="R79" s="40" t="n"/>
      <c r="S79" s="40" t="n"/>
      <c r="T79" s="40" t="n"/>
      <c r="U79" s="40" t="n"/>
      <c r="V79" s="40" t="n"/>
      <c r="W79" s="40" t="n"/>
      <c r="X79" s="40" t="n"/>
      <c r="Y79" s="40" t="n"/>
      <c r="Z79" s="40" t="n"/>
      <c r="AA79" s="40" t="n"/>
      <c r="AB79" s="40" t="n"/>
      <c r="AC79" s="40" t="n"/>
      <c r="AD79" s="40" t="n"/>
      <c r="AE79" s="40" t="n"/>
      <c r="AF79" s="40" t="n"/>
      <c r="AG79" s="40" t="n"/>
      <c r="AH79" s="40" t="n"/>
      <c r="AI79" s="40" t="n"/>
      <c r="AJ79" s="40" t="n"/>
      <c r="AK79" s="40" t="n"/>
      <c r="AL79" s="40" t="n"/>
    </row>
    <row r="80" hidden="1">
      <c r="A80" s="341" t="inlineStr">
        <is>
          <t>Amazon</t>
        </is>
      </c>
      <c r="B80" s="16" t="n"/>
      <c r="C80" s="18" t="n"/>
      <c r="D80" s="9" t="n"/>
      <c r="E80" s="19" t="n"/>
      <c r="F80" s="40" t="n"/>
      <c r="G80" s="40" t="n"/>
      <c r="H80" s="40" t="n"/>
      <c r="I80" s="40" t="n"/>
      <c r="J80" s="40" t="n"/>
      <c r="K80" s="40" t="n"/>
      <c r="L80" s="40" t="n"/>
      <c r="M80" s="40" t="n"/>
      <c r="N80" s="40" t="n"/>
      <c r="O80" s="40" t="n"/>
      <c r="P80" s="40" t="n"/>
      <c r="Q80" s="40" t="n"/>
      <c r="R80" s="40" t="n"/>
      <c r="S80" s="40" t="n"/>
      <c r="T80" s="40" t="n"/>
      <c r="U80" s="40" t="n"/>
      <c r="V80" s="40" t="n"/>
      <c r="W80" s="40" t="n"/>
      <c r="X80" s="40" t="n"/>
      <c r="Y80" s="40" t="n"/>
      <c r="Z80" s="40" t="n"/>
      <c r="AA80" s="40" t="n"/>
      <c r="AB80" s="40" t="n"/>
      <c r="AC80" s="40" t="n"/>
      <c r="AD80" s="40" t="n"/>
      <c r="AE80" s="40" t="n"/>
      <c r="AF80" s="40" t="n"/>
      <c r="AG80" s="40" t="n"/>
      <c r="AH80" s="40" t="n"/>
      <c r="AI80" s="40" t="n"/>
      <c r="AJ80" s="40" t="n"/>
      <c r="AK80" s="40" t="n"/>
      <c r="AL80" s="40" t="n"/>
      <c r="AM80" s="40" t="n">
        <v>4072045</v>
      </c>
    </row>
    <row r="81" hidden="1">
      <c r="A81" s="341" t="n"/>
      <c r="B81" s="16" t="n"/>
      <c r="C81" s="18" t="n"/>
      <c r="D81" s="9" t="n"/>
      <c r="E81" s="19" t="n"/>
      <c r="F81" s="40" t="n"/>
      <c r="G81" s="40" t="n"/>
      <c r="H81" s="40" t="n"/>
      <c r="I81" s="40" t="n"/>
      <c r="J81" s="40" t="n"/>
      <c r="K81" s="40" t="n"/>
      <c r="L81" s="40" t="n"/>
      <c r="M81" s="40" t="n"/>
      <c r="N81" s="40" t="n"/>
      <c r="O81" s="40" t="n"/>
      <c r="P81" s="40" t="n"/>
      <c r="Q81" s="40" t="n"/>
      <c r="R81" s="40" t="n"/>
      <c r="S81" s="40" t="n"/>
      <c r="T81" s="40" t="n"/>
      <c r="U81" s="40" t="n"/>
      <c r="V81" s="40" t="n"/>
      <c r="W81" s="40" t="n"/>
      <c r="X81" s="40" t="n"/>
      <c r="Y81" s="40" t="n"/>
      <c r="Z81" s="40" t="n"/>
      <c r="AA81" s="40" t="n"/>
      <c r="AB81" s="40" t="n"/>
      <c r="AC81" s="40" t="n"/>
      <c r="AD81" s="40" t="n"/>
      <c r="AE81" s="40" t="n"/>
      <c r="AF81" s="40" t="n"/>
      <c r="AG81" s="40" t="n"/>
      <c r="AH81" s="40" t="n"/>
      <c r="AI81" s="40" t="n"/>
      <c r="AJ81" s="40" t="n"/>
      <c r="AK81" s="40" t="n"/>
      <c r="AL81" s="40" t="n"/>
    </row>
    <row r="82" hidden="1">
      <c r="A82" s="341" t="inlineStr">
        <is>
          <t xml:space="preserve">Total Activos </t>
        </is>
      </c>
      <c r="B82" s="16" t="n"/>
      <c r="C82" s="18" t="n"/>
      <c r="D82" s="9" t="n"/>
      <c r="E82" s="19" t="n"/>
      <c r="F82" s="40" t="n"/>
      <c r="G82" s="40" t="n"/>
      <c r="H82" s="40" t="n"/>
      <c r="I82" s="40" t="n"/>
      <c r="J82" s="40" t="n"/>
      <c r="K82" s="40" t="n"/>
      <c r="L82" s="40" t="n"/>
      <c r="M82" s="40" t="n"/>
      <c r="N82" s="40" t="n"/>
      <c r="O82" s="40" t="n"/>
      <c r="P82" s="40" t="n"/>
      <c r="Q82" s="40" t="n"/>
      <c r="R82" s="40" t="n"/>
      <c r="S82" s="40" t="n"/>
      <c r="T82" s="40" t="n"/>
      <c r="U82" s="40" t="n"/>
      <c r="V82" s="40" t="n"/>
      <c r="W82" s="40" t="n"/>
      <c r="X82" s="40" t="n"/>
      <c r="Y82" s="40" t="n"/>
      <c r="Z82" s="40" t="n"/>
      <c r="AA82" s="40" t="n"/>
      <c r="AB82" s="40" t="n"/>
      <c r="AC82" s="40" t="n"/>
      <c r="AD82" s="40" t="n"/>
      <c r="AE82" s="40" t="n"/>
      <c r="AF82" s="40" t="n"/>
      <c r="AG82" s="40" t="n"/>
      <c r="AH82" s="40" t="n"/>
      <c r="AI82" s="40" t="n"/>
      <c r="AJ82" s="40" t="n"/>
      <c r="AK82" s="40" t="n"/>
      <c r="AL82" s="40" t="n"/>
    </row>
    <row r="83">
      <c r="A83" s="341" t="n"/>
      <c r="B83" s="16" t="n"/>
      <c r="C83" s="18" t="n"/>
      <c r="D83" s="9" t="n"/>
      <c r="E83" s="19" t="n"/>
      <c r="F83" s="40" t="n"/>
      <c r="G83" s="40" t="n"/>
      <c r="H83" s="40" t="n"/>
      <c r="I83" s="40" t="n"/>
      <c r="J83" s="40" t="n"/>
      <c r="K83" s="40" t="n"/>
      <c r="L83" s="40" t="n"/>
      <c r="M83" s="40" t="n"/>
      <c r="N83" s="40" t="n"/>
      <c r="O83" s="40" t="n"/>
      <c r="P83" s="40" t="n"/>
      <c r="Q83" s="40" t="n"/>
      <c r="R83" s="40" t="n"/>
      <c r="S83" s="40" t="n"/>
      <c r="T83" s="40" t="n"/>
      <c r="U83" s="40" t="n"/>
      <c r="V83" s="40" t="n"/>
      <c r="W83" s="40" t="n"/>
      <c r="X83" s="40" t="n"/>
      <c r="Y83" s="40" t="n"/>
      <c r="Z83" s="40" t="n"/>
      <c r="AA83" s="40" t="n"/>
      <c r="AB83" s="40" t="n"/>
      <c r="AC83" s="40" t="n"/>
      <c r="AD83" s="40" t="n"/>
      <c r="AE83" s="40" t="n"/>
      <c r="AF83" s="40" t="n"/>
      <c r="AG83" s="40" t="n"/>
      <c r="AH83" s="40" t="n"/>
      <c r="AI83" s="40" t="n"/>
      <c r="AJ83" s="40" t="n"/>
      <c r="AK83" s="40" t="n"/>
      <c r="AL83" s="40" t="n"/>
      <c r="BN83" s="40">
        <f>+BN58+BN59</f>
        <v/>
      </c>
    </row>
    <row r="84">
      <c r="BN84" s="40">
        <f>+BN59-BN83</f>
        <v/>
      </c>
    </row>
    <row r="95">
      <c r="AN95" t="n">
        <v>4186952</v>
      </c>
    </row>
  </sheetData>
  <mergeCells count="47">
    <mergeCell ref="F4:G4"/>
    <mergeCell ref="AO5:AP6"/>
    <mergeCell ref="BC6:BD6"/>
    <mergeCell ref="AM4:AN5"/>
    <mergeCell ref="BM6:BN6"/>
    <mergeCell ref="X5:Y6"/>
    <mergeCell ref="BE5:BF5"/>
    <mergeCell ref="AC4:AH4"/>
    <mergeCell ref="AK4:AL4"/>
    <mergeCell ref="BE4:BF4"/>
    <mergeCell ref="P6:Q6"/>
    <mergeCell ref="F5:G5"/>
    <mergeCell ref="R6:S6"/>
    <mergeCell ref="AU6:AV6"/>
    <mergeCell ref="AW6:AX6"/>
    <mergeCell ref="H5:I6"/>
    <mergeCell ref="AE5:AF6"/>
    <mergeCell ref="AO4:AT4"/>
    <mergeCell ref="J5:K6"/>
    <mergeCell ref="AG5:AH6"/>
    <mergeCell ref="AS5:AT6"/>
    <mergeCell ref="BK4:BL4"/>
    <mergeCell ref="AI4:AJ4"/>
    <mergeCell ref="BG5:BJ5"/>
    <mergeCell ref="BA6:BB6"/>
    <mergeCell ref="BG6:BH6"/>
    <mergeCell ref="AM2:BL3"/>
    <mergeCell ref="P5:U5"/>
    <mergeCell ref="BI6:BJ6"/>
    <mergeCell ref="F2:Z3"/>
    <mergeCell ref="AU4:BD4"/>
    <mergeCell ref="BG4:BJ4"/>
    <mergeCell ref="D4:E4"/>
    <mergeCell ref="V5:W6"/>
    <mergeCell ref="BK5:BL5"/>
    <mergeCell ref="AA4:AB6"/>
    <mergeCell ref="L5:O5"/>
    <mergeCell ref="AW5:AZ5"/>
    <mergeCell ref="L6:M6"/>
    <mergeCell ref="N6:O6"/>
    <mergeCell ref="T6:U6"/>
    <mergeCell ref="B2:C5"/>
    <mergeCell ref="D5:E5"/>
    <mergeCell ref="AY6:AZ6"/>
    <mergeCell ref="H4:Y4"/>
    <mergeCell ref="AC5:AD6"/>
    <mergeCell ref="AQ5:AR6"/>
  </mergeCells>
  <pageMargins left="0.7" right="0.7" top="0.75" bottom="0.75" header="0.3" footer="0.3"/>
  <pageSetup orientation="portrait" paperSize="1"/>
  <legacyDrawing r:id="anysvml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BQ95"/>
  <sheetViews>
    <sheetView zoomScale="110" zoomScaleNormal="110" workbookViewId="0">
      <pane xSplit="1" ySplit="7" topLeftCell="AR26" activePane="bottomRight" state="frozen"/>
      <selection activeCell="A1" sqref="A1"/>
      <selection pane="topRight" activeCell="A1" sqref="A1"/>
      <selection pane="bottomLeft" activeCell="A1" sqref="A1"/>
      <selection pane="bottomRight" activeCell="B20" sqref="B20"/>
    </sheetView>
  </sheetViews>
  <sheetFormatPr baseColWidth="8" defaultColWidth="11.5428571428571" defaultRowHeight="15"/>
  <cols>
    <col width="33.7238095238095" customWidth="1" min="1" max="1"/>
    <col width="14.1809523809524" customWidth="1" min="2" max="2"/>
    <col width="12.8190476190476" customWidth="1" min="3" max="3"/>
    <col width="11.5428571428571" customWidth="1" min="4" max="4"/>
    <col width="13.7238095238095" customWidth="1" min="6" max="6"/>
    <col width="12.7238095238095" customWidth="1" min="7" max="7"/>
    <col width="15" customWidth="1" min="8" max="8"/>
    <col width="12.7238095238095" customWidth="1" min="9" max="10"/>
    <col width="14.8190476190476" customWidth="1" min="11" max="11"/>
    <col width="12.7238095238095" customWidth="1" min="12" max="21"/>
    <col hidden="1" width="12.7238095238095" customWidth="1" min="22" max="26"/>
    <col width="12.7238095238095" customWidth="1" min="27" max="34"/>
    <col width="15.4571428571429" customWidth="1" min="35" max="35"/>
    <col width="16.4571428571429" customWidth="1" min="39" max="39"/>
    <col width="15.2666666666667" customWidth="1" min="40" max="40"/>
    <col width="13.1809523809524" customWidth="1" min="43" max="43"/>
    <col width="14" customWidth="1" min="44" max="44"/>
    <col width="13.4571428571429" customWidth="1" min="54" max="54"/>
    <col width="15.1809523809524" customWidth="1" min="64" max="64"/>
    <col width="13.7238095238095" customWidth="1" min="65" max="66"/>
    <col width="15.7238095238095" customWidth="1" min="68" max="68"/>
  </cols>
  <sheetData>
    <row r="1" ht="6.75" customHeight="1"/>
    <row r="2">
      <c r="B2" s="93" t="inlineStr">
        <is>
          <t>Chile Films Matriz</t>
        </is>
      </c>
      <c r="C2" s="94" t="n"/>
      <c r="D2" s="95" t="n"/>
      <c r="E2" s="96" t="n"/>
      <c r="F2" s="97" t="inlineStr">
        <is>
          <t>Conate Consolidado</t>
        </is>
      </c>
      <c r="G2" s="63" t="n"/>
      <c r="H2" s="63" t="n"/>
      <c r="I2" s="63" t="n"/>
      <c r="J2" s="63" t="n"/>
      <c r="K2" s="63" t="n"/>
      <c r="L2" s="63" t="n"/>
      <c r="M2" s="63" t="n"/>
      <c r="N2" s="63" t="n"/>
      <c r="O2" s="63" t="n"/>
      <c r="P2" s="63" t="n"/>
      <c r="Q2" s="63" t="n"/>
      <c r="R2" s="63" t="n"/>
      <c r="S2" s="63" t="n"/>
      <c r="T2" s="63" t="n"/>
      <c r="U2" s="63" t="n"/>
      <c r="V2" s="63" t="n"/>
      <c r="W2" s="63" t="n"/>
      <c r="X2" s="63" t="n"/>
      <c r="Y2" s="63" t="n"/>
      <c r="Z2" s="94" t="n"/>
      <c r="AA2" s="126" t="n"/>
      <c r="AB2" s="126" t="n"/>
      <c r="AC2" s="127" t="n"/>
      <c r="AD2" s="127" t="n"/>
      <c r="AE2" s="127" t="n"/>
      <c r="AF2" s="127" t="n"/>
      <c r="AG2" s="127" t="n"/>
      <c r="AH2" s="127" t="n"/>
      <c r="AI2" s="140" t="n"/>
      <c r="AJ2" s="140" t="n"/>
      <c r="AK2" s="141" t="n"/>
      <c r="AL2" s="142" t="n"/>
      <c r="AM2" s="143" t="inlineStr">
        <is>
          <t xml:space="preserve">Consolidado Chf Inversiones Spa </t>
        </is>
      </c>
      <c r="AN2" s="63" t="n"/>
      <c r="AO2" s="63" t="n"/>
      <c r="AP2" s="63" t="n"/>
      <c r="AQ2" s="63" t="n"/>
      <c r="AR2" s="63" t="n"/>
      <c r="AS2" s="63" t="n"/>
      <c r="AT2" s="63" t="n"/>
      <c r="AU2" s="63" t="n"/>
      <c r="AV2" s="63" t="n"/>
      <c r="AW2" s="63" t="n"/>
      <c r="AX2" s="63" t="n"/>
      <c r="AY2" s="63" t="n"/>
      <c r="AZ2" s="63" t="n"/>
      <c r="BA2" s="63" t="n"/>
      <c r="BB2" s="63" t="n"/>
      <c r="BC2" s="63" t="n"/>
      <c r="BD2" s="63" t="n"/>
      <c r="BE2" s="63" t="n"/>
      <c r="BF2" s="63" t="n"/>
      <c r="BG2" s="63" t="n"/>
      <c r="BH2" s="63" t="n"/>
      <c r="BI2" s="63" t="n"/>
      <c r="BJ2" s="63" t="n"/>
      <c r="BK2" s="63" t="n"/>
      <c r="BL2" s="94" t="n"/>
    </row>
    <row r="3">
      <c r="B3" s="64" t="n"/>
      <c r="C3" s="81" t="n"/>
      <c r="D3" s="98" t="n"/>
      <c r="E3" s="99" t="n"/>
      <c r="F3" s="83" t="n"/>
      <c r="G3" s="85" t="n"/>
      <c r="H3" s="85" t="n"/>
      <c r="I3" s="85" t="n"/>
      <c r="J3" s="85" t="n"/>
      <c r="K3" s="85" t="n"/>
      <c r="L3" s="85" t="n"/>
      <c r="M3" s="85" t="n"/>
      <c r="N3" s="85" t="n"/>
      <c r="O3" s="85" t="n"/>
      <c r="P3" s="85" t="n"/>
      <c r="Q3" s="85" t="n"/>
      <c r="R3" s="85" t="n"/>
      <c r="S3" s="85" t="n"/>
      <c r="T3" s="85" t="n"/>
      <c r="U3" s="85" t="n"/>
      <c r="V3" s="85" t="n"/>
      <c r="W3" s="85" t="n"/>
      <c r="X3" s="85" t="n"/>
      <c r="Y3" s="85" t="n"/>
      <c r="Z3" s="92" t="n"/>
      <c r="AA3" s="128" t="n"/>
      <c r="AB3" s="128" t="n"/>
      <c r="AC3" s="129" t="n"/>
      <c r="AD3" s="129" t="n"/>
      <c r="AE3" s="129" t="n"/>
      <c r="AF3" s="129" t="n"/>
      <c r="AG3" s="129" t="n"/>
      <c r="AH3" s="129" t="n"/>
      <c r="AI3" s="144" t="n"/>
      <c r="AJ3" s="144" t="n"/>
      <c r="AK3" s="145" t="n"/>
      <c r="AL3" s="146" t="n"/>
      <c r="AM3" s="64" t="n"/>
      <c r="BL3" s="81" t="n"/>
    </row>
    <row r="4" ht="24" customHeight="1">
      <c r="B4" s="64" t="n"/>
      <c r="C4" s="81" t="n"/>
      <c r="D4" s="100" t="inlineStr">
        <is>
          <t>Cce</t>
        </is>
      </c>
      <c r="E4" s="81" t="n"/>
      <c r="F4" s="101" t="inlineStr">
        <is>
          <t>Conate II</t>
        </is>
      </c>
      <c r="G4" s="81" t="n"/>
      <c r="H4" s="102" t="inlineStr">
        <is>
          <t>Consolidado Global Gill  y sus afiliadas</t>
        </is>
      </c>
      <c r="Z4" s="130" t="n"/>
      <c r="AA4" s="131" t="inlineStr">
        <is>
          <t>Cine color Films Chile SpA</t>
        </is>
      </c>
      <c r="AB4" s="94" t="n"/>
      <c r="AC4" s="132" t="inlineStr">
        <is>
          <t>Sonus consolidado</t>
        </is>
      </c>
      <c r="AD4" s="63" t="n"/>
      <c r="AE4" s="63" t="n"/>
      <c r="AF4" s="63" t="n"/>
      <c r="AG4" s="63" t="n"/>
      <c r="AH4" s="63" t="n"/>
      <c r="AI4" s="147" t="inlineStr">
        <is>
          <t>Servicios integrales</t>
        </is>
      </c>
      <c r="AJ4" s="94" t="n"/>
      <c r="AK4" s="148" t="inlineStr">
        <is>
          <t>Serviart</t>
        </is>
      </c>
      <c r="AL4" s="94" t="n"/>
      <c r="AM4" s="149" t="inlineStr">
        <is>
          <t>Chf Inversiones SpA</t>
        </is>
      </c>
      <c r="AN4" s="94" t="n"/>
      <c r="AO4" s="158" t="inlineStr">
        <is>
          <t>Audiovisual  Consolidado</t>
        </is>
      </c>
      <c r="AP4" s="122" t="n"/>
      <c r="AQ4" s="122" t="n"/>
      <c r="AR4" s="122" t="n"/>
      <c r="AS4" s="122" t="n"/>
      <c r="AT4" s="121" t="n"/>
      <c r="AU4" s="159" t="inlineStr">
        <is>
          <t>C.F I F   Consolidado</t>
        </is>
      </c>
      <c r="AV4" s="63" t="n"/>
      <c r="AW4" s="63" t="n"/>
      <c r="AX4" s="63" t="n"/>
      <c r="AY4" s="63" t="n"/>
      <c r="AZ4" s="63" t="n"/>
      <c r="BA4" s="63" t="n"/>
      <c r="BB4" s="63" t="n"/>
      <c r="BC4" s="63" t="n"/>
      <c r="BD4" s="94" t="n"/>
      <c r="BE4" s="159" t="inlineStr">
        <is>
          <t>C.F. II</t>
        </is>
      </c>
      <c r="BF4" s="94" t="n"/>
      <c r="BG4" s="159" t="inlineStr">
        <is>
          <t>IAASA</t>
        </is>
      </c>
      <c r="BH4" s="63" t="n"/>
      <c r="BI4" s="63" t="n"/>
      <c r="BJ4" s="94" t="n"/>
      <c r="BK4" s="159" t="inlineStr">
        <is>
          <t>Cine Color (Colombia SAS)</t>
        </is>
      </c>
      <c r="BL4" s="94" t="n"/>
    </row>
    <row r="5">
      <c r="B5" s="83" t="n"/>
      <c r="C5" s="92" t="n"/>
      <c r="D5" s="103" t="inlineStr">
        <is>
          <t>Individual</t>
        </is>
      </c>
      <c r="E5" s="92" t="n"/>
      <c r="F5" s="104" t="n"/>
      <c r="G5" s="92" t="n"/>
      <c r="H5" s="105" t="inlineStr">
        <is>
          <t>Global Gill S.A</t>
        </is>
      </c>
      <c r="I5" s="94" t="n"/>
      <c r="J5" s="119" t="inlineStr">
        <is>
          <t>Gramado</t>
        </is>
      </c>
      <c r="K5" s="94" t="n"/>
      <c r="L5" s="120" t="inlineStr">
        <is>
          <t>Cindow Consolidado</t>
        </is>
      </c>
      <c r="M5" s="63" t="n"/>
      <c r="N5" s="63" t="n"/>
      <c r="O5" s="94" t="n"/>
      <c r="P5" s="119" t="inlineStr">
        <is>
          <t>Jikal Consolidado</t>
        </is>
      </c>
      <c r="Q5" s="122" t="n"/>
      <c r="R5" s="122" t="n"/>
      <c r="S5" s="122" t="n"/>
      <c r="T5" s="122" t="n"/>
      <c r="U5" s="121" t="n"/>
      <c r="V5" s="123" t="inlineStr">
        <is>
          <t>Abarcar</t>
        </is>
      </c>
      <c r="W5" s="94" t="n"/>
      <c r="X5" s="124" t="inlineStr">
        <is>
          <t xml:space="preserve">I Vision </t>
        </is>
      </c>
      <c r="Y5" s="94" t="n"/>
      <c r="Z5" s="133" t="n"/>
      <c r="AA5" s="64" t="n"/>
      <c r="AB5" s="81" t="n"/>
      <c r="AC5" s="134" t="inlineStr">
        <is>
          <t>Sonus Individual</t>
        </is>
      </c>
      <c r="AD5" s="94" t="n"/>
      <c r="AE5" s="134" t="inlineStr">
        <is>
          <t>Cinecolor Licencias Peru</t>
        </is>
      </c>
      <c r="AF5" s="94" t="n"/>
      <c r="AG5" s="134" t="inlineStr">
        <is>
          <t>Cinecolor Films CA Peru</t>
        </is>
      </c>
      <c r="AH5" s="94" t="n"/>
      <c r="AI5" s="150" t="n"/>
      <c r="AJ5" s="151" t="n"/>
      <c r="AK5" s="31" t="n"/>
      <c r="AL5" s="152" t="n"/>
      <c r="AM5" s="83" t="n"/>
      <c r="AN5" s="92" t="n"/>
      <c r="AO5" s="149" t="inlineStr">
        <is>
          <t>Audiovisual</t>
        </is>
      </c>
      <c r="AP5" s="94" t="n"/>
      <c r="AQ5" s="149" t="inlineStr">
        <is>
          <t>CC Do Brasil</t>
        </is>
      </c>
      <c r="AR5" s="94" t="n"/>
      <c r="AS5" s="149" t="inlineStr">
        <is>
          <t>Fashion Group</t>
        </is>
      </c>
      <c r="AT5" s="94" t="n"/>
      <c r="AU5" s="160" t="n"/>
      <c r="AV5" s="161" t="n"/>
      <c r="AW5" s="162" t="inlineStr">
        <is>
          <t>IACSA Consolidado</t>
        </is>
      </c>
      <c r="AX5" s="122" t="n"/>
      <c r="AY5" s="122" t="n"/>
      <c r="AZ5" s="121" t="n"/>
      <c r="BA5" s="161" t="n"/>
      <c r="BB5" s="161" t="n"/>
      <c r="BC5" s="161" t="n"/>
      <c r="BD5" s="163" t="n"/>
      <c r="BE5" s="156" t="inlineStr">
        <is>
          <t>Individual</t>
        </is>
      </c>
      <c r="BF5" s="92" t="n"/>
      <c r="BG5" s="156" t="inlineStr">
        <is>
          <t>Consolidado</t>
        </is>
      </c>
      <c r="BH5" s="85" t="n"/>
      <c r="BI5" s="85" t="n"/>
      <c r="BJ5" s="92" t="n"/>
      <c r="BK5" s="156" t="inlineStr">
        <is>
          <t>Filial</t>
        </is>
      </c>
      <c r="BL5" s="92" t="n"/>
    </row>
    <row r="6">
      <c r="B6" s="1" t="n"/>
      <c r="C6" s="106" t="n"/>
      <c r="D6" s="2" t="n"/>
      <c r="E6" s="107" t="n"/>
      <c r="F6" s="3" t="n"/>
      <c r="G6" s="108" t="n"/>
      <c r="H6" s="64" t="n"/>
      <c r="I6" s="81" t="n"/>
      <c r="J6" s="83" t="n"/>
      <c r="K6" s="92" t="n"/>
      <c r="L6" s="119" t="inlineStr">
        <is>
          <t xml:space="preserve">Cindow </t>
        </is>
      </c>
      <c r="M6" s="121" t="n"/>
      <c r="N6" s="119" t="inlineStr">
        <is>
          <t>Cinema Prod,</t>
        </is>
      </c>
      <c r="O6" s="121" t="n"/>
      <c r="P6" s="119" t="inlineStr">
        <is>
          <t xml:space="preserve">Jikal </t>
        </is>
      </c>
      <c r="Q6" s="121" t="n"/>
      <c r="R6" s="119" t="inlineStr">
        <is>
          <t>Amazon</t>
        </is>
      </c>
      <c r="S6" s="121" t="n"/>
      <c r="T6" s="119" t="inlineStr">
        <is>
          <t>GCF</t>
        </is>
      </c>
      <c r="U6" s="121" t="n"/>
      <c r="V6" s="83" t="n"/>
      <c r="W6" s="92" t="n"/>
      <c r="X6" s="83" t="n"/>
      <c r="Y6" s="92" t="n"/>
      <c r="Z6" s="133" t="n"/>
      <c r="AA6" s="83" t="n"/>
      <c r="AB6" s="92" t="n"/>
      <c r="AC6" s="83" t="n"/>
      <c r="AD6" s="92" t="n"/>
      <c r="AE6" s="83" t="n"/>
      <c r="AF6" s="92" t="n"/>
      <c r="AG6" s="83" t="n"/>
      <c r="AH6" s="92" t="n"/>
      <c r="AI6" s="150" t="n"/>
      <c r="AJ6" s="151" t="n"/>
      <c r="AK6" s="31" t="n"/>
      <c r="AL6" s="152" t="n"/>
      <c r="AM6" s="32" t="n"/>
      <c r="AN6" s="153" t="n"/>
      <c r="AO6" s="83" t="n"/>
      <c r="AP6" s="92" t="n"/>
      <c r="AQ6" s="83" t="n"/>
      <c r="AR6" s="92" t="n"/>
      <c r="AS6" s="83" t="n"/>
      <c r="AT6" s="92" t="n"/>
      <c r="AU6" s="162" t="inlineStr">
        <is>
          <t>CF IF</t>
        </is>
      </c>
      <c r="AV6" s="121" t="n"/>
      <c r="AW6" s="162" t="inlineStr">
        <is>
          <t xml:space="preserve">IACSA </t>
        </is>
      </c>
      <c r="AX6" s="121" t="n"/>
      <c r="AY6" s="162" t="inlineStr">
        <is>
          <t>Digital SAS</t>
        </is>
      </c>
      <c r="AZ6" s="121" t="n"/>
      <c r="BA6" s="162" t="inlineStr">
        <is>
          <t>IAMSA</t>
        </is>
      </c>
      <c r="BB6" s="121" t="n"/>
      <c r="BC6" s="162" t="inlineStr">
        <is>
          <t>METROVISION</t>
        </is>
      </c>
      <c r="BD6" s="121" t="n"/>
      <c r="BE6" s="38" t="n"/>
      <c r="BF6" s="165" t="n"/>
      <c r="BG6" s="162" t="inlineStr">
        <is>
          <t>IAASA</t>
        </is>
      </c>
      <c r="BH6" s="121" t="n"/>
      <c r="BI6" s="162" t="inlineStr">
        <is>
          <t>Curt y Alex</t>
        </is>
      </c>
      <c r="BJ6" s="121" t="n"/>
      <c r="BK6" s="38" t="n"/>
      <c r="BL6" s="165" t="n"/>
      <c r="BM6" s="166" t="inlineStr">
        <is>
          <t>TOTAL</t>
        </is>
      </c>
      <c r="BN6" s="121" t="n"/>
    </row>
    <row r="7">
      <c r="A7" t="inlineStr">
        <is>
          <t>Cuenta Corrientes</t>
        </is>
      </c>
      <c r="B7" s="109" t="inlineStr">
        <is>
          <t>Por Cobrar</t>
        </is>
      </c>
      <c r="C7" s="109" t="inlineStr">
        <is>
          <t>Por Pagar</t>
        </is>
      </c>
      <c r="D7" s="103" t="inlineStr">
        <is>
          <t>Por Cobrar</t>
        </is>
      </c>
      <c r="E7" s="103" t="inlineStr">
        <is>
          <t>Por Pagar</t>
        </is>
      </c>
      <c r="F7" s="104" t="inlineStr">
        <is>
          <t>Por Cobrar</t>
        </is>
      </c>
      <c r="G7" s="104" t="inlineStr">
        <is>
          <t>Por Pagar</t>
        </is>
      </c>
      <c r="H7" s="110" t="inlineStr">
        <is>
          <t>Por Cobrar</t>
        </is>
      </c>
      <c r="I7" s="110" t="inlineStr">
        <is>
          <t>Por Pagar</t>
        </is>
      </c>
      <c r="J7" s="104" t="inlineStr">
        <is>
          <t>Por Cobrar</t>
        </is>
      </c>
      <c r="K7" s="104" t="inlineStr">
        <is>
          <t>Por Pagar</t>
        </is>
      </c>
      <c r="L7" s="104" t="inlineStr">
        <is>
          <t>Por Cobrar</t>
        </is>
      </c>
      <c r="M7" s="104" t="inlineStr">
        <is>
          <t>Por Pagar</t>
        </is>
      </c>
      <c r="N7" s="104" t="inlineStr">
        <is>
          <t>Por Cobrar</t>
        </is>
      </c>
      <c r="O7" s="104" t="inlineStr">
        <is>
          <t>Por Pagar</t>
        </is>
      </c>
      <c r="P7" s="104" t="inlineStr">
        <is>
          <t>Por Cobrar</t>
        </is>
      </c>
      <c r="Q7" s="104" t="inlineStr">
        <is>
          <t>Por Pagar</t>
        </is>
      </c>
      <c r="R7" s="104" t="inlineStr">
        <is>
          <t>Por Cobrar</t>
        </is>
      </c>
      <c r="S7" s="104" t="inlineStr">
        <is>
          <t>Por Pagar</t>
        </is>
      </c>
      <c r="T7" s="104" t="inlineStr">
        <is>
          <t>Por Cobrar</t>
        </is>
      </c>
      <c r="U7" s="104" t="inlineStr">
        <is>
          <t>Por Pagar</t>
        </is>
      </c>
      <c r="V7" s="109" t="inlineStr">
        <is>
          <t>Por Cobrar</t>
        </is>
      </c>
      <c r="W7" s="109" t="inlineStr">
        <is>
          <t>Por Pagar</t>
        </is>
      </c>
      <c r="X7" s="109" t="n"/>
      <c r="Y7" s="109" t="inlineStr">
        <is>
          <t>Por Cobrar</t>
        </is>
      </c>
      <c r="Z7" s="109" t="inlineStr">
        <is>
          <t>Por Pagar</t>
        </is>
      </c>
      <c r="AA7" s="135" t="inlineStr">
        <is>
          <t>Por Cobrar</t>
        </is>
      </c>
      <c r="AB7" s="135" t="inlineStr">
        <is>
          <t>Por Pagar</t>
        </is>
      </c>
      <c r="AC7" s="136" t="inlineStr">
        <is>
          <t>Por Cobrar</t>
        </is>
      </c>
      <c r="AD7" s="136" t="inlineStr">
        <is>
          <t>Por Pagar</t>
        </is>
      </c>
      <c r="AE7" s="136" t="inlineStr">
        <is>
          <t>Por Cobrar</t>
        </is>
      </c>
      <c r="AF7" s="136" t="inlineStr">
        <is>
          <t>Por Pagar</t>
        </is>
      </c>
      <c r="AG7" s="136" t="inlineStr">
        <is>
          <t>Por Cobrar</t>
        </is>
      </c>
      <c r="AH7" s="136" t="inlineStr">
        <is>
          <t>Por Pagar</t>
        </is>
      </c>
      <c r="AI7" s="154" t="inlineStr">
        <is>
          <t>Por Cobrar</t>
        </is>
      </c>
      <c r="AJ7" s="154" t="inlineStr">
        <is>
          <t>Por Pagar</t>
        </is>
      </c>
      <c r="AK7" s="155" t="inlineStr">
        <is>
          <t>Por Cobrar</t>
        </is>
      </c>
      <c r="AL7" s="155" t="inlineStr">
        <is>
          <t>Por Pagar</t>
        </is>
      </c>
      <c r="AM7" s="156" t="inlineStr">
        <is>
          <t>Por Cobrar</t>
        </is>
      </c>
      <c r="AN7" s="156" t="inlineStr">
        <is>
          <t>Por Pagar</t>
        </is>
      </c>
      <c r="AO7" s="156" t="inlineStr">
        <is>
          <t>Por Cobrar</t>
        </is>
      </c>
      <c r="AP7" s="156" t="inlineStr">
        <is>
          <t>Por Pagar</t>
        </is>
      </c>
      <c r="AQ7" s="156" t="inlineStr">
        <is>
          <t>Por Cobrar</t>
        </is>
      </c>
      <c r="AR7" s="156" t="inlineStr">
        <is>
          <t>Por Pagar</t>
        </is>
      </c>
      <c r="AS7" s="156" t="inlineStr">
        <is>
          <t>Por Cobrar</t>
        </is>
      </c>
      <c r="AT7" s="156" t="inlineStr">
        <is>
          <t>Por Pagar</t>
        </is>
      </c>
      <c r="AU7" s="156" t="inlineStr">
        <is>
          <t>Por Cobrar</t>
        </is>
      </c>
      <c r="AV7" s="156" t="inlineStr">
        <is>
          <t>Por Pagar</t>
        </is>
      </c>
      <c r="AW7" s="156" t="inlineStr">
        <is>
          <t>Por Cobrar</t>
        </is>
      </c>
      <c r="AX7" s="156" t="inlineStr">
        <is>
          <t>Por Pagar</t>
        </is>
      </c>
      <c r="AY7" s="156" t="inlineStr">
        <is>
          <t>Por Cobrar</t>
        </is>
      </c>
      <c r="AZ7" s="156" t="inlineStr">
        <is>
          <t>Por Pagar</t>
        </is>
      </c>
      <c r="BA7" s="156" t="inlineStr">
        <is>
          <t>Por Cobrar</t>
        </is>
      </c>
      <c r="BB7" s="156" t="inlineStr">
        <is>
          <t>Por Pagar</t>
        </is>
      </c>
      <c r="BC7" s="156" t="inlineStr">
        <is>
          <t>Por Cobrar</t>
        </is>
      </c>
      <c r="BD7" s="156" t="inlineStr">
        <is>
          <t>Por Pagar</t>
        </is>
      </c>
      <c r="BE7" s="156" t="inlineStr">
        <is>
          <t>Por Cobrar</t>
        </is>
      </c>
      <c r="BF7" s="156" t="inlineStr">
        <is>
          <t>Por Pagar</t>
        </is>
      </c>
      <c r="BG7" s="156" t="inlineStr">
        <is>
          <t>Por Cobrar</t>
        </is>
      </c>
      <c r="BH7" s="156" t="inlineStr">
        <is>
          <t>Por Pagar</t>
        </is>
      </c>
      <c r="BI7" s="156" t="inlineStr">
        <is>
          <t>Por Cobrar</t>
        </is>
      </c>
      <c r="BJ7" s="156" t="inlineStr">
        <is>
          <t>Por Pagar</t>
        </is>
      </c>
      <c r="BK7" s="156" t="inlineStr">
        <is>
          <t>Por Cobrar</t>
        </is>
      </c>
      <c r="BL7" s="156" t="inlineStr">
        <is>
          <t>Por Pagar</t>
        </is>
      </c>
      <c r="BM7" s="167" t="inlineStr">
        <is>
          <t>Por Cobrar</t>
        </is>
      </c>
      <c r="BN7" s="167" t="inlineStr">
        <is>
          <t>Por Pagar</t>
        </is>
      </c>
    </row>
    <row r="8">
      <c r="A8" s="341" t="inlineStr">
        <is>
          <t>CTA.CTE. ACT JOSÉ P. DAIRE</t>
        </is>
      </c>
      <c r="B8" s="13" t="n"/>
      <c r="C8" s="18" t="n"/>
      <c r="D8" s="9" t="n">
        <v>0</v>
      </c>
      <c r="E8" s="19" t="n">
        <v>0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/>
      <c r="N8" s="10" t="n"/>
      <c r="O8" s="10" t="n">
        <v>0</v>
      </c>
      <c r="P8" s="10" t="n">
        <v>0</v>
      </c>
      <c r="Q8" s="10" t="n"/>
      <c r="R8" s="10" t="n"/>
      <c r="S8" s="10" t="n"/>
      <c r="T8" s="10" t="n"/>
      <c r="U8" s="10" t="n">
        <v>0</v>
      </c>
      <c r="V8" s="40" t="n"/>
      <c r="W8" s="40" t="n"/>
      <c r="X8" s="40" t="n"/>
      <c r="Y8" s="40" t="n"/>
      <c r="Z8" s="40" t="n"/>
      <c r="AA8" s="137" t="n">
        <v>0</v>
      </c>
      <c r="AB8" s="137" t="n">
        <v>0</v>
      </c>
      <c r="AC8" s="33" t="n">
        <v>0</v>
      </c>
      <c r="AD8" s="33" t="n">
        <v>0</v>
      </c>
      <c r="AE8" s="33" t="n">
        <v>0</v>
      </c>
      <c r="AF8" s="33" t="n">
        <v>0</v>
      </c>
      <c r="AG8" s="33" t="n">
        <v>0</v>
      </c>
      <c r="AH8" s="33" t="n">
        <v>0</v>
      </c>
      <c r="AI8" s="76" t="n">
        <v>0</v>
      </c>
      <c r="AJ8" s="76" t="n">
        <v>0</v>
      </c>
      <c r="AK8" s="33" t="n">
        <v>0</v>
      </c>
      <c r="AL8" s="33" t="n">
        <v>0</v>
      </c>
      <c r="AM8" s="34" t="n">
        <v>0</v>
      </c>
      <c r="AN8" s="34" t="n">
        <v>0</v>
      </c>
      <c r="AO8" s="34" t="n">
        <v>0</v>
      </c>
      <c r="AP8" s="34" t="n">
        <v>0</v>
      </c>
      <c r="AQ8" s="34" t="n">
        <v>0</v>
      </c>
      <c r="AR8" s="34" t="n">
        <v>0</v>
      </c>
      <c r="AS8" s="34" t="n">
        <v>0</v>
      </c>
      <c r="AT8" s="34" t="n">
        <v>0</v>
      </c>
      <c r="AU8" s="34" t="n">
        <v>0</v>
      </c>
      <c r="AV8" s="34" t="n"/>
      <c r="AW8" s="34" t="n"/>
      <c r="AX8" s="34" t="n"/>
      <c r="AY8" s="34" t="n"/>
      <c r="AZ8" s="34" t="n"/>
      <c r="BA8" s="34" t="n"/>
      <c r="BB8" s="34" t="n"/>
      <c r="BC8" s="34" t="n"/>
      <c r="BD8" s="34" t="n">
        <v>0</v>
      </c>
      <c r="BE8" s="34" t="n">
        <v>0</v>
      </c>
      <c r="BF8" s="34" t="n">
        <v>0</v>
      </c>
      <c r="BG8" s="34" t="n">
        <v>0</v>
      </c>
      <c r="BH8" s="34" t="n">
        <v>0</v>
      </c>
      <c r="BI8" s="34" t="n"/>
      <c r="BJ8" s="34" t="n"/>
      <c r="BK8" s="34" t="n">
        <v>0</v>
      </c>
      <c r="BL8" s="34" t="n">
        <v>0</v>
      </c>
      <c r="BM8" s="40">
        <f>+B8+D8+F8+H8+J8+L8+N8+P8+R8+T8+AA8+AC8+AE8+AG8+AI8+AK8+AM8+AO8++AQ8+AS8+AU8+AW8+AY8+BA8+BC8+BE8+BG8+BI8+BK8</f>
        <v/>
      </c>
      <c r="BN8" s="40">
        <f>+C8+E8+G8+I8+K8+M8+O8+Q8+S8+U8+AB8+AD8+AF8+AH8+AJ8+AL8+AN8+AP8++AR8+AT8+AV8+AX8+AZ8+BB8+BD8+BF8+BH8+BJ8+BL8</f>
        <v/>
      </c>
    </row>
    <row r="9">
      <c r="A9" s="11" t="inlineStr">
        <is>
          <t>CTA.CTE. ACT CRISTIÁN VARELA</t>
        </is>
      </c>
      <c r="B9" s="13" t="n"/>
      <c r="C9" s="18" t="n"/>
      <c r="D9" s="9" t="n">
        <v>0</v>
      </c>
      <c r="E9" s="19" t="n">
        <v>0</v>
      </c>
      <c r="F9" s="111" t="n">
        <v>0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/>
      <c r="N9" s="10" t="n"/>
      <c r="O9" s="10" t="n">
        <v>0</v>
      </c>
      <c r="P9" s="10" t="n">
        <v>0</v>
      </c>
      <c r="Q9" s="10" t="n"/>
      <c r="R9" s="10" t="n"/>
      <c r="S9" s="10" t="n"/>
      <c r="T9" s="10" t="n"/>
      <c r="U9" s="10" t="n">
        <v>0</v>
      </c>
      <c r="V9" s="40" t="n"/>
      <c r="W9" s="40" t="n"/>
      <c r="X9" s="40" t="n"/>
      <c r="Y9" s="40" t="n"/>
      <c r="Z9" s="40" t="n"/>
      <c r="AA9" s="137" t="n">
        <v>0</v>
      </c>
      <c r="AB9" s="137" t="n">
        <v>0</v>
      </c>
      <c r="AC9" s="33" t="n">
        <v>0</v>
      </c>
      <c r="AD9" s="33" t="n">
        <v>0</v>
      </c>
      <c r="AE9" s="33" t="n">
        <v>0</v>
      </c>
      <c r="AF9" s="33" t="n">
        <v>0</v>
      </c>
      <c r="AG9" s="33" t="n">
        <v>0</v>
      </c>
      <c r="AH9" s="33" t="n">
        <v>0</v>
      </c>
      <c r="AI9" s="76" t="n">
        <v>0</v>
      </c>
      <c r="AJ9" s="76" t="n">
        <v>0</v>
      </c>
      <c r="AK9" s="33" t="n">
        <v>0</v>
      </c>
      <c r="AL9" s="33" t="n">
        <v>0</v>
      </c>
      <c r="AM9" s="34" t="n">
        <v>0</v>
      </c>
      <c r="AN9" s="34" t="n">
        <v>0</v>
      </c>
      <c r="AO9" s="34" t="n">
        <v>0</v>
      </c>
      <c r="AP9" s="34" t="n">
        <v>0</v>
      </c>
      <c r="AQ9" s="34" t="n">
        <v>0</v>
      </c>
      <c r="AR9" s="34" t="n">
        <v>0</v>
      </c>
      <c r="AS9" s="34" t="n">
        <v>0</v>
      </c>
      <c r="AT9" s="34" t="n">
        <v>0</v>
      </c>
      <c r="AU9" s="34" t="n">
        <v>0</v>
      </c>
      <c r="AV9" s="34" t="n"/>
      <c r="AW9" s="34" t="n"/>
      <c r="AX9" s="34" t="n"/>
      <c r="AY9" s="34" t="n"/>
      <c r="AZ9" s="34" t="n"/>
      <c r="BA9" s="34" t="n"/>
      <c r="BB9" s="34" t="n"/>
      <c r="BC9" s="34" t="n"/>
      <c r="BD9" s="34" t="n">
        <v>0</v>
      </c>
      <c r="BE9" s="34" t="n">
        <v>0</v>
      </c>
      <c r="BF9" s="34" t="n">
        <v>0</v>
      </c>
      <c r="BG9" s="34" t="n">
        <v>0</v>
      </c>
      <c r="BH9" s="34" t="n">
        <v>0</v>
      </c>
      <c r="BI9" s="34" t="n"/>
      <c r="BJ9" s="34" t="n"/>
      <c r="BK9" s="34" t="n">
        <v>0</v>
      </c>
      <c r="BL9" s="34" t="n">
        <v>0</v>
      </c>
      <c r="BM9" s="40">
        <f>+B9+D9+F9+H9+J9+L9+N9+P9+R9+T9+AA9+AC9+AE9+AG9+AI9+AK9+AM9+AO9++AQ9+AS9+AU9+AW9+AY9+BA9+BC9+BE9+BG9+BI9+BK9</f>
        <v/>
      </c>
      <c r="BN9" s="40">
        <f>+C9+E9+G9+I9+K9+M9+O9+Q9+S9+U9+AB9+AD9+AF9+AH9+AJ9+AL9+AN9+AP9++AR9+AT9+AV9+AX9+AZ9+BB9+BD9+BF9+BH9+BJ9+BL9</f>
        <v/>
      </c>
    </row>
    <row r="10">
      <c r="A10" s="11" t="inlineStr">
        <is>
          <t>HIJOS VARELA</t>
        </is>
      </c>
      <c r="B10" s="13" t="n"/>
      <c r="C10" s="18" t="n"/>
      <c r="D10" s="9" t="n">
        <v>0</v>
      </c>
      <c r="E10" s="9" t="n">
        <v>0</v>
      </c>
      <c r="F10" s="14" t="n">
        <v>0</v>
      </c>
      <c r="G10" s="14" t="n">
        <v>0</v>
      </c>
      <c r="H10" s="14" t="n">
        <v>0</v>
      </c>
      <c r="I10" s="14" t="n">
        <v>0</v>
      </c>
      <c r="J10" s="14" t="n">
        <v>0</v>
      </c>
      <c r="K10" s="14" t="n">
        <v>0</v>
      </c>
      <c r="L10" s="14" t="n">
        <v>0</v>
      </c>
      <c r="M10" s="14" t="n"/>
      <c r="N10" s="14" t="n"/>
      <c r="O10" s="14" t="n">
        <v>0</v>
      </c>
      <c r="P10" s="14" t="n">
        <v>0</v>
      </c>
      <c r="Q10" s="14" t="n"/>
      <c r="R10" s="14" t="n"/>
      <c r="S10" s="14" t="n"/>
      <c r="T10" s="14" t="n"/>
      <c r="U10" s="14" t="n">
        <v>0</v>
      </c>
      <c r="V10" s="9" t="n">
        <v>0</v>
      </c>
      <c r="W10" s="9" t="n">
        <v>0</v>
      </c>
      <c r="X10" s="9" t="n">
        <v>0</v>
      </c>
      <c r="Y10" s="9" t="n">
        <v>0</v>
      </c>
      <c r="Z10" s="9" t="n">
        <v>0</v>
      </c>
      <c r="AA10" s="138" t="n">
        <v>0</v>
      </c>
      <c r="AB10" s="138" t="n">
        <v>0</v>
      </c>
      <c r="AC10" s="35" t="n">
        <v>0</v>
      </c>
      <c r="AD10" s="35" t="n">
        <v>0</v>
      </c>
      <c r="AE10" s="35" t="n">
        <v>0</v>
      </c>
      <c r="AF10" s="35" t="n">
        <v>0</v>
      </c>
      <c r="AG10" s="35" t="n">
        <v>0</v>
      </c>
      <c r="AH10" s="35" t="n">
        <v>0</v>
      </c>
      <c r="AI10" s="157" t="n">
        <v>0</v>
      </c>
      <c r="AJ10" s="157" t="n">
        <v>0</v>
      </c>
      <c r="AK10" s="35" t="n">
        <v>0</v>
      </c>
      <c r="AL10" s="35" t="n">
        <v>0</v>
      </c>
      <c r="AM10" s="34" t="n">
        <v>0</v>
      </c>
      <c r="AN10" s="34" t="n">
        <v>0</v>
      </c>
      <c r="AO10" s="34" t="n">
        <v>0</v>
      </c>
      <c r="AP10" s="34" t="n">
        <v>0</v>
      </c>
      <c r="AQ10" s="34" t="n">
        <v>0</v>
      </c>
      <c r="AR10" s="34" t="n">
        <v>0</v>
      </c>
      <c r="AS10" s="34" t="n">
        <v>0</v>
      </c>
      <c r="AT10" s="34" t="n">
        <v>0</v>
      </c>
      <c r="AU10" s="34" t="n">
        <v>0</v>
      </c>
      <c r="AV10" s="34" t="n"/>
      <c r="AW10" s="34" t="n"/>
      <c r="AX10" s="34" t="n"/>
      <c r="AY10" s="34" t="n"/>
      <c r="AZ10" s="34" t="n"/>
      <c r="BA10" s="34" t="n"/>
      <c r="BB10" s="34" t="n"/>
      <c r="BC10" s="34" t="n"/>
      <c r="BD10" s="34" t="n">
        <v>0</v>
      </c>
      <c r="BE10" s="34" t="n">
        <v>0</v>
      </c>
      <c r="BF10" s="34" t="n">
        <v>0</v>
      </c>
      <c r="BG10" s="34" t="n">
        <v>0</v>
      </c>
      <c r="BH10" s="34" t="n">
        <v>0</v>
      </c>
      <c r="BI10" s="34" t="n"/>
      <c r="BJ10" s="34" t="n"/>
      <c r="BK10" s="34" t="n">
        <v>0</v>
      </c>
      <c r="BL10" s="34" t="n">
        <v>0</v>
      </c>
      <c r="BM10" s="40">
        <f>+B10+D10+F10+H10+J10+L10+N10+P10+R10+T10+AA10+AC10+AE10+AG10+AI10+AK10+AM10+AO10++AQ10+AS10+AU10+AW10+AY10+BA10+BC10+BE10+BG10+BI10+BK10</f>
        <v/>
      </c>
      <c r="BN10" s="40">
        <f>+C10+E10+G10+I10+K10+M10+O10+Q10+S10+U10+AB10+AD10+AF10+AH10+AJ10+AL10+AN10+AP10++AR10+AT10+AV10+AX10+AZ10+BB10+BD10+BF10+BH10+BJ10+BL10</f>
        <v/>
      </c>
    </row>
    <row r="11">
      <c r="A11" s="11" t="inlineStr">
        <is>
          <t>CTA. CTE. ACT. RIO GRANDE S.A.</t>
        </is>
      </c>
      <c r="B11" s="13" t="n"/>
      <c r="C11" s="18" t="n"/>
      <c r="D11" s="9" t="n">
        <v>0</v>
      </c>
      <c r="E11" s="19" t="n">
        <v>0</v>
      </c>
      <c r="F11" s="10" t="n">
        <v>0</v>
      </c>
      <c r="G11" s="10" t="n">
        <v>0</v>
      </c>
      <c r="H11" s="10" t="n">
        <v>0</v>
      </c>
      <c r="I11" s="10" t="n">
        <v>0</v>
      </c>
      <c r="J11" s="10" t="n">
        <v>0</v>
      </c>
      <c r="K11" s="10" t="n">
        <v>0</v>
      </c>
      <c r="L11" s="10" t="n">
        <v>0</v>
      </c>
      <c r="M11" s="10" t="n"/>
      <c r="N11" s="10" t="n"/>
      <c r="O11" s="10" t="n">
        <v>0</v>
      </c>
      <c r="P11" s="10" t="n">
        <v>0</v>
      </c>
      <c r="Q11" s="10" t="n"/>
      <c r="R11" s="10" t="n"/>
      <c r="S11" s="10" t="n"/>
      <c r="T11" s="10" t="n"/>
      <c r="U11" s="10" t="n">
        <v>0</v>
      </c>
      <c r="V11" s="40" t="n"/>
      <c r="W11" s="40" t="n"/>
      <c r="X11" s="40" t="n"/>
      <c r="Y11" s="40" t="n"/>
      <c r="Z11" s="40" t="n"/>
      <c r="AA11" s="137" t="n">
        <v>0</v>
      </c>
      <c r="AB11" s="137" t="n">
        <v>0</v>
      </c>
      <c r="AC11" s="33" t="n">
        <v>0</v>
      </c>
      <c r="AD11" s="33" t="n">
        <v>0</v>
      </c>
      <c r="AE11" s="33" t="n">
        <v>0</v>
      </c>
      <c r="AF11" s="33" t="n">
        <v>0</v>
      </c>
      <c r="AG11" s="33" t="n">
        <v>0</v>
      </c>
      <c r="AH11" s="33" t="n">
        <v>0</v>
      </c>
      <c r="AI11" s="76" t="n">
        <v>0</v>
      </c>
      <c r="AJ11" s="76" t="n">
        <v>0</v>
      </c>
      <c r="AK11" s="33" t="n">
        <v>0</v>
      </c>
      <c r="AL11" s="33" t="n">
        <v>0</v>
      </c>
      <c r="AM11" s="34" t="n">
        <v>0</v>
      </c>
      <c r="AN11" s="34" t="n">
        <v>0</v>
      </c>
      <c r="AO11" s="34" t="n">
        <v>0</v>
      </c>
      <c r="AP11" s="34" t="n">
        <v>0</v>
      </c>
      <c r="AQ11" s="34" t="n">
        <v>0</v>
      </c>
      <c r="AR11" s="34" t="n">
        <v>0</v>
      </c>
      <c r="AS11" s="34" t="n">
        <v>0</v>
      </c>
      <c r="AT11" s="34" t="n">
        <v>0</v>
      </c>
      <c r="AU11" s="34" t="n">
        <v>0</v>
      </c>
      <c r="AV11" s="34" t="n"/>
      <c r="AW11" s="34" t="n"/>
      <c r="AX11" s="34" t="n"/>
      <c r="AY11" s="34" t="n"/>
      <c r="AZ11" s="34" t="n"/>
      <c r="BA11" s="34" t="n"/>
      <c r="BB11" s="34" t="n"/>
      <c r="BC11" s="34" t="n"/>
      <c r="BD11" s="34" t="n">
        <v>0</v>
      </c>
      <c r="BE11" s="34" t="n">
        <v>0</v>
      </c>
      <c r="BF11" s="34" t="n">
        <v>0</v>
      </c>
      <c r="BG11" s="34" t="n">
        <v>0</v>
      </c>
      <c r="BH11" s="34" t="n">
        <v>0</v>
      </c>
      <c r="BI11" s="34" t="n"/>
      <c r="BJ11" s="34" t="n"/>
      <c r="BK11" s="34" t="n">
        <v>0</v>
      </c>
      <c r="BL11" s="34" t="n">
        <v>0</v>
      </c>
      <c r="BM11" s="40">
        <f>+B11+D11+F11+H11+J11+L11+N11+P11+R11+T11+AA11+AC11+AE11+AG11+AI11+AK11+AM11+AO11++AQ11+AS11+AU11+AW11+AY11+BA11+BC11+BE11+BG11+BI11+BK11</f>
        <v/>
      </c>
      <c r="BN11" s="40">
        <f>+C11+E11+G11+I11+K11+M11+O11+Q11+S11+U11+AB11+AD11+AF11+AH11+AJ11+AL11+AN11+AP11++AR11+AT11+AV11+AX11+AZ11+BB11+BD11+BF11+BH11+BJ11+BL11</f>
        <v/>
      </c>
    </row>
    <row r="12">
      <c r="A12" s="15" t="inlineStr">
        <is>
          <t>CTA.CTE.ACT. US$ CINECOLOR MEX</t>
        </is>
      </c>
      <c r="B12" s="13" t="n"/>
      <c r="C12" s="18" t="n"/>
      <c r="D12" s="9" t="n">
        <v>0</v>
      </c>
      <c r="E12" s="19" t="n">
        <v>0</v>
      </c>
      <c r="F12" s="10" t="n">
        <v>0</v>
      </c>
      <c r="G12" s="10" t="n">
        <v>0</v>
      </c>
      <c r="H12" s="10" t="n">
        <v>0</v>
      </c>
      <c r="I12" s="10" t="n">
        <v>0</v>
      </c>
      <c r="J12" s="10" t="n">
        <v>0</v>
      </c>
      <c r="K12" s="10" t="n">
        <v>0</v>
      </c>
      <c r="L12" s="10" t="n">
        <v>0</v>
      </c>
      <c r="M12" s="10" t="n"/>
      <c r="N12" s="10" t="n"/>
      <c r="O12" s="10" t="n">
        <v>0</v>
      </c>
      <c r="P12" s="10" t="n">
        <v>0</v>
      </c>
      <c r="Q12" s="10" t="n"/>
      <c r="R12" s="10" t="n"/>
      <c r="S12" s="10" t="n"/>
      <c r="T12" s="10" t="n"/>
      <c r="U12" s="10" t="n">
        <v>0</v>
      </c>
      <c r="V12" s="40" t="n"/>
      <c r="W12" s="40" t="n"/>
      <c r="X12" s="40" t="n"/>
      <c r="Y12" s="40" t="n"/>
      <c r="Z12" s="40" t="n"/>
      <c r="AA12" s="137" t="n">
        <v>0</v>
      </c>
      <c r="AB12" s="137" t="n">
        <v>0</v>
      </c>
      <c r="AC12" s="33" t="n">
        <v>0</v>
      </c>
      <c r="AD12" s="33" t="n">
        <v>0</v>
      </c>
      <c r="AE12" s="33" t="n">
        <v>0</v>
      </c>
      <c r="AF12" s="33" t="n">
        <v>0</v>
      </c>
      <c r="AG12" s="33" t="n">
        <v>0</v>
      </c>
      <c r="AH12" s="33" t="n">
        <v>0</v>
      </c>
      <c r="AI12" s="76" t="n">
        <v>0</v>
      </c>
      <c r="AJ12" s="76" t="n">
        <v>0</v>
      </c>
      <c r="AK12" s="33" t="n">
        <v>0</v>
      </c>
      <c r="AL12" s="33" t="n">
        <v>0</v>
      </c>
      <c r="AM12" s="34" t="n">
        <v>0</v>
      </c>
      <c r="AN12" s="34" t="n">
        <v>0</v>
      </c>
      <c r="AO12" s="34" t="n">
        <v>0</v>
      </c>
      <c r="AP12" s="34" t="n">
        <v>0</v>
      </c>
      <c r="AQ12" s="34" t="n">
        <v>0</v>
      </c>
      <c r="AR12" s="34" t="n">
        <v>0</v>
      </c>
      <c r="AS12" s="34" t="n">
        <v>0</v>
      </c>
      <c r="AT12" s="34" t="n">
        <v>0</v>
      </c>
      <c r="AU12" s="34" t="n">
        <v>0</v>
      </c>
      <c r="AV12" s="34" t="n"/>
      <c r="AW12" s="34" t="n"/>
      <c r="AX12" s="34" t="n"/>
      <c r="AY12" s="34" t="n"/>
      <c r="AZ12" s="34" t="n"/>
      <c r="BA12" s="34" t="n"/>
      <c r="BB12" s="34" t="n">
        <v>0</v>
      </c>
      <c r="BC12" s="34" t="n"/>
      <c r="BD12" s="34" t="n">
        <v>0</v>
      </c>
      <c r="BE12" s="34" t="n">
        <v>0</v>
      </c>
      <c r="BF12" s="34" t="n">
        <v>0</v>
      </c>
      <c r="BG12" s="34" t="n">
        <v>0</v>
      </c>
      <c r="BH12" s="34" t="n">
        <v>0</v>
      </c>
      <c r="BI12" s="34" t="n"/>
      <c r="BJ12" s="34" t="n"/>
      <c r="BK12" s="34" t="n">
        <v>0</v>
      </c>
      <c r="BL12" s="34" t="n">
        <v>0</v>
      </c>
      <c r="BM12" s="40">
        <f>+B12+D12+F12+H12+J12+L12+N12+P12+R12+T12+AA12+AC12+AE12+AG12+AI12+AK12+AM12+AO12++AQ12+AS12+AU12+AW12+AY12+BA12+BC12+BE12+BG12+BI12+BK12</f>
        <v/>
      </c>
      <c r="BN12" s="40">
        <f>+C12+E12+G12+I12+K12+M12+O12+Q12+S12+U12+AB12+AD12+AF12+AH12+AJ12+AL12+AN12+AP12++AR12+AT12+AV12+AX12+AZ12+BB12+BD12+BF12+BH12+BJ12+BL12</f>
        <v/>
      </c>
    </row>
    <row r="13">
      <c r="A13" s="341" t="inlineStr">
        <is>
          <t>CTA.CTE. PRONEMSA S.A.</t>
        </is>
      </c>
      <c r="B13" s="13" t="n"/>
      <c r="C13" s="18" t="n"/>
      <c r="D13" s="9" t="n">
        <v>0</v>
      </c>
      <c r="E13" s="19" t="n">
        <v>0</v>
      </c>
      <c r="F13" s="10" t="n">
        <v>0</v>
      </c>
      <c r="G13" s="10" t="n">
        <v>0</v>
      </c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/>
      <c r="N13" s="10" t="n"/>
      <c r="O13" s="10" t="n">
        <v>0</v>
      </c>
      <c r="P13" s="10" t="n">
        <v>0</v>
      </c>
      <c r="Q13" s="10" t="n"/>
      <c r="R13" s="10" t="n"/>
      <c r="S13" s="10" t="n"/>
      <c r="T13" s="10" t="n"/>
      <c r="U13" s="10" t="n">
        <v>0</v>
      </c>
      <c r="V13" s="40" t="n"/>
      <c r="W13" s="40" t="n"/>
      <c r="X13" s="40" t="n"/>
      <c r="Y13" s="40" t="n"/>
      <c r="Z13" s="40" t="n"/>
      <c r="AA13" s="137" t="n">
        <v>0</v>
      </c>
      <c r="AB13" s="137" t="n">
        <v>0</v>
      </c>
      <c r="AC13" s="33" t="n">
        <v>0</v>
      </c>
      <c r="AD13" s="33" t="n">
        <v>0</v>
      </c>
      <c r="AE13" s="33" t="n">
        <v>0</v>
      </c>
      <c r="AF13" s="33" t="n">
        <v>0</v>
      </c>
      <c r="AG13" s="33" t="n">
        <v>0</v>
      </c>
      <c r="AH13" s="33" t="n">
        <v>0</v>
      </c>
      <c r="AI13" s="76" t="n">
        <v>0</v>
      </c>
      <c r="AJ13" s="76" t="n">
        <v>0</v>
      </c>
      <c r="AK13" s="33" t="n">
        <v>0</v>
      </c>
      <c r="AL13" s="33" t="n">
        <v>0</v>
      </c>
      <c r="AM13" s="34" t="n">
        <v>0</v>
      </c>
      <c r="AN13" s="34" t="n">
        <v>0</v>
      </c>
      <c r="AO13" s="34" t="n">
        <v>0</v>
      </c>
      <c r="AP13" s="34" t="n">
        <v>0</v>
      </c>
      <c r="AQ13" s="34" t="n">
        <v>0</v>
      </c>
      <c r="AR13" s="34" t="n">
        <v>0</v>
      </c>
      <c r="AS13" s="34" t="n">
        <v>0</v>
      </c>
      <c r="AT13" s="34" t="n">
        <v>0</v>
      </c>
      <c r="AU13" s="34" t="n">
        <v>0</v>
      </c>
      <c r="AV13" s="34" t="n"/>
      <c r="AW13" s="34" t="n"/>
      <c r="AX13" s="34" t="n"/>
      <c r="AY13" s="34" t="n"/>
      <c r="AZ13" s="34" t="n"/>
      <c r="BA13" s="34" t="n"/>
      <c r="BB13" s="34" t="n"/>
      <c r="BC13" s="34" t="n"/>
      <c r="BD13" s="34" t="n">
        <v>0</v>
      </c>
      <c r="BE13" s="34" t="n">
        <v>0</v>
      </c>
      <c r="BF13" s="34" t="n">
        <v>0</v>
      </c>
      <c r="BG13" s="34" t="n">
        <v>0</v>
      </c>
      <c r="BH13" s="34" t="n">
        <v>0</v>
      </c>
      <c r="BI13" s="34" t="n"/>
      <c r="BJ13" s="34" t="n"/>
      <c r="BK13" s="34" t="n">
        <v>0</v>
      </c>
      <c r="BL13" s="34" t="n">
        <v>0</v>
      </c>
      <c r="BM13" s="40">
        <f>+B13+D13+F13+H13+J13+L13+N13+P13+R13+T13+AA13+AC13+AE13+AG13+AI13+AK13+AM13+AO13++AQ13+AS13+AU13+AW13+AY13+BA13+BC13+BE13+BG13+BI13+BK13</f>
        <v/>
      </c>
      <c r="BN13" s="40">
        <f>+C13+E13+G13+I13+K13+M13+O13+Q13+S13+U13+AB13+AD13+AF13+AH13+AJ13+AL13+AN13+AP13++AR13+AT13+AV13+AX13+AZ13+BB13+BD13+BF13+BH13+BJ13+BL13</f>
        <v/>
      </c>
    </row>
    <row r="14">
      <c r="A14" s="341" t="inlineStr">
        <is>
          <t>CTA.CTE.INM. PLAZA EL ALBA</t>
        </is>
      </c>
      <c r="B14" s="13" t="n"/>
      <c r="C14" s="18" t="n"/>
      <c r="D14" s="9" t="n">
        <v>0</v>
      </c>
      <c r="E14" s="19" t="n">
        <v>0</v>
      </c>
      <c r="F14" s="10" t="n">
        <v>0</v>
      </c>
      <c r="G14" s="10" t="n">
        <v>0</v>
      </c>
      <c r="H14" s="10" t="n">
        <v>0</v>
      </c>
      <c r="I14" s="10" t="n">
        <v>0</v>
      </c>
      <c r="J14" s="10" t="n">
        <v>0</v>
      </c>
      <c r="K14" s="10" t="n">
        <v>0</v>
      </c>
      <c r="L14" s="10" t="n">
        <v>0</v>
      </c>
      <c r="M14" s="10" t="n"/>
      <c r="N14" s="10" t="n"/>
      <c r="O14" s="10" t="n">
        <v>0</v>
      </c>
      <c r="P14" s="10" t="n">
        <v>0</v>
      </c>
      <c r="Q14" s="10" t="n"/>
      <c r="R14" s="10" t="n"/>
      <c r="S14" s="10" t="n"/>
      <c r="T14" s="10" t="n"/>
      <c r="U14" s="10" t="n">
        <v>0</v>
      </c>
      <c r="V14" s="40" t="n"/>
      <c r="W14" s="40" t="n"/>
      <c r="X14" s="40" t="n"/>
      <c r="Y14" s="40" t="n"/>
      <c r="Z14" s="40" t="n"/>
      <c r="AA14" s="137" t="n">
        <v>0</v>
      </c>
      <c r="AB14" s="137" t="n">
        <v>0</v>
      </c>
      <c r="AC14" s="33" t="n">
        <v>0</v>
      </c>
      <c r="AD14" s="33" t="n">
        <v>0</v>
      </c>
      <c r="AE14" s="33" t="n">
        <v>0</v>
      </c>
      <c r="AF14" s="33" t="n">
        <v>0</v>
      </c>
      <c r="AG14" s="33" t="n">
        <v>0</v>
      </c>
      <c r="AH14" s="33" t="n">
        <v>0</v>
      </c>
      <c r="AI14" s="76" t="n">
        <v>0</v>
      </c>
      <c r="AJ14" s="76" t="n">
        <v>0</v>
      </c>
      <c r="AK14" s="33" t="n">
        <v>0</v>
      </c>
      <c r="AL14" s="33" t="n">
        <v>0</v>
      </c>
      <c r="AM14" s="34" t="n">
        <v>0</v>
      </c>
      <c r="AN14" s="34" t="n">
        <v>0</v>
      </c>
      <c r="AO14" s="34" t="n">
        <v>0</v>
      </c>
      <c r="AP14" s="34" t="n">
        <v>0</v>
      </c>
      <c r="AQ14" s="34" t="n">
        <v>0</v>
      </c>
      <c r="AR14" s="34" t="n">
        <v>0</v>
      </c>
      <c r="AS14" s="34" t="n">
        <v>0</v>
      </c>
      <c r="AT14" s="34" t="n">
        <v>0</v>
      </c>
      <c r="AU14" s="34" t="n">
        <v>0</v>
      </c>
      <c r="AV14" s="34" t="n"/>
      <c r="AW14" s="34" t="n"/>
      <c r="AX14" s="34" t="n"/>
      <c r="AY14" s="34" t="n"/>
      <c r="AZ14" s="34" t="n"/>
      <c r="BA14" s="34" t="n"/>
      <c r="BB14" s="34" t="n"/>
      <c r="BC14" s="34" t="n"/>
      <c r="BD14" s="34" t="n">
        <v>0</v>
      </c>
      <c r="BE14" s="34" t="n">
        <v>0</v>
      </c>
      <c r="BF14" s="34" t="n">
        <v>0</v>
      </c>
      <c r="BG14" s="34" t="n">
        <v>0</v>
      </c>
      <c r="BH14" s="34" t="n">
        <v>0</v>
      </c>
      <c r="BI14" s="34" t="n"/>
      <c r="BJ14" s="34" t="n"/>
      <c r="BK14" s="34" t="n">
        <v>0</v>
      </c>
      <c r="BL14" s="34" t="n">
        <v>0</v>
      </c>
      <c r="BM14" s="40">
        <f>+B14+D14+F14+H14+J14+L14+N14+P14+R14+T14+AA14+AC14+AE14+AG14+AI14+AK14+AM14+AO14++AQ14+AS14+AU14+AW14+AY14+BA14+BC14+BE14+BG14+BI14+BK14</f>
        <v/>
      </c>
      <c r="BN14" s="40">
        <f>+C14+E14+G14+I14+K14+M14+O14+Q14+S14+U14+AB14+AD14+AF14+AH14+AJ14+AL14+AN14+AP14++AR14+AT14+AV14+AX14+AZ14+BB14+BD14+BF14+BH14+BJ14+BL14</f>
        <v/>
      </c>
    </row>
    <row r="15">
      <c r="A15" s="341" t="inlineStr">
        <is>
          <t>Cta.Cte.Act.Iacsa US$</t>
        </is>
      </c>
      <c r="B15" s="13" t="n"/>
      <c r="C15" s="18" t="n"/>
      <c r="D15" s="9" t="n">
        <v>0</v>
      </c>
      <c r="E15" s="19" t="n">
        <v>0</v>
      </c>
      <c r="F15" s="10" t="n">
        <v>0</v>
      </c>
      <c r="G15" s="10" t="n">
        <v>0</v>
      </c>
      <c r="H15" s="10" t="n">
        <v>0</v>
      </c>
      <c r="I15" s="10" t="n">
        <v>0</v>
      </c>
      <c r="J15" s="10" t="n">
        <v>0</v>
      </c>
      <c r="K15" s="10" t="n">
        <v>0</v>
      </c>
      <c r="L15" s="10" t="n">
        <v>0</v>
      </c>
      <c r="M15" s="10" t="n"/>
      <c r="N15" s="10" t="n"/>
      <c r="O15" s="10" t="n">
        <v>0</v>
      </c>
      <c r="P15" s="10" t="n">
        <v>0</v>
      </c>
      <c r="Q15" s="10" t="n"/>
      <c r="R15" s="10" t="n"/>
      <c r="S15" s="10" t="n"/>
      <c r="T15" s="10" t="n"/>
      <c r="U15" s="10" t="n">
        <v>0</v>
      </c>
      <c r="V15" s="125" t="n"/>
      <c r="W15" s="125" t="n"/>
      <c r="X15" s="125" t="n"/>
      <c r="Y15" s="40" t="n"/>
      <c r="Z15" s="139" t="n"/>
      <c r="AA15" s="137" t="n">
        <v>271744</v>
      </c>
      <c r="AB15" s="137" t="n">
        <v>0</v>
      </c>
      <c r="AC15" s="33" t="n">
        <v>0</v>
      </c>
      <c r="AD15" s="33" t="n">
        <v>0</v>
      </c>
      <c r="AE15" s="33" t="n">
        <v>0</v>
      </c>
      <c r="AF15" s="33" t="n">
        <v>0</v>
      </c>
      <c r="AG15" s="22" t="n">
        <v>3359811</v>
      </c>
      <c r="AH15" s="33" t="n">
        <v>0</v>
      </c>
      <c r="AI15" s="76" t="n">
        <v>0</v>
      </c>
      <c r="AJ15" s="76" t="n">
        <v>0</v>
      </c>
      <c r="AK15" s="33" t="n">
        <v>0</v>
      </c>
      <c r="AL15" s="33" t="n">
        <v>0</v>
      </c>
      <c r="AM15" s="34" t="n">
        <v>0</v>
      </c>
      <c r="AN15" s="34" t="n">
        <v>0</v>
      </c>
      <c r="AO15" s="34" t="n">
        <v>0</v>
      </c>
      <c r="AP15" s="34" t="n">
        <v>0</v>
      </c>
      <c r="AQ15" s="34" t="n">
        <v>0</v>
      </c>
      <c r="AR15" s="34" t="n">
        <v>0</v>
      </c>
      <c r="AS15" s="34" t="n">
        <v>0</v>
      </c>
      <c r="AT15" s="34" t="n">
        <v>0</v>
      </c>
      <c r="AU15" s="34" t="n">
        <v>0</v>
      </c>
      <c r="AV15" s="34" t="n"/>
      <c r="AW15" s="34" t="n"/>
      <c r="AX15" s="34" t="n"/>
      <c r="AY15" s="34" t="n"/>
      <c r="AZ15" s="34" t="n"/>
      <c r="BA15" s="34" t="n"/>
      <c r="BB15" s="34" t="n"/>
      <c r="BC15" s="34" t="n"/>
      <c r="BD15" s="34" t="n">
        <v>0</v>
      </c>
      <c r="BE15" s="34" t="n">
        <v>0</v>
      </c>
      <c r="BF15" s="34" t="n">
        <v>0</v>
      </c>
      <c r="BG15" s="34" t="n">
        <v>0</v>
      </c>
      <c r="BH15" s="34" t="n">
        <v>0</v>
      </c>
      <c r="BI15" s="34" t="n"/>
      <c r="BJ15" s="34" t="n"/>
      <c r="BK15" s="34" t="n">
        <v>0</v>
      </c>
      <c r="BL15" s="34" t="n">
        <v>0</v>
      </c>
      <c r="BM15" s="40">
        <f>+B15+D15+F15+H15+J15+L15+N15+P15+R15+T15+AA15+AC15+AE15+AG15+AI15+AK15+AM15+AO15++AQ15+AS15+AU15+AW15+AY15+BA15+BC15+BE15+BG15+BI15+BK15</f>
        <v/>
      </c>
      <c r="BN15" s="40">
        <f>+C15+E15+G15+I15+K15+M15+O15+Q15+S15+U15+AB15+AD15+AF15+AH15+AJ15+AL15+AN15+AP15++AR15+AT15+AV15+AX15+AZ15+BB15+BD15+BF15+BH15+BJ15+BL15</f>
        <v/>
      </c>
    </row>
    <row r="16">
      <c r="A16" s="15" t="inlineStr">
        <is>
          <t>CTA.CTE.ACT.CINECOLOR DO BRASI</t>
        </is>
      </c>
      <c r="B16" s="8" t="n">
        <v>47782013</v>
      </c>
      <c r="C16" s="22" t="n">
        <v>33231332</v>
      </c>
      <c r="D16" s="9" t="n">
        <v>0</v>
      </c>
      <c r="E16" s="19" t="n">
        <v>0</v>
      </c>
      <c r="F16" s="10" t="n">
        <v>0</v>
      </c>
      <c r="G16" s="10" t="n">
        <v>0</v>
      </c>
      <c r="H16" s="10" t="n">
        <v>0</v>
      </c>
      <c r="I16" s="10" t="n">
        <v>0</v>
      </c>
      <c r="J16" s="10" t="n">
        <v>0</v>
      </c>
      <c r="K16" s="21" t="n">
        <v>0</v>
      </c>
      <c r="L16" s="10" t="n">
        <v>0</v>
      </c>
      <c r="M16" s="10" t="n"/>
      <c r="N16" s="10" t="n"/>
      <c r="O16" s="10" t="n">
        <v>0</v>
      </c>
      <c r="P16" s="10" t="n">
        <v>0</v>
      </c>
      <c r="Q16" s="10" t="n"/>
      <c r="R16" s="10" t="n">
        <v>0</v>
      </c>
      <c r="S16" s="10" t="n"/>
      <c r="T16" s="10" t="n">
        <v>0</v>
      </c>
      <c r="U16" s="10" t="n">
        <v>0</v>
      </c>
      <c r="V16" s="40" t="n"/>
      <c r="W16" s="40" t="n"/>
      <c r="X16" s="40" t="n"/>
      <c r="Y16" s="40" t="n"/>
      <c r="Z16" s="40" t="n"/>
      <c r="AA16" s="137" t="n">
        <v>0</v>
      </c>
      <c r="AB16" s="137" t="n">
        <v>0</v>
      </c>
      <c r="AC16" s="33" t="n">
        <v>0</v>
      </c>
      <c r="AD16" s="33" t="n">
        <v>0</v>
      </c>
      <c r="AE16" s="33" t="n">
        <v>0</v>
      </c>
      <c r="AF16" s="33" t="n">
        <v>0</v>
      </c>
      <c r="AG16" s="33" t="n">
        <v>0</v>
      </c>
      <c r="AH16" s="33" t="n">
        <v>0</v>
      </c>
      <c r="AI16" s="76" t="n">
        <v>0</v>
      </c>
      <c r="AJ16" s="76" t="n">
        <v>0</v>
      </c>
      <c r="AK16" s="33" t="n">
        <v>0</v>
      </c>
      <c r="AL16" s="33" t="n">
        <v>0</v>
      </c>
      <c r="AM16" s="34" t="n">
        <v>0</v>
      </c>
      <c r="AN16" s="34" t="n">
        <v>0</v>
      </c>
      <c r="AO16" s="34" t="n">
        <v>0</v>
      </c>
      <c r="AP16" s="34" t="n">
        <v>0</v>
      </c>
      <c r="AQ16" s="34" t="n">
        <v>0</v>
      </c>
      <c r="AR16" s="34" t="n">
        <v>0</v>
      </c>
      <c r="AS16" s="34" t="n">
        <v>0</v>
      </c>
      <c r="AT16" s="34" t="n">
        <v>0</v>
      </c>
      <c r="AU16" s="34" t="n">
        <v>0</v>
      </c>
      <c r="AV16" s="34" t="n"/>
      <c r="AW16" s="34" t="n"/>
      <c r="AX16" s="34" t="n"/>
      <c r="AY16" s="34" t="n"/>
      <c r="AZ16" s="34" t="n"/>
      <c r="BA16" s="34" t="n"/>
      <c r="BB16" s="34" t="n"/>
      <c r="BC16" s="34" t="n"/>
      <c r="BD16" s="34" t="n">
        <v>0</v>
      </c>
      <c r="BE16" s="34" t="n">
        <v>0</v>
      </c>
      <c r="BF16" s="34" t="n">
        <v>0</v>
      </c>
      <c r="BG16" s="34" t="n">
        <v>0</v>
      </c>
      <c r="BH16" s="34" t="n">
        <v>0</v>
      </c>
      <c r="BI16" s="34" t="n"/>
      <c r="BJ16" s="34" t="n"/>
      <c r="BK16" s="34" t="n">
        <v>0</v>
      </c>
      <c r="BL16" s="34" t="n">
        <v>0</v>
      </c>
      <c r="BM16" s="40">
        <f>+B16+D16+F16+H16+J16+L16+N16+P16+R16+T16+AA16+AC16+AE16+AG16+AI16+AK16+AM16+AO16++AQ16+AS16+AU16+AW16+AY16+BA16+BC16+BE16+BG16+BI16+BK16</f>
        <v/>
      </c>
      <c r="BN16" s="40">
        <f>+C16+E16+G16+I16+K16+M16+O16+Q16+S16+U16+AB16+AD16+AF16+AH16+AJ16+AL16+AN16+AP16++AR16+AT16+AV16+AX16+AZ16+BB16+BD16+BF16+BH16+BJ16+BL16</f>
        <v/>
      </c>
    </row>
    <row r="17">
      <c r="A17" s="15" t="inlineStr">
        <is>
          <t>ACT CHF INTERNACIONAL SPA</t>
        </is>
      </c>
      <c r="B17" s="13" t="n"/>
      <c r="C17" s="18" t="n">
        <v>0</v>
      </c>
      <c r="D17" s="9" t="n">
        <v>0</v>
      </c>
      <c r="E17" s="19" t="n">
        <v>0</v>
      </c>
      <c r="F17" s="10" t="n">
        <v>0</v>
      </c>
      <c r="G17" s="10" t="n">
        <v>0</v>
      </c>
      <c r="H17" s="10" t="n">
        <v>0</v>
      </c>
      <c r="I17" s="10" t="n">
        <v>0</v>
      </c>
      <c r="J17" s="10" t="n">
        <v>0</v>
      </c>
      <c r="K17" s="10" t="n">
        <v>0</v>
      </c>
      <c r="L17" s="10" t="n">
        <v>0</v>
      </c>
      <c r="M17" s="10" t="n"/>
      <c r="N17" s="10" t="n"/>
      <c r="O17" s="10" t="n">
        <v>0</v>
      </c>
      <c r="P17" s="10" t="n">
        <v>0</v>
      </c>
      <c r="Q17" s="10" t="n"/>
      <c r="R17" s="10" t="n"/>
      <c r="S17" s="10" t="n"/>
      <c r="T17" s="10" t="n"/>
      <c r="U17" s="10" t="n">
        <v>0</v>
      </c>
      <c r="V17" s="40" t="n"/>
      <c r="W17" s="40" t="n"/>
      <c r="X17" s="40" t="n"/>
      <c r="Y17" s="40" t="n"/>
      <c r="Z17" s="40" t="n"/>
      <c r="AA17" s="137" t="n">
        <v>0</v>
      </c>
      <c r="AB17" s="137" t="n">
        <v>0</v>
      </c>
      <c r="AC17" s="33" t="n">
        <v>0</v>
      </c>
      <c r="AD17" s="33" t="n">
        <v>0</v>
      </c>
      <c r="AE17" s="33" t="n">
        <v>0</v>
      </c>
      <c r="AF17" s="33" t="n">
        <v>0</v>
      </c>
      <c r="AG17" s="33" t="n">
        <v>0</v>
      </c>
      <c r="AH17" s="33" t="n">
        <v>0</v>
      </c>
      <c r="AI17" s="76" t="n">
        <v>0</v>
      </c>
      <c r="AJ17" s="76" t="n">
        <v>0</v>
      </c>
      <c r="AK17" s="33" t="n">
        <v>0</v>
      </c>
      <c r="AL17" s="33" t="n">
        <v>0</v>
      </c>
      <c r="AM17" s="34" t="n">
        <v>0</v>
      </c>
      <c r="AN17" s="34" t="n">
        <v>0</v>
      </c>
      <c r="AO17" s="34" t="n">
        <v>0</v>
      </c>
      <c r="AP17" s="34" t="n">
        <v>0</v>
      </c>
      <c r="AQ17" s="34" t="n">
        <v>0</v>
      </c>
      <c r="AR17" s="34" t="n">
        <v>0</v>
      </c>
      <c r="AS17" s="34" t="n">
        <v>0</v>
      </c>
      <c r="AT17" s="34" t="n">
        <v>0</v>
      </c>
      <c r="AU17" s="34" t="n">
        <v>0</v>
      </c>
      <c r="AV17" s="34" t="n"/>
      <c r="AW17" s="34" t="n"/>
      <c r="AX17" s="34" t="n"/>
      <c r="AY17" s="34" t="n"/>
      <c r="AZ17" s="34" t="n"/>
      <c r="BA17" s="34" t="n"/>
      <c r="BB17" s="34" t="n"/>
      <c r="BC17" s="34" t="n"/>
      <c r="BD17" s="34" t="n">
        <v>0</v>
      </c>
      <c r="BE17" s="34" t="n">
        <v>0</v>
      </c>
      <c r="BF17" s="34" t="n">
        <v>0</v>
      </c>
      <c r="BG17" s="34" t="n">
        <v>0</v>
      </c>
      <c r="BH17" s="34" t="n">
        <v>0</v>
      </c>
      <c r="BI17" s="34" t="n"/>
      <c r="BJ17" s="34" t="n"/>
      <c r="BK17" s="34" t="n">
        <v>0</v>
      </c>
      <c r="BL17" s="34" t="n">
        <v>0</v>
      </c>
      <c r="BM17" s="40">
        <f>+B17+D17+F17+H17+J17+L17+N17+P17+R17+T17+AA17+AC17+AE17+AG17+AI17+AK17+AM17+AO17++AQ17+AS17+AU17+AW17+AY17+BA17+BC17+BE17+BG17+BI17+BK17</f>
        <v/>
      </c>
      <c r="BN17" s="40">
        <f>+C17+E17+G17+I17+K17+M17+O17+Q17+S17+U17+AB17+AD17+AF17+AH17+AJ17+AL17+AN17+AP17++AR17+AT17+AV17+AX17+AZ17+BB17+BD17+BF17+BH17+BJ17+BL17</f>
        <v/>
      </c>
    </row>
    <row r="18">
      <c r="A18" s="341" t="inlineStr">
        <is>
          <t>CTA.CTE.ACT.COSTA SUR INVERS.</t>
        </is>
      </c>
      <c r="B18" s="16" t="n"/>
      <c r="C18" s="18" t="n">
        <v>0</v>
      </c>
      <c r="D18" s="9" t="n">
        <v>0</v>
      </c>
      <c r="E18" s="19" t="n">
        <v>0</v>
      </c>
      <c r="F18" s="10" t="n">
        <v>0</v>
      </c>
      <c r="G18" s="10" t="n">
        <v>0</v>
      </c>
      <c r="H18" s="10" t="n">
        <v>0</v>
      </c>
      <c r="I18" s="10" t="n">
        <v>0</v>
      </c>
      <c r="J18" s="10" t="n">
        <v>0</v>
      </c>
      <c r="K18" s="10" t="n">
        <v>0</v>
      </c>
      <c r="L18" s="10" t="n">
        <v>0</v>
      </c>
      <c r="M18" s="10" t="n"/>
      <c r="N18" s="10" t="n"/>
      <c r="O18" s="10" t="n">
        <v>0</v>
      </c>
      <c r="P18" s="10" t="n">
        <v>0</v>
      </c>
      <c r="Q18" s="10" t="n"/>
      <c r="R18" s="10" t="n"/>
      <c r="S18" s="10" t="n"/>
      <c r="T18" s="10" t="n"/>
      <c r="U18" s="10" t="n">
        <v>0</v>
      </c>
      <c r="V18" s="40" t="n"/>
      <c r="W18" s="40" t="n"/>
      <c r="X18" s="40" t="n"/>
      <c r="Y18" s="40" t="n"/>
      <c r="Z18" s="40" t="n"/>
      <c r="AA18" s="137" t="n">
        <v>0</v>
      </c>
      <c r="AB18" s="137" t="n">
        <v>0</v>
      </c>
      <c r="AC18" s="33" t="n">
        <v>0</v>
      </c>
      <c r="AD18" s="33" t="n">
        <v>0</v>
      </c>
      <c r="AE18" s="33" t="n">
        <v>0</v>
      </c>
      <c r="AF18" s="33" t="n">
        <v>0</v>
      </c>
      <c r="AG18" s="33" t="n">
        <v>0</v>
      </c>
      <c r="AH18" s="33" t="n">
        <v>0</v>
      </c>
      <c r="AI18" s="76" t="n">
        <v>0</v>
      </c>
      <c r="AJ18" s="76" t="n">
        <v>0</v>
      </c>
      <c r="AK18" s="33" t="n">
        <v>0</v>
      </c>
      <c r="AL18" s="33" t="n">
        <v>0</v>
      </c>
      <c r="AM18" s="34" t="n">
        <v>0</v>
      </c>
      <c r="AN18" s="34" t="n">
        <v>0</v>
      </c>
      <c r="AO18" s="34" t="n">
        <v>0</v>
      </c>
      <c r="AP18" s="34" t="n">
        <v>0</v>
      </c>
      <c r="AQ18" s="34" t="n">
        <v>0</v>
      </c>
      <c r="AR18" s="34" t="n">
        <v>0</v>
      </c>
      <c r="AS18" s="34" t="n">
        <v>0</v>
      </c>
      <c r="AT18" s="34" t="n">
        <v>0</v>
      </c>
      <c r="AU18" s="34" t="n">
        <v>0</v>
      </c>
      <c r="AV18" s="34" t="n"/>
      <c r="AW18" s="34" t="n"/>
      <c r="AX18" s="34" t="n"/>
      <c r="AY18" s="34" t="n"/>
      <c r="AZ18" s="34" t="n"/>
      <c r="BA18" s="34" t="n"/>
      <c r="BB18" s="34" t="n"/>
      <c r="BC18" s="34" t="n"/>
      <c r="BD18" s="34" t="n">
        <v>0</v>
      </c>
      <c r="BE18" s="34" t="n">
        <v>0</v>
      </c>
      <c r="BF18" s="34" t="n">
        <v>0</v>
      </c>
      <c r="BG18" s="34" t="n">
        <v>0</v>
      </c>
      <c r="BH18" s="34" t="n">
        <v>0</v>
      </c>
      <c r="BI18" s="34" t="n"/>
      <c r="BJ18" s="34" t="n"/>
      <c r="BK18" s="34" t="n">
        <v>0</v>
      </c>
      <c r="BL18" s="34" t="n">
        <v>0</v>
      </c>
      <c r="BM18" s="40">
        <f>+B18+D18+F18+H18+J18+L18+N18+P18+R18+T18+AA18+AC18+AE18+AG18+AI18+AK18+AM18+AO18++AQ18+AS18+AU18+AW18+AY18+BA18+BC18+BE18+BG18+BI18+BK18</f>
        <v/>
      </c>
      <c r="BN18" s="40">
        <f>+C18+E18+G18+I18+K18+M18+O18+Q18+S18+U18+AB18+AD18+AF18+AH18+AJ18+AL18+AN18+AP18++AR18+AT18+AV18+AX18+AZ18+BB18+BD18+BF18+BH18+BJ18+BL18</f>
        <v/>
      </c>
    </row>
    <row r="19">
      <c r="A19" s="341" t="inlineStr">
        <is>
          <t>Cta.Cte. CN Inv. Financ.</t>
        </is>
      </c>
      <c r="B19" s="16" t="n"/>
      <c r="C19" s="18" t="n">
        <v>0</v>
      </c>
      <c r="D19" s="9" t="n">
        <v>0</v>
      </c>
      <c r="E19" s="19" t="n">
        <v>0</v>
      </c>
      <c r="F19" s="10" t="n">
        <v>0</v>
      </c>
      <c r="G19" s="10" t="n">
        <v>0</v>
      </c>
      <c r="H19" s="10" t="n">
        <v>0</v>
      </c>
      <c r="I19" s="10" t="n">
        <v>0</v>
      </c>
      <c r="J19" s="10" t="n">
        <v>0</v>
      </c>
      <c r="K19" s="10" t="n">
        <v>0</v>
      </c>
      <c r="L19" s="10" t="n">
        <v>0</v>
      </c>
      <c r="M19" s="10" t="n"/>
      <c r="N19" s="10" t="n"/>
      <c r="O19" s="10" t="n">
        <v>0</v>
      </c>
      <c r="P19" s="10" t="n">
        <v>0</v>
      </c>
      <c r="Q19" s="10" t="n"/>
      <c r="R19" s="10" t="n"/>
      <c r="S19" s="10" t="n"/>
      <c r="T19" s="10" t="n"/>
      <c r="U19" s="10" t="n">
        <v>0</v>
      </c>
      <c r="V19" s="40" t="n"/>
      <c r="W19" s="40" t="n"/>
      <c r="X19" s="40" t="n"/>
      <c r="Y19" s="40" t="n"/>
      <c r="Z19" s="40" t="n"/>
      <c r="AA19" s="137" t="n">
        <v>0</v>
      </c>
      <c r="AB19" s="137" t="n">
        <v>0</v>
      </c>
      <c r="AC19" s="33" t="n">
        <v>0</v>
      </c>
      <c r="AD19" s="33" t="n">
        <v>0</v>
      </c>
      <c r="AE19" s="33" t="n">
        <v>0</v>
      </c>
      <c r="AF19" s="33" t="n">
        <v>0</v>
      </c>
      <c r="AG19" s="33" t="n">
        <v>0</v>
      </c>
      <c r="AH19" s="33" t="n">
        <v>0</v>
      </c>
      <c r="AI19" s="76" t="n">
        <v>0</v>
      </c>
      <c r="AJ19" s="76" t="n">
        <v>0</v>
      </c>
      <c r="AK19" s="33" t="n">
        <v>0</v>
      </c>
      <c r="AL19" s="33" t="n">
        <v>0</v>
      </c>
      <c r="AM19" s="34" t="n">
        <v>0</v>
      </c>
      <c r="AN19" s="34" t="n">
        <v>0</v>
      </c>
      <c r="AO19" s="34" t="n">
        <v>0</v>
      </c>
      <c r="AP19" s="34" t="n">
        <v>0</v>
      </c>
      <c r="AQ19" s="34" t="n">
        <v>0</v>
      </c>
      <c r="AR19" s="34" t="n">
        <v>0</v>
      </c>
      <c r="AS19" s="34" t="n">
        <v>0</v>
      </c>
      <c r="AT19" s="34" t="n">
        <v>0</v>
      </c>
      <c r="AU19" s="34" t="n">
        <v>0</v>
      </c>
      <c r="AV19" s="34" t="n"/>
      <c r="AW19" s="34" t="n"/>
      <c r="AX19" s="34" t="n"/>
      <c r="AY19" s="34" t="n"/>
      <c r="AZ19" s="34" t="n"/>
      <c r="BA19" s="34" t="n"/>
      <c r="BB19" s="34" t="n"/>
      <c r="BC19" s="34" t="n"/>
      <c r="BD19" s="34" t="n">
        <v>0</v>
      </c>
      <c r="BE19" s="34" t="n">
        <v>0</v>
      </c>
      <c r="BF19" s="34" t="n">
        <v>0</v>
      </c>
      <c r="BG19" s="34" t="n">
        <v>0</v>
      </c>
      <c r="BH19" s="34" t="n">
        <v>0</v>
      </c>
      <c r="BI19" s="34" t="n"/>
      <c r="BJ19" s="34" t="n"/>
      <c r="BK19" s="34" t="n">
        <v>0</v>
      </c>
      <c r="BL19" s="34" t="n">
        <v>0</v>
      </c>
      <c r="BM19" s="40">
        <f>+B19+D19+F19+H19+J19+L19+N19+P19+R19+T19+AA19+AC19+AE19+AG19+AI19+AK19+AM19+AO19++AQ19+AS19+AU19+AW19+AY19+BA19+BC19+BE19+BG19+BI19+BK19</f>
        <v/>
      </c>
      <c r="BN19" s="40">
        <f>+C19+E19+G19+I19+K19+M19+O19+Q19+S19+U19+AB19+AD19+AF19+AH19+AJ19+AL19+AN19+AP19++AR19+AT19+AV19+AX19+AZ19+BB19+BD19+BF19+BH19+BJ19+BL19</f>
        <v/>
      </c>
    </row>
    <row r="20">
      <c r="A20" s="341" t="inlineStr">
        <is>
          <t>CTA CTE MAGIC LICENSING S.A.S.</t>
        </is>
      </c>
      <c r="B20" s="12" t="n">
        <v>563407502</v>
      </c>
      <c r="C20" s="18" t="n">
        <v>0</v>
      </c>
      <c r="D20" s="9" t="n">
        <v>0</v>
      </c>
      <c r="E20" s="19" t="n">
        <v>0</v>
      </c>
      <c r="F20" s="10" t="n">
        <v>0</v>
      </c>
      <c r="G20" s="10" t="n">
        <v>0</v>
      </c>
      <c r="H20" s="10" t="n">
        <v>0</v>
      </c>
      <c r="I20" s="10" t="n">
        <v>0</v>
      </c>
      <c r="J20" s="10" t="n">
        <v>0</v>
      </c>
      <c r="K20" s="10" t="n">
        <v>0</v>
      </c>
      <c r="L20" s="10" t="n">
        <v>0</v>
      </c>
      <c r="M20" s="10" t="n"/>
      <c r="N20" s="10" t="n"/>
      <c r="O20" s="10" t="n">
        <v>0</v>
      </c>
      <c r="P20" s="10" t="n">
        <v>0</v>
      </c>
      <c r="Q20" s="10" t="n"/>
      <c r="R20" s="10" t="n"/>
      <c r="S20" s="10" t="n"/>
      <c r="T20" s="10" t="n"/>
      <c r="U20" s="10" t="n">
        <v>0</v>
      </c>
      <c r="V20" s="40" t="n"/>
      <c r="W20" s="40" t="n"/>
      <c r="X20" s="40" t="n"/>
      <c r="Y20" s="40" t="n"/>
      <c r="Z20" s="40" t="n"/>
      <c r="AA20" s="137" t="n">
        <v>0</v>
      </c>
      <c r="AB20" s="137" t="n">
        <v>0</v>
      </c>
      <c r="AC20" s="33" t="n">
        <v>0</v>
      </c>
      <c r="AD20" s="33" t="n">
        <v>0</v>
      </c>
      <c r="AE20" s="33" t="n">
        <v>0</v>
      </c>
      <c r="AF20" s="33" t="n">
        <v>0</v>
      </c>
      <c r="AG20" s="33" t="n">
        <v>0</v>
      </c>
      <c r="AH20" s="33" t="n">
        <v>0</v>
      </c>
      <c r="AI20" s="76" t="n">
        <v>0</v>
      </c>
      <c r="AJ20" s="76" t="n">
        <v>0</v>
      </c>
      <c r="AK20" s="33" t="n">
        <v>0</v>
      </c>
      <c r="AL20" s="33" t="n">
        <v>0</v>
      </c>
      <c r="AM20" s="34" t="n">
        <v>0</v>
      </c>
      <c r="AN20" s="34" t="n">
        <v>0</v>
      </c>
      <c r="AO20" s="34" t="n">
        <v>0</v>
      </c>
      <c r="AP20" s="34" t="n">
        <v>0</v>
      </c>
      <c r="AQ20" s="34" t="n">
        <v>0</v>
      </c>
      <c r="AR20" s="34" t="n">
        <v>0</v>
      </c>
      <c r="AS20" s="34" t="n">
        <v>0</v>
      </c>
      <c r="AT20" s="34" t="n">
        <v>0</v>
      </c>
      <c r="AU20" s="34" t="n">
        <v>0</v>
      </c>
      <c r="AV20" s="34" t="n"/>
      <c r="AW20" s="34" t="n"/>
      <c r="AX20" s="34" t="n"/>
      <c r="AY20" s="34" t="n"/>
      <c r="AZ20" s="34" t="n"/>
      <c r="BA20" s="34" t="n"/>
      <c r="BB20" s="34" t="n"/>
      <c r="BC20" s="34" t="n"/>
      <c r="BD20" s="34" t="n">
        <v>0</v>
      </c>
      <c r="BE20" s="34" t="n">
        <v>0</v>
      </c>
      <c r="BF20" s="34" t="n">
        <v>0</v>
      </c>
      <c r="BG20" s="34" t="n">
        <v>0</v>
      </c>
      <c r="BH20" s="34" t="n">
        <v>0</v>
      </c>
      <c r="BI20" s="34" t="n"/>
      <c r="BJ20" s="34" t="n"/>
      <c r="BK20" s="34" t="n">
        <v>0</v>
      </c>
      <c r="BL20" s="34" t="n">
        <v>0</v>
      </c>
      <c r="BM20" s="40">
        <f>+B20+D20+F20+H20+J20+L20+N20+P20+R20+T20+AA20+AC20+AE20+AG20+AI20+AK20+AM20+AO20++AQ20+AS20+AU20+AW20+AY20+BA20+BC20+BE20+BG20+BI20+BK20</f>
        <v/>
      </c>
      <c r="BN20" s="40">
        <f>+C20+E20+G20+I20+K20+M20+O20+Q20+S20+U20+AB20+AD20+AF20+AH20+AJ20+AL20+AN20+AP20++AR20+AT20+AV20+AX20+AZ20+BB20+BD20+BF20+BH20+BJ20+BL20</f>
        <v/>
      </c>
    </row>
    <row r="21">
      <c r="A21" s="15" t="inlineStr">
        <is>
          <t>CTA.CTE.ACT. FUNDACION CARE</t>
        </is>
      </c>
      <c r="B21" s="16" t="n">
        <v>0</v>
      </c>
      <c r="C21" s="18" t="n">
        <v>0</v>
      </c>
      <c r="D21" s="9" t="n">
        <v>0</v>
      </c>
      <c r="E21" s="19" t="n">
        <v>0</v>
      </c>
      <c r="F21" s="10" t="n">
        <v>0</v>
      </c>
      <c r="G21" s="10" t="n">
        <v>0</v>
      </c>
      <c r="H21" s="10" t="n">
        <v>0</v>
      </c>
      <c r="I21" s="10" t="n">
        <v>0</v>
      </c>
      <c r="J21" s="10" t="n">
        <v>0</v>
      </c>
      <c r="K21" s="10" t="n">
        <v>0</v>
      </c>
      <c r="L21" s="10" t="n">
        <v>0</v>
      </c>
      <c r="M21" s="10" t="n"/>
      <c r="N21" s="10" t="n"/>
      <c r="O21" s="10" t="n">
        <v>0</v>
      </c>
      <c r="P21" s="10" t="n">
        <v>0</v>
      </c>
      <c r="Q21" s="10" t="n"/>
      <c r="R21" s="10" t="n"/>
      <c r="S21" s="10" t="n"/>
      <c r="T21" s="10" t="n"/>
      <c r="U21" s="10" t="n">
        <v>0</v>
      </c>
      <c r="V21" s="40" t="n"/>
      <c r="W21" s="40" t="n"/>
      <c r="X21" s="40" t="n"/>
      <c r="Y21" s="40" t="n"/>
      <c r="Z21" s="40" t="n"/>
      <c r="AA21" s="137" t="n">
        <v>0</v>
      </c>
      <c r="AB21" s="137" t="n">
        <v>0</v>
      </c>
      <c r="AC21" s="33" t="n">
        <v>0</v>
      </c>
      <c r="AD21" s="33" t="n">
        <v>0</v>
      </c>
      <c r="AE21" s="33" t="n">
        <v>0</v>
      </c>
      <c r="AF21" s="33" t="n">
        <v>0</v>
      </c>
      <c r="AG21" s="33" t="n">
        <v>0</v>
      </c>
      <c r="AH21" s="33" t="n">
        <v>0</v>
      </c>
      <c r="AI21" s="76" t="n">
        <v>0</v>
      </c>
      <c r="AJ21" s="76" t="n">
        <v>0</v>
      </c>
      <c r="AK21" s="33" t="n">
        <v>0</v>
      </c>
      <c r="AL21" s="33" t="n">
        <v>0</v>
      </c>
      <c r="AM21" s="34" t="n">
        <v>0</v>
      </c>
      <c r="AN21" s="34" t="n">
        <v>0</v>
      </c>
      <c r="AO21" s="34" t="n">
        <v>0</v>
      </c>
      <c r="AP21" s="34" t="n">
        <v>0</v>
      </c>
      <c r="AQ21" s="34" t="n">
        <v>0</v>
      </c>
      <c r="AR21" s="34" t="n">
        <v>0</v>
      </c>
      <c r="AS21" s="34" t="n">
        <v>0</v>
      </c>
      <c r="AT21" s="34" t="n">
        <v>0</v>
      </c>
      <c r="AU21" s="34" t="n">
        <v>0</v>
      </c>
      <c r="AV21" s="34" t="n"/>
      <c r="AW21" s="34" t="n"/>
      <c r="AX21" s="34" t="n"/>
      <c r="AY21" s="34" t="n"/>
      <c r="AZ21" s="34" t="n"/>
      <c r="BA21" s="34" t="n"/>
      <c r="BB21" s="34" t="n"/>
      <c r="BC21" s="34" t="n"/>
      <c r="BD21" s="34" t="n">
        <v>0</v>
      </c>
      <c r="BE21" s="34" t="n">
        <v>0</v>
      </c>
      <c r="BF21" s="34" t="n">
        <v>0</v>
      </c>
      <c r="BG21" s="34" t="n">
        <v>0</v>
      </c>
      <c r="BH21" s="34" t="n">
        <v>0</v>
      </c>
      <c r="BI21" s="34" t="n"/>
      <c r="BJ21" s="34" t="n"/>
      <c r="BK21" s="34" t="n">
        <v>0</v>
      </c>
      <c r="BL21" s="34" t="n">
        <v>0</v>
      </c>
      <c r="BM21" s="40">
        <f>+B21+D21+F21+H21+J21+L21+N21+P21+R21+T21+AA21+AC21+AE21+AG21+AI21+AK21+AM21+AO21++AQ21+AS21+AU21+AW21+AY21+BA21+BC21+BE21+BG21+BI21+BK21</f>
        <v/>
      </c>
      <c r="BN21" s="40">
        <f>+C21+E21+G21+I21+K21+M21+O21+Q21+S21+U21+AB21+AD21+AF21+AH21+AJ21+AL21+AN21+AP21++AR21+AT21+AV21+AX21+AZ21+BB21+BD21+BF21+BH21+BJ21+BL21</f>
        <v/>
      </c>
    </row>
    <row r="22">
      <c r="A22" s="17" t="inlineStr">
        <is>
          <t>Labo Cine Do Brasil</t>
        </is>
      </c>
      <c r="B22" s="16" t="n">
        <v>0</v>
      </c>
      <c r="C22" s="18" t="n">
        <v>0</v>
      </c>
      <c r="D22" s="9" t="n"/>
      <c r="E22" s="19" t="n"/>
      <c r="F22" s="10" t="n">
        <v>0</v>
      </c>
      <c r="G22" s="10" t="n">
        <v>0</v>
      </c>
      <c r="H22" s="10" t="n">
        <v>0</v>
      </c>
      <c r="I22" s="10" t="n">
        <v>0</v>
      </c>
      <c r="J22" s="22" t="n"/>
      <c r="K22" s="10" t="n">
        <v>0</v>
      </c>
      <c r="L22" s="10" t="n">
        <v>0</v>
      </c>
      <c r="M22" s="10" t="n"/>
      <c r="N22" s="10" t="n"/>
      <c r="O22" s="10" t="n">
        <v>0</v>
      </c>
      <c r="P22" s="10" t="n">
        <v>0</v>
      </c>
      <c r="Q22" s="10" t="n"/>
      <c r="R22" s="10" t="n">
        <v>0</v>
      </c>
      <c r="S22" s="10" t="n"/>
      <c r="T22" s="10" t="n"/>
      <c r="U22" s="10" t="n">
        <v>0</v>
      </c>
      <c r="V22" s="40" t="n"/>
      <c r="W22" s="40" t="n"/>
      <c r="X22" s="40" t="n"/>
      <c r="Y22" s="40" t="n"/>
      <c r="Z22" s="40" t="n"/>
      <c r="AA22" s="137" t="n">
        <v>0</v>
      </c>
      <c r="AB22" s="137" t="n">
        <v>0</v>
      </c>
      <c r="AC22" s="33" t="n">
        <v>0</v>
      </c>
      <c r="AD22" s="33" t="n">
        <v>0</v>
      </c>
      <c r="AE22" s="33" t="n">
        <v>0</v>
      </c>
      <c r="AF22" s="33" t="n">
        <v>0</v>
      </c>
      <c r="AG22" s="33" t="n">
        <v>0</v>
      </c>
      <c r="AH22" s="33" t="n">
        <v>0</v>
      </c>
      <c r="AI22" s="76" t="n">
        <v>0</v>
      </c>
      <c r="AJ22" s="76" t="n">
        <v>0</v>
      </c>
      <c r="AK22" s="33" t="n">
        <v>0</v>
      </c>
      <c r="AL22" s="33" t="n">
        <v>0</v>
      </c>
      <c r="AM22" s="34" t="n">
        <v>0</v>
      </c>
      <c r="AN22" s="34" t="n">
        <v>0</v>
      </c>
      <c r="AO22" s="34" t="n">
        <v>0</v>
      </c>
      <c r="AP22" s="34" t="n">
        <v>0</v>
      </c>
      <c r="AQ22" s="34" t="n">
        <v>0</v>
      </c>
      <c r="AR22" s="34" t="n">
        <v>0</v>
      </c>
      <c r="AS22" s="34" t="n">
        <v>0</v>
      </c>
      <c r="AT22" s="34" t="n">
        <v>0</v>
      </c>
      <c r="AU22" s="34" t="n">
        <v>0</v>
      </c>
      <c r="AV22" s="34" t="n"/>
      <c r="AW22" s="34" t="n"/>
      <c r="AX22" s="34" t="n"/>
      <c r="AY22" s="34" t="n"/>
      <c r="AZ22" s="34" t="n"/>
      <c r="BA22" s="34" t="n"/>
      <c r="BB22" s="34" t="n"/>
      <c r="BC22" s="34" t="n"/>
      <c r="BD22" s="34" t="n">
        <v>0</v>
      </c>
      <c r="BE22" s="34" t="n">
        <v>0</v>
      </c>
      <c r="BF22" s="34" t="n">
        <v>0</v>
      </c>
      <c r="BG22" s="34" t="n">
        <v>0</v>
      </c>
      <c r="BH22" s="34" t="n">
        <v>0</v>
      </c>
      <c r="BI22" s="34" t="n"/>
      <c r="BJ22" s="34" t="n"/>
      <c r="BK22" s="34" t="n">
        <v>0</v>
      </c>
      <c r="BL22" s="34" t="n">
        <v>0</v>
      </c>
      <c r="BM22" s="40">
        <f>+B22+D22+F22+H22+J22+L22+N22+P22+R22+T22+AA22+AC22+AE22+AG22+AI22+AK22+AM22+AO22++AQ22+AS22+AU22+AW22+AY22+BA22+BC22+BE22+BG22+BI22+BK22</f>
        <v/>
      </c>
      <c r="BN22" s="40">
        <f>+C22+E22+G22+I22+K22+M22+O22+Q22+S22+U22+AB22+AD22+AF22+AH22+AJ22+AL22+AN22+AP22++AR22+AT22+AV22+AX22+AZ22+BB22+BD22+BF22+BH22+BJ22+BL22</f>
        <v/>
      </c>
    </row>
    <row r="23">
      <c r="A23" s="341" t="inlineStr">
        <is>
          <t>CUENTA CTE. PAS. C.C.E. S.A.</t>
        </is>
      </c>
      <c r="B23" s="16" t="n">
        <v>0</v>
      </c>
      <c r="C23" s="18" t="n"/>
      <c r="D23" s="19" t="n"/>
      <c r="E23" s="19" t="n"/>
      <c r="F23" s="10" t="n">
        <v>0</v>
      </c>
      <c r="G23" s="10" t="n">
        <v>0</v>
      </c>
      <c r="H23" s="10" t="n">
        <v>0</v>
      </c>
      <c r="I23" s="10" t="n">
        <v>0</v>
      </c>
      <c r="J23" s="10" t="n">
        <v>0</v>
      </c>
      <c r="K23" s="10" t="n">
        <v>0</v>
      </c>
      <c r="L23" s="10" t="n">
        <v>0</v>
      </c>
      <c r="M23" s="10" t="n"/>
      <c r="N23" s="10" t="n"/>
      <c r="O23" s="10" t="n">
        <v>0</v>
      </c>
      <c r="P23" s="10" t="n">
        <v>0</v>
      </c>
      <c r="Q23" s="10" t="n"/>
      <c r="R23" s="10" t="n"/>
      <c r="S23" s="10" t="n"/>
      <c r="T23" s="10" t="n"/>
      <c r="U23" s="10" t="n">
        <v>0</v>
      </c>
      <c r="V23" s="40" t="n"/>
      <c r="W23" s="40" t="n"/>
      <c r="X23" s="40" t="n"/>
      <c r="Y23" s="40" t="n"/>
      <c r="Z23" s="40" t="n"/>
      <c r="AA23" s="137" t="n">
        <v>0</v>
      </c>
      <c r="AB23" s="137" t="n">
        <v>0</v>
      </c>
      <c r="AC23" s="33" t="n">
        <v>0</v>
      </c>
      <c r="AD23" s="33" t="n">
        <v>0</v>
      </c>
      <c r="AE23" s="33" t="n">
        <v>0</v>
      </c>
      <c r="AF23" s="33" t="n">
        <v>0</v>
      </c>
      <c r="AG23" s="33" t="n">
        <v>0</v>
      </c>
      <c r="AH23" s="33" t="n">
        <v>0</v>
      </c>
      <c r="AI23" s="76" t="n">
        <v>0</v>
      </c>
      <c r="AJ23" s="76" t="n">
        <v>0</v>
      </c>
      <c r="AK23" s="33" t="n">
        <v>0</v>
      </c>
      <c r="AL23" s="33" t="n">
        <v>0</v>
      </c>
      <c r="AM23" s="34" t="n">
        <v>0</v>
      </c>
      <c r="AN23" s="34" t="n">
        <v>0</v>
      </c>
      <c r="AO23" s="34" t="n">
        <v>0</v>
      </c>
      <c r="AP23" s="34" t="n">
        <v>0</v>
      </c>
      <c r="AQ23" s="34" t="n">
        <v>0</v>
      </c>
      <c r="AR23" s="34" t="n">
        <v>0</v>
      </c>
      <c r="AS23" s="34" t="n">
        <v>0</v>
      </c>
      <c r="AT23" s="34" t="n">
        <v>0</v>
      </c>
      <c r="AU23" s="34" t="n">
        <v>0</v>
      </c>
      <c r="AV23" s="34" t="n"/>
      <c r="AW23" s="34" t="n"/>
      <c r="AX23" s="34" t="n"/>
      <c r="AY23" s="34" t="n"/>
      <c r="AZ23" s="34" t="n"/>
      <c r="BA23" s="34" t="n"/>
      <c r="BB23" s="34" t="n"/>
      <c r="BC23" s="34" t="n"/>
      <c r="BD23" s="34" t="n">
        <v>0</v>
      </c>
      <c r="BE23" s="34" t="n">
        <v>0</v>
      </c>
      <c r="BF23" s="34" t="n">
        <v>0</v>
      </c>
      <c r="BG23" s="34" t="n">
        <v>0</v>
      </c>
      <c r="BH23" s="34" t="n">
        <v>0</v>
      </c>
      <c r="BI23" s="34" t="n"/>
      <c r="BJ23" s="34" t="n"/>
      <c r="BK23" s="34" t="n">
        <v>0</v>
      </c>
      <c r="BL23" s="34" t="n">
        <v>0</v>
      </c>
      <c r="BM23" s="40">
        <f>+B23+D23+F23+H23+J23+L23+N23+P23+R23+T23+AA23+AC23+AE23+AG23+AI23+AK23+AM23+AO23++AQ23+AS23+AU23+AW23+AY23+BA23+BC23+BE23+BG23+BI23+BK23</f>
        <v/>
      </c>
      <c r="BN23" s="40">
        <f>+C23+E23+G23+I23+K23+M23+O23+Q23+S23+U23+AB23+AD23+AF23+AH23+AJ23+AL23+AN23+AP23++AR23+AT23+AV23+AX23+AZ23+BB23+BD23+BF23+BH23+BJ23+BL23</f>
        <v/>
      </c>
    </row>
    <row r="24">
      <c r="A24" s="341" t="inlineStr">
        <is>
          <t>CUENTA CTE.PAS CONATE II S.A.</t>
        </is>
      </c>
      <c r="B24" s="16" t="n">
        <v>0</v>
      </c>
      <c r="C24" s="18" t="n"/>
      <c r="D24" s="19" t="n"/>
      <c r="E24" s="19" t="n"/>
      <c r="F24" s="10" t="n"/>
      <c r="G24" s="10" t="n">
        <v>0</v>
      </c>
      <c r="H24" s="10" t="n">
        <v>0</v>
      </c>
      <c r="I24" s="10" t="n">
        <v>0</v>
      </c>
      <c r="J24" s="10" t="n">
        <v>0</v>
      </c>
      <c r="K24" s="10" t="n">
        <v>0</v>
      </c>
      <c r="L24" s="10" t="n">
        <v>0</v>
      </c>
      <c r="M24" s="10" t="n"/>
      <c r="N24" s="10" t="n"/>
      <c r="O24" s="10" t="n">
        <v>0</v>
      </c>
      <c r="P24" s="10" t="n">
        <v>0</v>
      </c>
      <c r="Q24" s="10" t="n"/>
      <c r="R24" s="10" t="n"/>
      <c r="S24" s="10" t="n"/>
      <c r="T24" s="10" t="n"/>
      <c r="U24" s="10" t="n">
        <v>0</v>
      </c>
      <c r="V24" s="40" t="n"/>
      <c r="W24" s="40" t="n"/>
      <c r="X24" s="40" t="n"/>
      <c r="Y24" s="40" t="n"/>
      <c r="Z24" s="40" t="n"/>
      <c r="AA24" s="137" t="n">
        <v>0</v>
      </c>
      <c r="AB24" s="137" t="n">
        <v>443150607</v>
      </c>
      <c r="AC24" s="33" t="n">
        <v>0</v>
      </c>
      <c r="AD24" s="33" t="n">
        <v>0</v>
      </c>
      <c r="AE24" s="33" t="n">
        <v>0</v>
      </c>
      <c r="AF24" s="33" t="n">
        <v>0</v>
      </c>
      <c r="AG24" s="33" t="n">
        <v>0</v>
      </c>
      <c r="AH24" s="33" t="n">
        <v>0</v>
      </c>
      <c r="AI24" s="76" t="n">
        <v>0</v>
      </c>
      <c r="AJ24" s="76" t="n">
        <v>0</v>
      </c>
      <c r="AK24" s="33" t="n">
        <v>0</v>
      </c>
      <c r="AL24" s="33" t="n">
        <v>0</v>
      </c>
      <c r="AM24" s="34" t="n">
        <v>0</v>
      </c>
      <c r="AN24" s="34" t="n">
        <v>0</v>
      </c>
      <c r="AO24" s="34" t="n">
        <v>0</v>
      </c>
      <c r="AP24" s="34" t="n">
        <v>0</v>
      </c>
      <c r="AQ24" s="34" t="n">
        <v>0</v>
      </c>
      <c r="AR24" s="34" t="n">
        <v>0</v>
      </c>
      <c r="AS24" s="34" t="n">
        <v>0</v>
      </c>
      <c r="AT24" s="34" t="n">
        <v>0</v>
      </c>
      <c r="AU24" s="34" t="n">
        <v>0</v>
      </c>
      <c r="AV24" s="34" t="n"/>
      <c r="AW24" s="34" t="n"/>
      <c r="AX24" s="34" t="n"/>
      <c r="AY24" s="34" t="n"/>
      <c r="AZ24" s="34" t="n"/>
      <c r="BA24" s="34" t="n"/>
      <c r="BB24" s="34" t="n"/>
      <c r="BC24" s="34" t="n"/>
      <c r="BD24" s="34" t="n">
        <v>0</v>
      </c>
      <c r="BE24" s="34" t="n">
        <v>0</v>
      </c>
      <c r="BF24" s="34" t="n">
        <v>0</v>
      </c>
      <c r="BG24" s="34" t="n">
        <v>0</v>
      </c>
      <c r="BH24" s="34" t="n">
        <v>0</v>
      </c>
      <c r="BI24" s="34" t="n"/>
      <c r="BJ24" s="34" t="n"/>
      <c r="BK24" s="34" t="n">
        <v>0</v>
      </c>
      <c r="BL24" s="34" t="n">
        <v>0</v>
      </c>
      <c r="BM24" s="40">
        <f>+B24+D24+F24+H24+J24+L24+N24+P24+R24+T24+AA24+AC24+AE24+AG24+AI24+AK24+AM24+AO24++AQ24+AS24+AU24+AW24+AY24+BA24+BC24+BE24+BG24+BI24+BK24</f>
        <v/>
      </c>
      <c r="BN24" s="40">
        <f>+C24+E24+G24+I24+K24+M24+O24+Q24+S24+U24+AB24+AD24+AF24+AH24+AJ24+AL24+AN24+AP24++AR24+AT24+AV24+AX24+AZ24+BB24+BD24+BF24+BH24+BJ24+BL24</f>
        <v/>
      </c>
    </row>
    <row r="25">
      <c r="A25" s="341" t="inlineStr">
        <is>
          <t>CUENTA PAS. IAASA US$</t>
        </is>
      </c>
      <c r="B25" s="16" t="n">
        <v>0</v>
      </c>
      <c r="C25" s="18" t="n"/>
      <c r="D25" s="19" t="n"/>
      <c r="E25" s="19" t="n"/>
      <c r="F25" s="10" t="n"/>
      <c r="G25" s="22" t="n">
        <v>931</v>
      </c>
      <c r="H25" s="10" t="n">
        <v>0</v>
      </c>
      <c r="I25" s="10" t="n">
        <v>0</v>
      </c>
      <c r="J25" s="10" t="n">
        <v>0</v>
      </c>
      <c r="K25" s="10" t="n">
        <v>0</v>
      </c>
      <c r="L25" s="10" t="n">
        <v>0</v>
      </c>
      <c r="M25" s="10" t="n"/>
      <c r="N25" s="10" t="n"/>
      <c r="O25" s="10" t="n">
        <v>0</v>
      </c>
      <c r="P25" s="10" t="n">
        <v>0</v>
      </c>
      <c r="Q25" s="10" t="n"/>
      <c r="R25" s="10" t="n"/>
      <c r="S25" s="10" t="n"/>
      <c r="T25" s="10" t="n"/>
      <c r="U25" s="10" t="n">
        <v>0</v>
      </c>
      <c r="V25" s="40" t="n"/>
      <c r="W25" s="40" t="n"/>
      <c r="X25" s="40" t="n"/>
      <c r="Y25" s="40" t="n"/>
      <c r="Z25" s="40" t="n"/>
      <c r="AA25" s="137" t="n">
        <v>0</v>
      </c>
      <c r="AB25" s="137" t="n">
        <v>0</v>
      </c>
      <c r="AC25" s="33" t="n">
        <v>0</v>
      </c>
      <c r="AD25" s="33" t="n">
        <v>0</v>
      </c>
      <c r="AE25" s="33" t="n">
        <v>0</v>
      </c>
      <c r="AF25" s="33" t="n">
        <v>0</v>
      </c>
      <c r="AG25" s="33" t="n">
        <v>0</v>
      </c>
      <c r="AH25" s="33" t="n">
        <v>0</v>
      </c>
      <c r="AI25" s="76" t="n">
        <v>0</v>
      </c>
      <c r="AJ25" s="76" t="n">
        <v>0</v>
      </c>
      <c r="AK25" s="33" t="n">
        <v>0</v>
      </c>
      <c r="AL25" s="33" t="n">
        <v>0</v>
      </c>
      <c r="AM25" s="34" t="n">
        <v>0</v>
      </c>
      <c r="AN25" s="34" t="n">
        <v>0</v>
      </c>
      <c r="AO25" s="34" t="n">
        <v>0</v>
      </c>
      <c r="AP25" s="34" t="n">
        <v>0</v>
      </c>
      <c r="AQ25" s="34" t="n">
        <v>0</v>
      </c>
      <c r="AR25" s="34" t="n">
        <v>0</v>
      </c>
      <c r="AS25" s="34" t="n">
        <v>0</v>
      </c>
      <c r="AT25" s="34" t="n">
        <v>0</v>
      </c>
      <c r="AU25" s="34" t="n">
        <v>0</v>
      </c>
      <c r="AV25" s="34" t="n"/>
      <c r="AW25" s="34" t="n"/>
      <c r="AX25" s="34" t="n"/>
      <c r="AY25" s="34" t="n"/>
      <c r="AZ25" s="34" t="n"/>
      <c r="BA25" s="34" t="n"/>
      <c r="BB25" s="34" t="n"/>
      <c r="BC25" s="34" t="n"/>
      <c r="BD25" s="34" t="n">
        <v>0</v>
      </c>
      <c r="BE25" s="34" t="n">
        <v>0</v>
      </c>
      <c r="BF25" s="34" t="n">
        <v>0</v>
      </c>
      <c r="BG25" s="34" t="n">
        <v>0</v>
      </c>
      <c r="BH25" s="34" t="n">
        <v>0</v>
      </c>
      <c r="BI25" s="34" t="n"/>
      <c r="BJ25" s="34" t="n"/>
      <c r="BK25" s="34" t="n">
        <v>0</v>
      </c>
      <c r="BL25" s="34" t="n">
        <v>0</v>
      </c>
      <c r="BM25" s="40">
        <f>+B25+D25+F25+H25+J25+L25+N25+P25+R25+T25+AA25+AC25+AE25+AG25+AI25+AK25+AM25+AO25++AQ25+AS25+AU25+AW25+AY25+BA25+BC25+BE25+BG25+BI25+BK25</f>
        <v/>
      </c>
      <c r="BN25" s="40">
        <f>+C25+E25+G25+I25+K25+M25+O25+Q25+S25+U25+AB25+AD25+AF25+AH25+AJ25+AL25+AN25+AP25++AR25+AT25+AV25+AX25+AZ25+BB25+BD25+BF25+BH25+BJ25+BL25</f>
        <v/>
      </c>
    </row>
    <row r="26">
      <c r="A26" s="341" t="inlineStr">
        <is>
          <t>CUENTA CTE.PAS SONUS S.A.</t>
        </is>
      </c>
      <c r="B26" s="16" t="n">
        <v>0</v>
      </c>
      <c r="C26" s="18" t="n"/>
      <c r="D26" s="19" t="n"/>
      <c r="E26" s="19" t="n"/>
      <c r="F26" s="10" t="n"/>
      <c r="G26" s="10" t="n">
        <v>0</v>
      </c>
      <c r="H26" s="10" t="n">
        <v>0</v>
      </c>
      <c r="I26" s="10" t="n">
        <v>0</v>
      </c>
      <c r="J26" s="10" t="n">
        <v>0</v>
      </c>
      <c r="K26" s="10" t="n">
        <v>0</v>
      </c>
      <c r="L26" s="10" t="n">
        <v>0</v>
      </c>
      <c r="M26" s="10" t="n"/>
      <c r="N26" s="10" t="n"/>
      <c r="O26" s="10" t="n">
        <v>0</v>
      </c>
      <c r="P26" s="10" t="n">
        <v>0</v>
      </c>
      <c r="Q26" s="10" t="n"/>
      <c r="R26" s="10" t="n"/>
      <c r="S26" s="10" t="n"/>
      <c r="T26" s="10" t="n"/>
      <c r="U26" s="10" t="n">
        <v>0</v>
      </c>
      <c r="V26" s="40" t="n"/>
      <c r="W26" s="40" t="n"/>
      <c r="X26" s="40" t="n"/>
      <c r="Y26" s="40" t="n"/>
      <c r="Z26" s="40" t="n"/>
      <c r="AA26" s="137" t="n">
        <v>0</v>
      </c>
      <c r="AB26" s="137" t="n">
        <v>0</v>
      </c>
      <c r="AC26" s="33" t="n">
        <v>0</v>
      </c>
      <c r="AD26" s="33" t="n">
        <v>0</v>
      </c>
      <c r="AE26" s="33" t="n">
        <v>0</v>
      </c>
      <c r="AF26" s="33" t="n">
        <v>0</v>
      </c>
      <c r="AG26" s="33" t="n">
        <v>0</v>
      </c>
      <c r="AH26" s="33" t="n">
        <v>0</v>
      </c>
      <c r="AI26" s="76" t="n">
        <v>0</v>
      </c>
      <c r="AJ26" s="76" t="n">
        <v>0</v>
      </c>
      <c r="AK26" s="33" t="n">
        <v>0</v>
      </c>
      <c r="AL26" s="33" t="n">
        <v>0</v>
      </c>
      <c r="AM26" s="34" t="n">
        <v>0</v>
      </c>
      <c r="AN26" s="34" t="n">
        <v>0</v>
      </c>
      <c r="AO26" s="34" t="n">
        <v>0</v>
      </c>
      <c r="AP26" s="34" t="n">
        <v>0</v>
      </c>
      <c r="AQ26" s="34" t="n">
        <v>0</v>
      </c>
      <c r="AR26" s="34" t="n">
        <v>0</v>
      </c>
      <c r="AS26" s="34" t="n">
        <v>0</v>
      </c>
      <c r="AT26" s="34" t="n">
        <v>0</v>
      </c>
      <c r="AU26" s="34" t="n">
        <v>0</v>
      </c>
      <c r="AV26" s="34" t="n"/>
      <c r="AW26" s="34" t="n"/>
      <c r="AX26" s="34" t="n"/>
      <c r="AY26" s="34" t="n"/>
      <c r="AZ26" s="34" t="n"/>
      <c r="BA26" s="34" t="n"/>
      <c r="BB26" s="34" t="n"/>
      <c r="BC26" s="34" t="n"/>
      <c r="BD26" s="34" t="n">
        <v>0</v>
      </c>
      <c r="BE26" s="34" t="n">
        <v>0</v>
      </c>
      <c r="BF26" s="34" t="n">
        <v>0</v>
      </c>
      <c r="BG26" s="34" t="n">
        <v>0</v>
      </c>
      <c r="BH26" s="34" t="n">
        <v>0</v>
      </c>
      <c r="BI26" s="34" t="n"/>
      <c r="BJ26" s="34" t="n"/>
      <c r="BK26" s="34" t="n">
        <v>0</v>
      </c>
      <c r="BL26" s="34" t="n">
        <v>0</v>
      </c>
      <c r="BM26" s="40">
        <f>+B26+D26+F26+H26+J26+L26+N26+P26+R26+T26+AA26+AC26+AE26+AG26+AI26+AK26+AM26+AO26++AQ26+AS26+AU26+AW26+AY26+BA26+BC26+BE26+BG26+BI26+BK26</f>
        <v/>
      </c>
      <c r="BN26" s="40">
        <f>+C26+E26+G26+I26+K26+M26+O26+Q26+S26+U26+AB26+AD26+AF26+AH26+AJ26+AL26+AN26+AP26++AR26+AT26+AV26+AX26+AZ26+BB26+BD26+BF26+BH26+BJ26+BL26</f>
        <v/>
      </c>
    </row>
    <row r="27">
      <c r="A27" s="11" t="inlineStr">
        <is>
          <t>CUENTA CTE.PAS SERVICIOS INTEGRALES SPA</t>
        </is>
      </c>
      <c r="B27" s="16" t="n">
        <v>0</v>
      </c>
      <c r="C27" s="18" t="n"/>
      <c r="D27" s="19" t="n"/>
      <c r="E27" s="19" t="n"/>
      <c r="F27" s="10" t="n"/>
      <c r="G27" s="10" t="n">
        <v>0</v>
      </c>
      <c r="H27" s="10" t="n">
        <v>0</v>
      </c>
      <c r="I27" s="10" t="n">
        <v>0</v>
      </c>
      <c r="J27" s="10" t="n">
        <v>0</v>
      </c>
      <c r="K27" s="10" t="n">
        <v>0</v>
      </c>
      <c r="L27" s="10" t="n">
        <v>0</v>
      </c>
      <c r="M27" s="10" t="n"/>
      <c r="N27" s="10" t="n"/>
      <c r="O27" s="10" t="n">
        <v>0</v>
      </c>
      <c r="P27" s="10" t="n">
        <v>0</v>
      </c>
      <c r="Q27" s="10" t="n"/>
      <c r="R27" s="10" t="n"/>
      <c r="S27" s="10" t="n"/>
      <c r="T27" s="10" t="n"/>
      <c r="U27" s="10" t="n">
        <v>0</v>
      </c>
      <c r="V27" s="40" t="n"/>
      <c r="W27" s="40" t="n"/>
      <c r="X27" s="40" t="n"/>
      <c r="Y27" s="40" t="n"/>
      <c r="Z27" s="40" t="n"/>
      <c r="AA27" s="137" t="n">
        <v>0</v>
      </c>
      <c r="AB27" s="137" t="n">
        <v>0</v>
      </c>
      <c r="AC27" s="33" t="n">
        <v>0</v>
      </c>
      <c r="AD27" s="33" t="n">
        <v>0</v>
      </c>
      <c r="AE27" s="33" t="n">
        <v>0</v>
      </c>
      <c r="AF27" s="33" t="n">
        <v>0</v>
      </c>
      <c r="AG27" s="33" t="n">
        <v>0</v>
      </c>
      <c r="AH27" s="33" t="n">
        <v>0</v>
      </c>
      <c r="AI27" s="76" t="n">
        <v>0</v>
      </c>
      <c r="AJ27" s="76" t="n">
        <v>0</v>
      </c>
      <c r="AK27" s="33" t="n">
        <v>0</v>
      </c>
      <c r="AL27" s="33" t="n">
        <v>0</v>
      </c>
      <c r="AM27" s="34" t="n">
        <v>0</v>
      </c>
      <c r="AN27" s="34" t="n">
        <v>0</v>
      </c>
      <c r="AO27" s="34" t="n">
        <v>0</v>
      </c>
      <c r="AP27" s="34" t="n">
        <v>0</v>
      </c>
      <c r="AQ27" s="34" t="n">
        <v>0</v>
      </c>
      <c r="AR27" s="34" t="n">
        <v>0</v>
      </c>
      <c r="AS27" s="34" t="n">
        <v>0</v>
      </c>
      <c r="AT27" s="34" t="n">
        <v>0</v>
      </c>
      <c r="AU27" s="34" t="n">
        <v>0</v>
      </c>
      <c r="AV27" s="34" t="n"/>
      <c r="AW27" s="34" t="n"/>
      <c r="AX27" s="34" t="n"/>
      <c r="AY27" s="34" t="n"/>
      <c r="AZ27" s="34" t="n"/>
      <c r="BA27" s="34" t="n"/>
      <c r="BB27" s="34" t="n"/>
      <c r="BC27" s="34" t="n"/>
      <c r="BD27" s="34" t="n">
        <v>0</v>
      </c>
      <c r="BE27" s="34" t="n">
        <v>0</v>
      </c>
      <c r="BF27" s="34" t="n">
        <v>0</v>
      </c>
      <c r="BG27" s="34" t="n">
        <v>0</v>
      </c>
      <c r="BH27" s="34" t="n">
        <v>0</v>
      </c>
      <c r="BI27" s="34" t="n"/>
      <c r="BJ27" s="34" t="n"/>
      <c r="BK27" s="34" t="n">
        <v>0</v>
      </c>
      <c r="BL27" s="34" t="n">
        <v>0</v>
      </c>
      <c r="BM27" s="40">
        <f>+B27+D27+F27+H27+J27+L27+N27+P27+R27+T27+AA27+AC27+AE27+AG27+AI27+AK27+AM27+AO27++AQ27+AS27+AU27+AW27+AY27+BA27+BC27+BE27+BG27+BI27+BK27</f>
        <v/>
      </c>
      <c r="BN27" s="40">
        <f>+C27+E27+G27+I27+K27+M27+O27+Q27+S27+U27+AB27+AD27+AF27+AH27+AJ27+AL27+AN27+AP27++AR27+AT27+AV27+AX27+AZ27+BB27+BD27+BF27+BH27+BJ27+BL27</f>
        <v/>
      </c>
    </row>
    <row r="28">
      <c r="A28" s="11" t="inlineStr">
        <is>
          <t>CTA.CTE.PAS. GLOBALGILL</t>
        </is>
      </c>
      <c r="B28" s="16" t="n">
        <v>0</v>
      </c>
      <c r="C28" s="18" t="n"/>
      <c r="D28" s="19" t="n"/>
      <c r="E28" s="19" t="n"/>
      <c r="F28" s="10" t="n"/>
      <c r="G28" s="10" t="n">
        <v>0</v>
      </c>
      <c r="H28" s="10" t="n">
        <v>0</v>
      </c>
      <c r="I28" s="10" t="n">
        <v>0</v>
      </c>
      <c r="J28" s="10" t="n">
        <v>0</v>
      </c>
      <c r="K28" s="10" t="n">
        <v>0</v>
      </c>
      <c r="L28" s="10" t="n">
        <v>0</v>
      </c>
      <c r="M28" s="10" t="n"/>
      <c r="N28" s="10" t="n"/>
      <c r="O28" s="10" t="n">
        <v>0</v>
      </c>
      <c r="P28" s="10" t="n">
        <v>0</v>
      </c>
      <c r="Q28" s="10" t="n"/>
      <c r="R28" s="10" t="n"/>
      <c r="S28" s="10" t="n"/>
      <c r="T28" s="10" t="n"/>
      <c r="U28" s="10" t="n">
        <v>0</v>
      </c>
      <c r="V28" s="40" t="n"/>
      <c r="W28" s="40" t="n"/>
      <c r="X28" s="40" t="n"/>
      <c r="Y28" s="40" t="n"/>
      <c r="Z28" s="40" t="n"/>
      <c r="AA28" s="137" t="n">
        <v>0</v>
      </c>
      <c r="AB28" s="137" t="n">
        <v>0</v>
      </c>
      <c r="AC28" s="33" t="n">
        <v>0</v>
      </c>
      <c r="AD28" s="33" t="n">
        <v>0</v>
      </c>
      <c r="AE28" s="33" t="n">
        <v>0</v>
      </c>
      <c r="AF28" s="33" t="n">
        <v>0</v>
      </c>
      <c r="AG28" s="33" t="n">
        <v>0</v>
      </c>
      <c r="AH28" s="33" t="n">
        <v>0</v>
      </c>
      <c r="AI28" s="76" t="n">
        <v>0</v>
      </c>
      <c r="AJ28" s="76" t="n">
        <v>0</v>
      </c>
      <c r="AK28" s="33" t="n">
        <v>0</v>
      </c>
      <c r="AL28" s="33" t="n">
        <v>0</v>
      </c>
      <c r="AM28" s="34" t="n">
        <v>0</v>
      </c>
      <c r="AN28" s="34" t="n">
        <v>0</v>
      </c>
      <c r="AO28" s="34" t="n">
        <v>0</v>
      </c>
      <c r="AP28" s="34" t="n">
        <v>0</v>
      </c>
      <c r="AQ28" s="34" t="n">
        <v>0</v>
      </c>
      <c r="AR28" s="34" t="n">
        <v>0</v>
      </c>
      <c r="AS28" s="34" t="n">
        <v>0</v>
      </c>
      <c r="AT28" s="34" t="n">
        <v>0</v>
      </c>
      <c r="AU28" s="34" t="n">
        <v>0</v>
      </c>
      <c r="AV28" s="34" t="n"/>
      <c r="AW28" s="34" t="n"/>
      <c r="AX28" s="34" t="n"/>
      <c r="AY28" s="34" t="n"/>
      <c r="AZ28" s="34" t="n"/>
      <c r="BA28" s="34" t="n"/>
      <c r="BB28" s="34" t="n"/>
      <c r="BC28" s="34" t="n"/>
      <c r="BD28" s="34" t="n">
        <v>0</v>
      </c>
      <c r="BE28" s="34" t="n">
        <v>0</v>
      </c>
      <c r="BF28" s="34" t="n">
        <v>0</v>
      </c>
      <c r="BG28" s="34" t="n">
        <v>0</v>
      </c>
      <c r="BH28" s="34" t="n">
        <v>0</v>
      </c>
      <c r="BI28" s="34" t="n"/>
      <c r="BJ28" s="34" t="n"/>
      <c r="BK28" s="34" t="n">
        <v>0</v>
      </c>
      <c r="BL28" s="34" t="n">
        <v>0</v>
      </c>
      <c r="BM28" s="40">
        <f>+B28+D28+F28+H28+J28+L28+N28+P28+R28+T28+AA28+AC28+AE28+AG28+AI28+AK28+AM28+AO28++AQ28+AS28+AU28+AW28+AY28+BA28+BC28+BE28+BG28+BI28+BK28</f>
        <v/>
      </c>
      <c r="BN28" s="40">
        <f>+C28+E28+G28+I28+K28+M28+O28+Q28+S28+U28+AB28+AD28+AF28+AH28+AJ28+AL28+AN28+AP28++AR28+AT28+AV28+AX28+AZ28+BB28+BD28+BF28+BH28+BJ28+BL28</f>
        <v/>
      </c>
    </row>
    <row r="29">
      <c r="A29" s="11" t="inlineStr">
        <is>
          <t>Global Invesment</t>
        </is>
      </c>
      <c r="B29" s="16" t="n"/>
      <c r="C29" s="18" t="n"/>
      <c r="D29" s="19" t="n"/>
      <c r="E29" s="19" t="n"/>
      <c r="F29" s="10" t="n"/>
      <c r="G29" s="10" t="n"/>
      <c r="H29" s="10" t="n"/>
      <c r="I29" s="10" t="n"/>
      <c r="J29" s="10" t="n"/>
      <c r="K29" s="10" t="n"/>
      <c r="L29" s="10" t="n"/>
      <c r="M29" s="10" t="n"/>
      <c r="N29" s="10" t="n"/>
      <c r="O29" s="10" t="n"/>
      <c r="P29" s="10" t="n"/>
      <c r="Q29" s="10" t="n"/>
      <c r="R29" s="10" t="n"/>
      <c r="S29" s="10" t="n"/>
      <c r="T29" s="10" t="n"/>
      <c r="U29" s="10" t="n"/>
      <c r="V29" s="40" t="n"/>
      <c r="W29" s="40" t="n"/>
      <c r="X29" s="40" t="n"/>
      <c r="Y29" s="40" t="n"/>
      <c r="Z29" s="40" t="n"/>
      <c r="AA29" s="137" t="n"/>
      <c r="AB29" s="137" t="n"/>
      <c r="AC29" s="33" t="n"/>
      <c r="AD29" s="33" t="n"/>
      <c r="AE29" s="33" t="n"/>
      <c r="AF29" s="33" t="n"/>
      <c r="AG29" s="33" t="n"/>
      <c r="AH29" s="33" t="n"/>
      <c r="AI29" s="76" t="n"/>
      <c r="AJ29" s="76" t="n"/>
      <c r="AK29" s="33" t="n"/>
      <c r="AL29" s="33" t="n"/>
      <c r="AM29" s="34" t="n"/>
      <c r="AN29" s="34" t="n">
        <v>0</v>
      </c>
      <c r="AO29" s="34" t="n"/>
      <c r="AP29" s="34" t="n"/>
      <c r="AQ29" s="34" t="n"/>
      <c r="AR29" s="34" t="n"/>
      <c r="AS29" s="34" t="n"/>
      <c r="AT29" s="34" t="n"/>
      <c r="AU29" s="34" t="n"/>
      <c r="AV29" s="34" t="n"/>
      <c r="AW29" s="34" t="n"/>
      <c r="AX29" s="34" t="n"/>
      <c r="AY29" s="34" t="n"/>
      <c r="AZ29" s="34" t="n"/>
      <c r="BA29" s="34" t="n"/>
      <c r="BB29" s="34" t="n"/>
      <c r="BC29" s="34" t="n"/>
      <c r="BD29" s="34" t="n"/>
      <c r="BE29" s="34" t="n"/>
      <c r="BF29" s="34" t="n"/>
      <c r="BG29" s="34" t="n"/>
      <c r="BH29" s="34" t="n"/>
      <c r="BI29" s="34" t="n"/>
      <c r="BJ29" s="34" t="n"/>
      <c r="BK29" s="34" t="n"/>
      <c r="BL29" s="34" t="n"/>
      <c r="BM29" s="40">
        <f>+B29+D29+F29+H29+J29+L29+N29+P29+R29+T29+AA29+AC29+AE29+AG29+AI29+AK29+AM29+AO29++AQ29+AS29+AU29+AW29+AY29+BA29+BC29+BE29+BG29+BI29+BK29</f>
        <v/>
      </c>
      <c r="BN29" s="40">
        <f>+C29+E29+G29+I29+K29+M29+O29+Q29+S29+U29+AB29+AD29+AF29+AH29+AJ29+AL29+AN29+AP29++AR29+AT29+AV29+AX29+AZ29+BB29+BD29+BF29+BH29+BJ29+BL29</f>
        <v/>
      </c>
    </row>
    <row r="30">
      <c r="A30" s="11" t="inlineStr">
        <is>
          <t>CTA. CTE. CCFilms Chile</t>
        </is>
      </c>
      <c r="B30" s="16" t="n"/>
      <c r="C30" s="18" t="n"/>
      <c r="D30" s="19" t="n"/>
      <c r="E30" s="19" t="n"/>
      <c r="F30" s="10" t="n"/>
      <c r="G30" s="10" t="n">
        <v>0</v>
      </c>
      <c r="H30" s="10" t="n">
        <v>0</v>
      </c>
      <c r="I30" s="10" t="n">
        <v>0</v>
      </c>
      <c r="J30" s="10" t="n">
        <v>0</v>
      </c>
      <c r="K30" s="10" t="n">
        <v>0</v>
      </c>
      <c r="L30" s="10" t="n">
        <v>0</v>
      </c>
      <c r="M30" s="10" t="n"/>
      <c r="N30" s="10" t="n"/>
      <c r="O30" s="10" t="n">
        <v>0</v>
      </c>
      <c r="P30" s="10" t="n">
        <v>0</v>
      </c>
      <c r="Q30" s="10" t="n"/>
      <c r="R30" s="10" t="n"/>
      <c r="S30" s="10" t="n"/>
      <c r="T30" s="10" t="n"/>
      <c r="U30" s="10" t="n">
        <v>0</v>
      </c>
      <c r="V30" s="40" t="n"/>
      <c r="W30" s="40" t="n"/>
      <c r="X30" s="40" t="n"/>
      <c r="Y30" s="40" t="n"/>
      <c r="Z30" s="40" t="n"/>
      <c r="AA30" s="137" t="n">
        <v>0</v>
      </c>
      <c r="AB30" s="137" t="n">
        <v>0</v>
      </c>
      <c r="AC30" s="33" t="n">
        <v>0</v>
      </c>
      <c r="AD30" s="33" t="n">
        <v>0</v>
      </c>
      <c r="AE30" s="33" t="n">
        <v>0</v>
      </c>
      <c r="AF30" s="33" t="n">
        <v>0</v>
      </c>
      <c r="AG30" s="22" t="n">
        <v>3166009.85863874</v>
      </c>
      <c r="AH30" s="33" t="n">
        <v>0</v>
      </c>
      <c r="AI30" s="76" t="n">
        <v>0</v>
      </c>
      <c r="AJ30" s="76" t="n">
        <v>0</v>
      </c>
      <c r="AK30" s="33" t="n">
        <v>0</v>
      </c>
      <c r="AL30" s="33" t="n">
        <v>0</v>
      </c>
      <c r="AM30" s="34" t="n">
        <v>0</v>
      </c>
      <c r="AN30" s="34" t="n">
        <v>0</v>
      </c>
      <c r="AO30" s="34" t="n">
        <v>0</v>
      </c>
      <c r="AP30" s="34" t="n">
        <v>0</v>
      </c>
      <c r="AQ30" s="34" t="n">
        <v>0</v>
      </c>
      <c r="AR30" s="34" t="n">
        <v>0</v>
      </c>
      <c r="AS30" s="34" t="n">
        <v>0</v>
      </c>
      <c r="AT30" s="34" t="n">
        <v>0</v>
      </c>
      <c r="AU30" s="34" t="n">
        <v>0</v>
      </c>
      <c r="AV30" s="34" t="n"/>
      <c r="AW30" s="34" t="n"/>
      <c r="AX30" s="34" t="n"/>
      <c r="AY30" s="34" t="n"/>
      <c r="AZ30" s="34" t="n"/>
      <c r="BA30" s="34" t="n"/>
      <c r="BB30" s="34" t="n"/>
      <c r="BC30" s="34" t="n"/>
      <c r="BD30" s="34" t="n">
        <v>0</v>
      </c>
      <c r="BE30" s="34" t="n">
        <v>0</v>
      </c>
      <c r="BF30" s="34" t="n">
        <v>0</v>
      </c>
      <c r="BG30" s="34" t="n">
        <v>0</v>
      </c>
      <c r="BH30" s="34" t="n">
        <v>0</v>
      </c>
      <c r="BI30" s="34" t="n"/>
      <c r="BJ30" s="34" t="n"/>
      <c r="BK30" s="34" t="n">
        <v>0</v>
      </c>
      <c r="BL30" s="34" t="n">
        <v>0</v>
      </c>
      <c r="BM30" s="40">
        <f>+B30+D30+F30+H30+J30+L30+N30+P30+R30+T30+AA30+AC30+AE30+AG30+AI30+AK30+AM30+AO30++AQ30+AS30+AU30+AW30+AY30+BA30+BC30+BE30+BG30+BI30+BK30</f>
        <v/>
      </c>
      <c r="BN30" s="40">
        <f>+C30+E30+G30+I30+K30+M30+O30+Q30+S30+U30+AB30+AD30+AF30+AH30+AJ30+AL30+AN30+AP30++AR30+AT30+AV30+AX30+AZ30+BB30+BD30+BF30+BH30+BJ30+BL30</f>
        <v/>
      </c>
    </row>
    <row r="31">
      <c r="A31" s="341" t="inlineStr">
        <is>
          <t>CTA.CTE.PAS. SERVIART S.A.</t>
        </is>
      </c>
      <c r="B31" s="16" t="n"/>
      <c r="C31" s="18" t="n"/>
      <c r="D31" s="19" t="n"/>
      <c r="E31" s="19" t="n"/>
      <c r="F31" s="10" t="n"/>
      <c r="G31" s="10" t="n">
        <v>0</v>
      </c>
      <c r="H31" s="10" t="n">
        <v>0</v>
      </c>
      <c r="I31" s="10" t="n">
        <v>0</v>
      </c>
      <c r="J31" s="10" t="n">
        <v>0</v>
      </c>
      <c r="K31" s="10" t="n">
        <v>0</v>
      </c>
      <c r="L31" s="10" t="n">
        <v>0</v>
      </c>
      <c r="M31" s="10" t="n"/>
      <c r="N31" s="10" t="n"/>
      <c r="O31" s="10" t="n">
        <v>0</v>
      </c>
      <c r="P31" s="10" t="n">
        <v>0</v>
      </c>
      <c r="Q31" s="10" t="n"/>
      <c r="R31" s="10" t="n"/>
      <c r="S31" s="10" t="n"/>
      <c r="T31" s="10" t="n"/>
      <c r="U31" s="10" t="n">
        <v>0</v>
      </c>
      <c r="V31" s="40" t="n"/>
      <c r="W31" s="40" t="n"/>
      <c r="X31" s="40" t="n"/>
      <c r="Y31" s="40" t="n"/>
      <c r="Z31" s="40" t="n"/>
      <c r="AA31" s="137" t="n">
        <v>0</v>
      </c>
      <c r="AB31" s="137" t="n">
        <v>0</v>
      </c>
      <c r="AC31" s="33" t="n">
        <v>0</v>
      </c>
      <c r="AD31" s="33" t="n">
        <v>0</v>
      </c>
      <c r="AE31" s="33" t="n">
        <v>0</v>
      </c>
      <c r="AF31" s="33" t="n">
        <v>0</v>
      </c>
      <c r="AG31" s="33" t="n">
        <v>0</v>
      </c>
      <c r="AH31" s="33" t="n">
        <v>0</v>
      </c>
      <c r="AI31" s="76" t="n">
        <v>0</v>
      </c>
      <c r="AJ31" s="76" t="n">
        <v>0</v>
      </c>
      <c r="AK31" s="33" t="n">
        <v>0</v>
      </c>
      <c r="AL31" s="33" t="n">
        <v>0</v>
      </c>
      <c r="AM31" s="34" t="n">
        <v>0</v>
      </c>
      <c r="AN31" s="34" t="n">
        <v>0</v>
      </c>
      <c r="AO31" s="34" t="n">
        <v>0</v>
      </c>
      <c r="AP31" s="34" t="n">
        <v>0</v>
      </c>
      <c r="AQ31" s="34" t="n">
        <v>0</v>
      </c>
      <c r="AR31" s="34" t="n">
        <v>0</v>
      </c>
      <c r="AS31" s="34" t="n">
        <v>0</v>
      </c>
      <c r="AT31" s="34" t="n">
        <v>0</v>
      </c>
      <c r="AU31" s="34" t="n">
        <v>0</v>
      </c>
      <c r="AV31" s="34" t="n"/>
      <c r="AW31" s="34" t="n"/>
      <c r="AX31" s="34" t="n"/>
      <c r="AY31" s="34" t="n"/>
      <c r="AZ31" s="34" t="n"/>
      <c r="BA31" s="34" t="n"/>
      <c r="BB31" s="34" t="n"/>
      <c r="BC31" s="34" t="n"/>
      <c r="BD31" s="34" t="n">
        <v>0</v>
      </c>
      <c r="BE31" s="34" t="n">
        <v>0</v>
      </c>
      <c r="BF31" s="34" t="n">
        <v>0</v>
      </c>
      <c r="BG31" s="34" t="n">
        <v>0</v>
      </c>
      <c r="BH31" s="34" t="n">
        <v>0</v>
      </c>
      <c r="BI31" s="34" t="n"/>
      <c r="BJ31" s="34" t="n"/>
      <c r="BK31" s="34" t="n">
        <v>0</v>
      </c>
      <c r="BL31" s="34" t="n">
        <v>0</v>
      </c>
      <c r="BM31" s="40">
        <f>+B31+D31+F31+H31+J31+L31+N31+P31+R31+T31+AA31+AC31+AE31+AG31+AI31+AK31+AM31+AO31++AQ31+AS31+AU31+AW31+AY31+BA31+BC31+BE31+BG31+BI31+BK31</f>
        <v/>
      </c>
      <c r="BN31" s="40">
        <f>+C31+E31+G31+I31+K31+M31+O31+Q31+S31+U31+AB31+AD31+AF31+AH31+AJ31+AL31+AN31+AP31++AR31+AT31+AV31+AX31+AZ31+BB31+BD31+BF31+BH31+BJ31+BL31</f>
        <v/>
      </c>
    </row>
    <row r="32">
      <c r="A32" s="341" t="inlineStr">
        <is>
          <t>CTA CTE PAS IAMSA S.A.</t>
        </is>
      </c>
      <c r="B32" s="16" t="n"/>
      <c r="C32" s="18" t="n"/>
      <c r="D32" s="19" t="n">
        <v>0</v>
      </c>
      <c r="E32" s="19" t="n">
        <v>0</v>
      </c>
      <c r="F32" s="10" t="n"/>
      <c r="G32" s="10" t="n">
        <v>0</v>
      </c>
      <c r="H32" s="10" t="n">
        <v>0</v>
      </c>
      <c r="I32" s="10" t="n">
        <v>0</v>
      </c>
      <c r="J32" s="10" t="n">
        <v>0</v>
      </c>
      <c r="K32" s="10" t="n">
        <v>0</v>
      </c>
      <c r="L32" s="10" t="n">
        <v>0</v>
      </c>
      <c r="M32" s="10" t="n"/>
      <c r="N32" s="10" t="n"/>
      <c r="O32" s="10" t="n">
        <v>0</v>
      </c>
      <c r="P32" s="10" t="n">
        <v>0</v>
      </c>
      <c r="Q32" s="10" t="n"/>
      <c r="R32" s="10" t="n"/>
      <c r="S32" s="10" t="n"/>
      <c r="T32" s="10" t="n"/>
      <c r="U32" s="10" t="n">
        <v>0</v>
      </c>
      <c r="V32" s="40" t="n"/>
      <c r="W32" s="40" t="n"/>
      <c r="X32" s="40" t="n"/>
      <c r="Y32" s="40" t="n"/>
      <c r="Z32" s="40" t="n"/>
      <c r="AA32" s="137" t="n">
        <v>0</v>
      </c>
      <c r="AB32" s="137" t="n">
        <v>0</v>
      </c>
      <c r="AC32" s="33" t="n">
        <v>0</v>
      </c>
      <c r="AD32" s="33" t="n">
        <v>0</v>
      </c>
      <c r="AE32" s="33" t="n">
        <v>0</v>
      </c>
      <c r="AF32" s="33" t="n">
        <v>0</v>
      </c>
      <c r="AG32" s="33" t="n">
        <v>0</v>
      </c>
      <c r="AH32" s="33" t="n">
        <v>0</v>
      </c>
      <c r="AI32" s="76" t="n">
        <v>0</v>
      </c>
      <c r="AJ32" s="76" t="n">
        <v>0</v>
      </c>
      <c r="AK32" s="33" t="n">
        <v>0</v>
      </c>
      <c r="AL32" s="33" t="n">
        <v>0</v>
      </c>
      <c r="AM32" s="34" t="n">
        <v>0</v>
      </c>
      <c r="AN32" s="34" t="n">
        <v>0</v>
      </c>
      <c r="AO32" s="34" t="n">
        <v>0</v>
      </c>
      <c r="AP32" s="34" t="n">
        <v>0</v>
      </c>
      <c r="AQ32" s="34" t="n">
        <v>0</v>
      </c>
      <c r="AR32" s="34" t="n">
        <v>0</v>
      </c>
      <c r="AS32" s="34" t="n">
        <v>0</v>
      </c>
      <c r="AT32" s="34" t="n">
        <v>0</v>
      </c>
      <c r="AU32" s="34" t="n">
        <v>0</v>
      </c>
      <c r="AV32" s="34" t="n"/>
      <c r="AW32" s="34" t="n"/>
      <c r="AX32" s="34" t="n"/>
      <c r="AY32" s="34" t="n"/>
      <c r="AZ32" s="34" t="n"/>
      <c r="BA32" s="34" t="n"/>
      <c r="BB32" s="34" t="n"/>
      <c r="BC32" s="34" t="n"/>
      <c r="BD32" s="34" t="n">
        <v>0</v>
      </c>
      <c r="BE32" s="34" t="n">
        <v>0</v>
      </c>
      <c r="BF32" s="34" t="n">
        <v>0</v>
      </c>
      <c r="BG32" s="34" t="n">
        <v>0</v>
      </c>
      <c r="BH32" s="34" t="n">
        <v>0</v>
      </c>
      <c r="BI32" s="34" t="n"/>
      <c r="BJ32" s="34" t="n"/>
      <c r="BK32" s="34" t="n">
        <v>0</v>
      </c>
      <c r="BL32" s="34" t="n">
        <v>0</v>
      </c>
      <c r="BM32" s="40">
        <f>+B32+D32+F32+H32+J32+L32+N32+P32+R32+T32+AA32+AC32+AE32+AG32+AI32+AK32+AM32+AO32++AQ32+AS32+AU32+AW32+AY32+BA32+BC32+BE32+BG32+BI32+BK32</f>
        <v/>
      </c>
      <c r="BN32" s="40">
        <f>+C32+E32+G32+I32+K32+M32+O32+Q32+S32+U32+AB32+AD32+AF32+AH32+AJ32+AL32+AN32+AP32++AR32+AT32+AV32+AX32+AZ32+BB32+BD32+BF32+BH32+BJ32+BL32</f>
        <v/>
      </c>
    </row>
    <row r="33">
      <c r="A33" s="341" t="inlineStr">
        <is>
          <t>AUDIOVISUAL</t>
        </is>
      </c>
      <c r="B33" s="16" t="n">
        <v>0</v>
      </c>
      <c r="C33" s="18" t="n">
        <v>0</v>
      </c>
      <c r="D33" s="19" t="n">
        <v>0</v>
      </c>
      <c r="E33" s="19" t="n">
        <v>0</v>
      </c>
      <c r="F33" s="10" t="n"/>
      <c r="G33" s="10" t="n">
        <v>0</v>
      </c>
      <c r="H33" s="10" t="n">
        <v>0</v>
      </c>
      <c r="I33" s="10" t="n">
        <v>0</v>
      </c>
      <c r="J33" s="10" t="n">
        <v>0</v>
      </c>
      <c r="K33" s="21" t="n">
        <v>0</v>
      </c>
      <c r="L33" s="10" t="n">
        <v>0</v>
      </c>
      <c r="M33" s="10" t="n"/>
      <c r="N33" s="10" t="n"/>
      <c r="O33" s="10" t="n">
        <v>0</v>
      </c>
      <c r="P33" s="10" t="n">
        <v>0</v>
      </c>
      <c r="Q33" s="10" t="n"/>
      <c r="R33" s="10" t="n"/>
      <c r="S33" s="10" t="n"/>
      <c r="T33" s="10" t="n"/>
      <c r="U33" s="10" t="n">
        <v>0</v>
      </c>
      <c r="V33" s="40" t="n"/>
      <c r="W33" s="40" t="n"/>
      <c r="X33" s="40" t="n"/>
      <c r="Y33" s="40" t="n"/>
      <c r="Z33" s="40" t="n"/>
      <c r="AA33" s="137" t="n">
        <v>0</v>
      </c>
      <c r="AB33" s="137" t="n">
        <v>0</v>
      </c>
      <c r="AC33" s="33" t="n">
        <v>0</v>
      </c>
      <c r="AD33" s="33" t="n">
        <v>0</v>
      </c>
      <c r="AE33" s="33" t="n">
        <v>0</v>
      </c>
      <c r="AF33" s="33" t="n">
        <v>0</v>
      </c>
      <c r="AG33" s="33" t="n">
        <v>0</v>
      </c>
      <c r="AH33" s="33" t="n">
        <v>0</v>
      </c>
      <c r="AI33" s="76" t="n">
        <v>0</v>
      </c>
      <c r="AJ33" s="76" t="n">
        <v>0</v>
      </c>
      <c r="AK33" s="33" t="n">
        <v>0</v>
      </c>
      <c r="AL33" s="33" t="n">
        <v>0</v>
      </c>
      <c r="AM33" s="34" t="n">
        <v>0</v>
      </c>
      <c r="AN33" s="34" t="n">
        <v>0</v>
      </c>
      <c r="AO33" s="34" t="n">
        <v>0</v>
      </c>
      <c r="AP33" s="34" t="n">
        <v>0</v>
      </c>
      <c r="AQ33" s="34" t="n">
        <v>0</v>
      </c>
      <c r="AR33" s="34" t="n">
        <v>0</v>
      </c>
      <c r="AS33" s="34" t="n">
        <v>0</v>
      </c>
      <c r="AT33" s="34" t="n">
        <v>0</v>
      </c>
      <c r="AU33" s="34" t="n">
        <v>0</v>
      </c>
      <c r="AV33" s="34" t="n"/>
      <c r="AW33" s="34" t="n"/>
      <c r="AX33" s="34" t="n"/>
      <c r="AY33" s="34" t="n"/>
      <c r="AZ33" s="34" t="n"/>
      <c r="BA33" s="34" t="n"/>
      <c r="BB33" s="34" t="n"/>
      <c r="BC33" s="34" t="n"/>
      <c r="BD33" s="34" t="n">
        <v>0</v>
      </c>
      <c r="BE33" s="34" t="n">
        <v>0</v>
      </c>
      <c r="BF33" s="34" t="n">
        <v>0</v>
      </c>
      <c r="BG33" s="34" t="n">
        <v>0</v>
      </c>
      <c r="BH33" s="34" t="n">
        <v>0</v>
      </c>
      <c r="BI33" s="34" t="n"/>
      <c r="BJ33" s="34" t="n"/>
      <c r="BK33" s="34" t="n">
        <v>0</v>
      </c>
      <c r="BL33" s="34" t="n">
        <v>0</v>
      </c>
      <c r="BM33" s="40">
        <f>+B33+D33+F33+H33+J33+L33+N33+P33+R33+T33+AA33+AC33+AE33+AG33+AI33+AK33+AM33+AO33++AQ33+AS33+AU33+AW33+AY33+BA33+BC33+BE33+BG33+BI33+BK33</f>
        <v/>
      </c>
      <c r="BN33" s="40">
        <f>+C33+E33+G33+I33+K33+M33+O33+Q33+S33+U33+AB33+AD33+AF33+AH33+AJ33+AL33+AN33+AP33++AR33+AT33+AV33+AX33+AZ33+BB33+BD33+BF33+BH33+BJ33+BL33</f>
        <v/>
      </c>
    </row>
    <row r="34">
      <c r="A34" s="341" t="inlineStr">
        <is>
          <t>CHILE FILMS SPA</t>
        </is>
      </c>
      <c r="B34" s="16" t="n">
        <v>0</v>
      </c>
      <c r="C34" s="18" t="n">
        <v>0</v>
      </c>
      <c r="D34" s="19" t="n">
        <v>0</v>
      </c>
      <c r="E34" s="19" t="n">
        <v>0</v>
      </c>
      <c r="F34" s="10" t="n"/>
      <c r="G34" s="10" t="n">
        <v>0</v>
      </c>
      <c r="H34" s="10" t="n">
        <v>0</v>
      </c>
      <c r="I34" s="10" t="n">
        <v>0</v>
      </c>
      <c r="J34" s="10" t="n">
        <v>0</v>
      </c>
      <c r="K34" s="10" t="n">
        <v>0</v>
      </c>
      <c r="L34" s="10" t="n">
        <v>0</v>
      </c>
      <c r="M34" s="10" t="n"/>
      <c r="N34" s="10" t="n"/>
      <c r="O34" s="10" t="n">
        <v>0</v>
      </c>
      <c r="P34" s="10" t="n">
        <v>0</v>
      </c>
      <c r="Q34" s="10" t="n"/>
      <c r="R34" s="10" t="n"/>
      <c r="S34" s="10" t="n"/>
      <c r="T34" s="10" t="n"/>
      <c r="U34" s="10" t="n">
        <v>0</v>
      </c>
      <c r="V34" s="40" t="n"/>
      <c r="W34" s="40" t="n"/>
      <c r="X34" s="40" t="n"/>
      <c r="Y34" s="40" t="n"/>
      <c r="Z34" s="40" t="n"/>
      <c r="AA34" s="137" t="n">
        <v>0</v>
      </c>
      <c r="AB34" s="137" t="n">
        <v>0</v>
      </c>
      <c r="AC34" s="33" t="n">
        <v>0</v>
      </c>
      <c r="AD34" s="33" t="n">
        <v>0</v>
      </c>
      <c r="AE34" s="33" t="n">
        <v>0</v>
      </c>
      <c r="AF34" s="33" t="n">
        <v>0</v>
      </c>
      <c r="AG34" s="33" t="n">
        <v>0</v>
      </c>
      <c r="AH34" s="33" t="n">
        <v>0</v>
      </c>
      <c r="AI34" s="76" t="n">
        <v>0</v>
      </c>
      <c r="AJ34" s="76" t="n">
        <v>0</v>
      </c>
      <c r="AK34" s="33" t="n">
        <v>0</v>
      </c>
      <c r="AL34" s="33" t="n">
        <v>0</v>
      </c>
      <c r="AM34" s="34" t="n">
        <v>0</v>
      </c>
      <c r="AN34" s="34" t="n">
        <v>0</v>
      </c>
      <c r="AO34" s="34" t="n">
        <v>0</v>
      </c>
      <c r="AP34" s="34" t="n">
        <v>0</v>
      </c>
      <c r="AQ34" s="34" t="n">
        <v>0</v>
      </c>
      <c r="AR34" s="34" t="n">
        <v>0</v>
      </c>
      <c r="AS34" s="34" t="n">
        <v>0</v>
      </c>
      <c r="AT34" s="34" t="n">
        <v>0</v>
      </c>
      <c r="AU34" s="22" t="n">
        <v>423984.4854</v>
      </c>
      <c r="AV34" s="34" t="n"/>
      <c r="AW34" s="34" t="n"/>
      <c r="AX34" s="34" t="n">
        <v>0</v>
      </c>
      <c r="AY34" s="34" t="n"/>
      <c r="AZ34" s="34" t="n"/>
      <c r="BA34" s="34" t="n"/>
      <c r="BB34" s="164" t="n">
        <v>0</v>
      </c>
      <c r="BC34" s="34" t="n"/>
      <c r="BD34" s="34" t="n">
        <v>0</v>
      </c>
      <c r="BE34" s="22" t="n">
        <v>79200.22440000001</v>
      </c>
      <c r="BF34" s="34" t="n">
        <v>0</v>
      </c>
      <c r="BG34" s="34" t="n">
        <v>0</v>
      </c>
      <c r="BH34" s="34" t="n">
        <v>0</v>
      </c>
      <c r="BI34" s="34" t="n"/>
      <c r="BJ34" s="34" t="n"/>
      <c r="BK34" s="34" t="n">
        <v>0</v>
      </c>
      <c r="BL34" s="34" t="n">
        <v>0</v>
      </c>
      <c r="BM34" s="40">
        <f>+B34+D34+F34+H34+J34+L34+N34+P34+R34+T34+AA34+AC34+AE34+AG34+AI34+AK34+AM34+AO34++AQ34+AS34+AU34+AW34+AY34+BA34+BC34+BE34+BG34+BI34+BK34</f>
        <v/>
      </c>
      <c r="BN34" s="40">
        <f>+C34+E34+G34+I34+K34+M34+O34+Q34+S34+U34+AB34+AD34+AF34+AH34+AJ34+AL34+AN34+AP34++AR34+AT34+AV34+AX34+AZ34+BB34+BD34+BF34+BH34+BJ34+BL34</f>
        <v/>
      </c>
    </row>
    <row r="35">
      <c r="A35" s="341" t="inlineStr">
        <is>
          <t>CINECOLOR CHILE SPA</t>
        </is>
      </c>
      <c r="B35" s="16" t="n">
        <v>0</v>
      </c>
      <c r="C35" s="18" t="n">
        <v>0</v>
      </c>
      <c r="D35" s="19" t="n">
        <v>0</v>
      </c>
      <c r="E35" s="19" t="n">
        <v>0</v>
      </c>
      <c r="F35" s="10" t="n"/>
      <c r="G35" s="10" t="n">
        <v>0</v>
      </c>
      <c r="H35" s="10" t="n">
        <v>0</v>
      </c>
      <c r="I35" s="10" t="n">
        <v>0</v>
      </c>
      <c r="J35" s="10" t="n">
        <v>0</v>
      </c>
      <c r="K35" s="10" t="n">
        <v>0</v>
      </c>
      <c r="L35" s="10" t="n">
        <v>0</v>
      </c>
      <c r="M35" s="10" t="n"/>
      <c r="N35" s="10" t="n"/>
      <c r="O35" s="10" t="n">
        <v>0</v>
      </c>
      <c r="P35" s="10" t="n">
        <v>0</v>
      </c>
      <c r="Q35" s="10" t="n"/>
      <c r="R35" s="10" t="n"/>
      <c r="S35" s="10" t="n"/>
      <c r="T35" s="10" t="n"/>
      <c r="U35" s="10" t="n">
        <v>0</v>
      </c>
      <c r="V35" s="40" t="n"/>
      <c r="W35" s="40" t="n"/>
      <c r="X35" s="40" t="n"/>
      <c r="Y35" s="40" t="n"/>
      <c r="Z35" s="40" t="n"/>
      <c r="AA35" s="137" t="n">
        <v>0</v>
      </c>
      <c r="AB35" s="137" t="n">
        <v>0</v>
      </c>
      <c r="AC35" s="33" t="n">
        <v>0</v>
      </c>
      <c r="AD35" s="33" t="n">
        <v>0</v>
      </c>
      <c r="AE35" s="33" t="n">
        <v>0</v>
      </c>
      <c r="AF35" s="33" t="n">
        <v>0</v>
      </c>
      <c r="AG35" s="33" t="n">
        <v>0</v>
      </c>
      <c r="AH35" s="33" t="n">
        <v>0</v>
      </c>
      <c r="AI35" s="76" t="n">
        <v>0</v>
      </c>
      <c r="AJ35" s="76" t="n">
        <v>0</v>
      </c>
      <c r="AK35" s="33" t="n">
        <v>0</v>
      </c>
      <c r="AL35" s="33" t="n">
        <v>0</v>
      </c>
      <c r="AM35" s="34" t="n">
        <v>0</v>
      </c>
      <c r="AN35" s="34" t="n">
        <v>0</v>
      </c>
      <c r="AO35" s="34" t="n">
        <v>0</v>
      </c>
      <c r="AP35" s="34" t="n">
        <v>0</v>
      </c>
      <c r="AQ35" s="34" t="n">
        <v>0</v>
      </c>
      <c r="AR35" s="34" t="n">
        <v>0</v>
      </c>
      <c r="AS35" s="34" t="n">
        <v>0</v>
      </c>
      <c r="AT35" s="34" t="n">
        <v>0</v>
      </c>
      <c r="AU35" s="34" t="n">
        <v>0</v>
      </c>
      <c r="AV35" s="34" t="n"/>
      <c r="AW35" s="34" t="n"/>
      <c r="AX35" s="34" t="n"/>
      <c r="AY35" s="34" t="n"/>
      <c r="AZ35" s="34" t="n"/>
      <c r="BA35" s="34" t="n"/>
      <c r="BB35" s="34" t="n"/>
      <c r="BC35" s="34" t="n"/>
      <c r="BD35" s="34" t="n">
        <v>0</v>
      </c>
      <c r="BE35" s="34" t="n">
        <v>0</v>
      </c>
      <c r="BF35" s="34" t="n">
        <v>0</v>
      </c>
      <c r="BG35" s="34" t="n">
        <v>0</v>
      </c>
      <c r="BH35" s="34" t="n">
        <v>0</v>
      </c>
      <c r="BI35" s="34" t="n"/>
      <c r="BJ35" s="34" t="n"/>
      <c r="BK35" s="34" t="n">
        <v>0</v>
      </c>
      <c r="BL35" s="34" t="n">
        <v>0</v>
      </c>
      <c r="BM35" s="40">
        <f>+B35+D35+F35+H35+J35+L35+N35+P35+R35+T35+AA35+AC35+AE35+AG35+AI35+AK35+AM34+AO35++AQ35+AS35+AU35+AW35+AY35+BA35+BC35+BE35+BG35+BI35+BK35</f>
        <v/>
      </c>
      <c r="BN35" s="40">
        <f>+C35+E35+G35+I35+K35+M35+O35+Q35+S35+U35+AB35+AD35+AF35+AH35+AJ35+AL35+AN35+AP35++AR35+AT35+AV35+AX35+AZ35+BB35+BD35+BF35+BH35+BJ35+BL35</f>
        <v/>
      </c>
    </row>
    <row r="36">
      <c r="A36" s="341" t="inlineStr">
        <is>
          <t>TLP</t>
        </is>
      </c>
      <c r="B36" s="16" t="n">
        <v>0</v>
      </c>
      <c r="C36" s="18" t="n">
        <v>0</v>
      </c>
      <c r="D36" s="19" t="n">
        <v>0</v>
      </c>
      <c r="E36" s="19" t="n">
        <v>0</v>
      </c>
      <c r="F36" s="10" t="n">
        <v>0</v>
      </c>
      <c r="G36" s="10" t="n">
        <v>0</v>
      </c>
      <c r="H36" s="10" t="n">
        <v>0</v>
      </c>
      <c r="I36" s="10" t="n">
        <v>0</v>
      </c>
      <c r="J36" s="10" t="n">
        <v>0</v>
      </c>
      <c r="K36" s="10" t="n">
        <v>0</v>
      </c>
      <c r="L36" s="10" t="n">
        <v>0</v>
      </c>
      <c r="M36" s="10" t="n"/>
      <c r="N36" s="10" t="n"/>
      <c r="O36" s="10" t="n">
        <v>0</v>
      </c>
      <c r="P36" s="10" t="n">
        <v>0</v>
      </c>
      <c r="Q36" s="10" t="n"/>
      <c r="R36" s="10" t="n"/>
      <c r="S36" s="10" t="n"/>
      <c r="T36" s="10" t="n"/>
      <c r="U36" s="10" t="n">
        <v>0</v>
      </c>
      <c r="V36" s="40" t="n"/>
      <c r="W36" s="40" t="n"/>
      <c r="X36" s="40" t="n"/>
      <c r="Y36" s="40" t="n"/>
      <c r="Z36" s="40" t="n"/>
      <c r="AA36" s="137" t="n">
        <v>0</v>
      </c>
      <c r="AB36" s="137" t="n">
        <v>0</v>
      </c>
      <c r="AC36" s="33" t="n">
        <v>0</v>
      </c>
      <c r="AD36" s="33" t="n">
        <v>0</v>
      </c>
      <c r="AE36" s="33" t="n">
        <v>0</v>
      </c>
      <c r="AF36" s="33" t="n">
        <v>0</v>
      </c>
      <c r="AG36" s="33" t="n">
        <v>0</v>
      </c>
      <c r="AH36" s="33" t="n">
        <v>0</v>
      </c>
      <c r="AI36" s="76" t="n">
        <v>0</v>
      </c>
      <c r="AJ36" s="76" t="n">
        <v>0</v>
      </c>
      <c r="AK36" s="33" t="n">
        <v>0</v>
      </c>
      <c r="AL36" s="33" t="n">
        <v>0</v>
      </c>
      <c r="AM36" s="34" t="n">
        <v>0</v>
      </c>
      <c r="AN36" s="34" t="n">
        <v>0</v>
      </c>
      <c r="AO36" s="34" t="n">
        <v>0</v>
      </c>
      <c r="AP36" s="34" t="n">
        <v>0</v>
      </c>
      <c r="AQ36" s="34" t="n">
        <v>0</v>
      </c>
      <c r="AR36" s="34" t="n">
        <v>0</v>
      </c>
      <c r="AS36" s="34" t="n">
        <v>0</v>
      </c>
      <c r="AT36" s="34" t="n">
        <v>0</v>
      </c>
      <c r="AU36" s="34" t="n">
        <v>0</v>
      </c>
      <c r="AV36" s="34" t="n"/>
      <c r="AW36" s="34" t="n"/>
      <c r="AX36" s="34" t="n"/>
      <c r="AY36" s="34" t="n"/>
      <c r="AZ36" s="34" t="n"/>
      <c r="BA36" s="34" t="n"/>
      <c r="BB36" s="34" t="n">
        <v>0</v>
      </c>
      <c r="BC36" s="34" t="n"/>
      <c r="BD36" s="34" t="n">
        <v>0</v>
      </c>
      <c r="BE36" s="34" t="n">
        <v>0</v>
      </c>
      <c r="BF36" s="34" t="n">
        <v>0</v>
      </c>
      <c r="BG36" s="34" t="n">
        <v>0</v>
      </c>
      <c r="BH36" s="34" t="n">
        <v>0</v>
      </c>
      <c r="BI36" s="34" t="n"/>
      <c r="BJ36" s="34" t="n"/>
      <c r="BK36" s="34" t="n">
        <v>0</v>
      </c>
      <c r="BL36" s="34" t="n">
        <v>0</v>
      </c>
      <c r="BM36" s="40">
        <f>+B36+D36+F36+H36+J36+L36+N36+P36+R36+T36+AA36+AC36+AE36+AG36+AI36+AK36+AM36+AO36++AQ36+AS36+AU36+AW36+AY36+BA36+BC36+BE36+BG36+BI36+BK36</f>
        <v/>
      </c>
      <c r="BN36" s="40">
        <f>+C36+E36+G36+I36+K36+M36+O36+Q36+S36+U36+AB36+AD36+AF36+AH36+AJ36+AL36+AN36+AP36++AR36+AT36+AV36+AX36+AZ36+BB36+BD36+BF36+BH36+BJ36+BL36</f>
        <v/>
      </c>
    </row>
    <row r="37">
      <c r="A37" s="341" t="inlineStr">
        <is>
          <t>CTA CTE CHF INVERSIONES SPA</t>
        </is>
      </c>
      <c r="B37" s="16" t="n">
        <v>0</v>
      </c>
      <c r="C37" s="18" t="n"/>
      <c r="D37" s="19" t="n">
        <v>0</v>
      </c>
      <c r="E37" s="19" t="n">
        <v>0</v>
      </c>
      <c r="F37" s="10" t="n">
        <v>0</v>
      </c>
      <c r="G37" s="10" t="n">
        <v>0</v>
      </c>
      <c r="H37" s="10" t="n">
        <v>0</v>
      </c>
      <c r="I37" s="10" t="n">
        <v>0</v>
      </c>
      <c r="J37" s="10" t="n">
        <v>0</v>
      </c>
      <c r="K37" s="10" t="n">
        <v>0</v>
      </c>
      <c r="L37" s="10" t="n">
        <v>0</v>
      </c>
      <c r="M37" s="10" t="n"/>
      <c r="N37" s="10" t="n"/>
      <c r="O37" s="10" t="n">
        <v>0</v>
      </c>
      <c r="P37" s="10" t="n">
        <v>0</v>
      </c>
      <c r="Q37" s="10" t="n"/>
      <c r="R37" s="10" t="n"/>
      <c r="S37" s="10" t="n"/>
      <c r="T37" s="10" t="n"/>
      <c r="U37" s="10" t="n">
        <v>0</v>
      </c>
      <c r="V37" s="40" t="n"/>
      <c r="W37" s="40" t="n"/>
      <c r="X37" s="40" t="n"/>
      <c r="Y37" s="40" t="n"/>
      <c r="Z37" s="40" t="n"/>
      <c r="AA37" s="137" t="n">
        <v>0</v>
      </c>
      <c r="AB37" s="137" t="n">
        <v>0</v>
      </c>
      <c r="AC37" s="33" t="n">
        <v>0</v>
      </c>
      <c r="AD37" s="33" t="n">
        <v>0</v>
      </c>
      <c r="AE37" s="33" t="n">
        <v>0</v>
      </c>
      <c r="AF37" s="33" t="n">
        <v>0</v>
      </c>
      <c r="AG37" s="33" t="n">
        <v>0</v>
      </c>
      <c r="AH37" s="33" t="n">
        <v>0</v>
      </c>
      <c r="AI37" s="76" t="n">
        <v>0</v>
      </c>
      <c r="AJ37" s="76" t="n">
        <v>0</v>
      </c>
      <c r="AK37" s="33" t="n">
        <v>0</v>
      </c>
      <c r="AL37" s="33" t="n">
        <v>0</v>
      </c>
      <c r="AM37" s="34" t="n">
        <v>0</v>
      </c>
      <c r="AN37" s="34" t="n">
        <v>0</v>
      </c>
      <c r="AO37" s="34" t="n">
        <v>0</v>
      </c>
      <c r="AP37" s="34" t="n">
        <v>0</v>
      </c>
      <c r="AQ37" s="34" t="n">
        <v>0</v>
      </c>
      <c r="AR37" s="34" t="n">
        <v>0</v>
      </c>
      <c r="AS37" s="34" t="n">
        <v>0</v>
      </c>
      <c r="AT37" s="34" t="n">
        <v>0</v>
      </c>
      <c r="AU37" s="34" t="n">
        <v>0</v>
      </c>
      <c r="AV37" s="34" t="n"/>
      <c r="AW37" s="34" t="n"/>
      <c r="AX37" s="34" t="n"/>
      <c r="AY37" s="34" t="n"/>
      <c r="AZ37" s="34" t="n"/>
      <c r="BA37" s="34" t="n"/>
      <c r="BB37" s="34" t="n"/>
      <c r="BC37" s="34" t="n"/>
      <c r="BD37" s="34" t="n">
        <v>0</v>
      </c>
      <c r="BE37" s="34" t="n">
        <v>0</v>
      </c>
      <c r="BF37" s="34" t="n">
        <v>0</v>
      </c>
      <c r="BG37" s="34" t="n">
        <v>0</v>
      </c>
      <c r="BH37" s="34" t="n">
        <v>0</v>
      </c>
      <c r="BI37" s="34" t="n"/>
      <c r="BJ37" s="34" t="n"/>
      <c r="BK37" s="34" t="n">
        <v>0</v>
      </c>
      <c r="BL37" s="34" t="n">
        <v>0</v>
      </c>
      <c r="BM37" s="40">
        <f>+B37+D37+F37+H37+J37+L37+N37+P37+R37+T37+AA37+AC37+AE37+AG37+AI37+AK37+AM37+AO37++AQ37+AS37+AU37+AW37+AY37+BA37+BC37+BE37+BG37+BI37+BK37</f>
        <v/>
      </c>
      <c r="BN37" s="40">
        <f>+C37+E37+G37+I37+K37+M37+O37+Q37+S37+U37+AB37+AD37+AF37+AH37+AJ37+AL37+AN37+AP37++AR37+AT37+AV37+AX37+AZ37+BB37+BD37+BF37+BH37+BJ37+BL37</f>
        <v/>
      </c>
    </row>
    <row r="38">
      <c r="A38" s="341" t="inlineStr">
        <is>
          <t>Inversiones Andinas S.A</t>
        </is>
      </c>
      <c r="B38" s="16" t="n"/>
      <c r="C38" s="18" t="n"/>
      <c r="D38" s="19" t="n"/>
      <c r="E38" s="19" t="n"/>
      <c r="F38" s="10" t="n"/>
      <c r="G38" s="10" t="n"/>
      <c r="H38" s="10" t="n"/>
      <c r="I38" s="10" t="n"/>
      <c r="J38" s="10" t="n"/>
      <c r="K38" s="10" t="n"/>
      <c r="L38" s="10" t="n"/>
      <c r="M38" s="10" t="n"/>
      <c r="N38" s="10" t="n"/>
      <c r="O38" s="10" t="n"/>
      <c r="P38" s="10" t="n"/>
      <c r="Q38" s="10" t="n"/>
      <c r="R38" s="10" t="n"/>
      <c r="S38" s="10" t="n"/>
      <c r="T38" s="10" t="n"/>
      <c r="U38" s="10" t="n">
        <v>0</v>
      </c>
      <c r="V38" s="40" t="n"/>
      <c r="W38" s="40" t="n"/>
      <c r="X38" s="40" t="n"/>
      <c r="Y38" s="40" t="n"/>
      <c r="Z38" s="40" t="n"/>
      <c r="AA38" s="137" t="n"/>
      <c r="AB38" s="137" t="n"/>
      <c r="AC38" s="33" t="n"/>
      <c r="AD38" s="33" t="n"/>
      <c r="AE38" s="33" t="n"/>
      <c r="AF38" s="33" t="n"/>
      <c r="AG38" s="33" t="n"/>
      <c r="AH38" s="33" t="n"/>
      <c r="AI38" s="76" t="n"/>
      <c r="AJ38" s="76" t="n"/>
      <c r="AK38" s="33" t="n"/>
      <c r="AL38" s="33" t="n"/>
      <c r="AM38" s="34" t="n"/>
      <c r="AN38" s="34" t="n"/>
      <c r="AO38" s="34" t="n"/>
      <c r="AP38" s="34" t="n"/>
      <c r="AQ38" s="34" t="n"/>
      <c r="AR38" s="34" t="n"/>
      <c r="AS38" s="34" t="n"/>
      <c r="AT38" s="34" t="n"/>
      <c r="AU38" s="34" t="n">
        <v>0</v>
      </c>
      <c r="AV38" s="34" t="n">
        <v>0</v>
      </c>
      <c r="AW38" s="34" t="n"/>
      <c r="AX38" s="34" t="n"/>
      <c r="AY38" s="34" t="n"/>
      <c r="AZ38" s="34" t="n"/>
      <c r="BA38" s="34" t="n"/>
      <c r="BB38" s="34" t="n"/>
      <c r="BC38" s="34" t="n"/>
      <c r="BD38" s="34" t="n"/>
      <c r="BE38" s="34" t="n">
        <v>0</v>
      </c>
      <c r="BF38" s="34" t="n"/>
      <c r="BG38" s="34" t="n">
        <v>0</v>
      </c>
      <c r="BH38" s="34" t="n"/>
      <c r="BI38" s="34" t="n"/>
      <c r="BJ38" s="34" t="n"/>
      <c r="BK38" s="34" t="n"/>
      <c r="BL38" s="34" t="n"/>
      <c r="BM38" s="40">
        <f>+B38+D38+F38+H38+J38+L38+N38+P38+R38+T38+AA38+AC38+AE38+AG38+AI38+AK38+AM38+AO38++AQ38+AS38+AU38+AW38+AY38+BA38+BC38+BE38+BG38+BI38+BK38</f>
        <v/>
      </c>
      <c r="BN38" s="40">
        <f>+C38+E38+G38+I38+K38+M38+O38+Q38+S38+U38+AB38+AD38+AF38+AH38+AJ38+AL38+AN38+AP38++AR38+AT38+AV38+AX38+AZ38+BB38+BD38+BF38+BH38+BJ38+BL38</f>
        <v/>
      </c>
    </row>
    <row r="39">
      <c r="A39" s="341" t="inlineStr">
        <is>
          <t>Amazon</t>
        </is>
      </c>
      <c r="B39" s="16" t="n">
        <v>0</v>
      </c>
      <c r="C39" s="18" t="n">
        <v>0</v>
      </c>
      <c r="D39" s="19" t="n">
        <v>0</v>
      </c>
      <c r="E39" s="19" t="n">
        <v>0</v>
      </c>
      <c r="F39" s="10" t="n">
        <v>0</v>
      </c>
      <c r="G39" s="10" t="n">
        <v>0</v>
      </c>
      <c r="H39" s="10" t="n">
        <v>0</v>
      </c>
      <c r="I39" s="10" t="n">
        <v>0</v>
      </c>
      <c r="J39" s="10" t="n">
        <v>0</v>
      </c>
      <c r="K39" s="10" t="n">
        <v>0</v>
      </c>
      <c r="L39" s="10" t="n">
        <v>0</v>
      </c>
      <c r="M39" s="10" t="n"/>
      <c r="N39" s="10" t="n"/>
      <c r="O39" s="10" t="n">
        <v>0</v>
      </c>
      <c r="P39" s="10" t="n">
        <v>0</v>
      </c>
      <c r="Q39" s="10" t="n"/>
      <c r="R39" s="10" t="n"/>
      <c r="S39" s="10" t="n"/>
      <c r="T39" s="10" t="n"/>
      <c r="U39" s="10" t="n">
        <v>0</v>
      </c>
      <c r="V39" s="40" t="n"/>
      <c r="W39" s="40" t="n"/>
      <c r="X39" s="40" t="n"/>
      <c r="Y39" s="40" t="n"/>
      <c r="Z39" s="40" t="n"/>
      <c r="AA39" s="137" t="n">
        <v>0</v>
      </c>
      <c r="AB39" s="137" t="n">
        <v>0</v>
      </c>
      <c r="AC39" s="33" t="n">
        <v>0</v>
      </c>
      <c r="AD39" s="33" t="n">
        <v>0</v>
      </c>
      <c r="AE39" s="33" t="n">
        <v>0</v>
      </c>
      <c r="AF39" s="33" t="n">
        <v>0</v>
      </c>
      <c r="AG39" s="33" t="n">
        <v>0</v>
      </c>
      <c r="AH39" s="33" t="n">
        <v>0</v>
      </c>
      <c r="AI39" s="76" t="n">
        <v>0</v>
      </c>
      <c r="AJ39" s="76" t="n">
        <v>0</v>
      </c>
      <c r="AK39" s="33" t="n">
        <v>0</v>
      </c>
      <c r="AL39" s="33" t="n">
        <v>0</v>
      </c>
      <c r="AM39" s="34" t="n">
        <v>0</v>
      </c>
      <c r="AN39" s="34" t="n">
        <v>0</v>
      </c>
      <c r="AO39" s="34" t="n">
        <v>0</v>
      </c>
      <c r="AP39" s="34" t="n">
        <v>0</v>
      </c>
      <c r="AQ39" s="34" t="n">
        <v>0</v>
      </c>
      <c r="AR39" s="34" t="n">
        <v>0</v>
      </c>
      <c r="AS39" s="34" t="n">
        <v>0</v>
      </c>
      <c r="AT39" s="34" t="n">
        <v>0</v>
      </c>
      <c r="AU39" s="34" t="n">
        <v>0</v>
      </c>
      <c r="AV39" s="34" t="n"/>
      <c r="AW39" s="34" t="n"/>
      <c r="AX39" s="34" t="n"/>
      <c r="AY39" s="34" t="n"/>
      <c r="AZ39" s="34" t="n"/>
      <c r="BA39" s="34" t="n"/>
      <c r="BB39" s="34" t="n"/>
      <c r="BC39" s="34" t="n"/>
      <c r="BD39" s="34" t="n">
        <v>0</v>
      </c>
      <c r="BE39" s="34" t="n">
        <v>0</v>
      </c>
      <c r="BF39" s="34" t="n">
        <v>0</v>
      </c>
      <c r="BG39" s="34" t="n">
        <v>0</v>
      </c>
      <c r="BH39" s="34" t="n">
        <v>0</v>
      </c>
      <c r="BI39" s="34" t="n"/>
      <c r="BJ39" s="34" t="n"/>
      <c r="BK39" s="34" t="n">
        <v>0</v>
      </c>
      <c r="BL39" s="34" t="n">
        <v>0</v>
      </c>
      <c r="BM39" s="40">
        <f>+B39+D39+F39+H39+J39+L39+N39+P39+R39+T39+AA39+AC39+AE39+AG39+AI39+AK39+AM39+AO39++AQ39+AS39+AU39+AW39+AY39+BA39+BC39+BE39+BG39+BI39+BK39</f>
        <v/>
      </c>
      <c r="BN39" s="40">
        <f>+C39+E39+G39+I39+K39+M39+O39+Q39+S39+U39+AB39+AD39+AF39+AH39+AJ39+AL39+AN39+AP39++AR39+AT39+AV39+AX39+AZ39+BB39+BD39+BF39+BH39+BJ39+BL39</f>
        <v/>
      </c>
    </row>
    <row r="40">
      <c r="A40" s="341" t="n"/>
      <c r="B40" s="16" t="n"/>
      <c r="C40" s="18" t="n"/>
      <c r="D40" s="19" t="n"/>
      <c r="E40" s="19" t="n"/>
      <c r="F40" s="10" t="n"/>
      <c r="G40" s="10" t="n"/>
      <c r="H40" s="10" t="n"/>
      <c r="I40" s="10" t="n"/>
      <c r="J40" s="10" t="n"/>
      <c r="K40" s="10" t="n"/>
      <c r="L40" s="10" t="n"/>
      <c r="M40" s="10" t="n"/>
      <c r="N40" s="10" t="n"/>
      <c r="O40" s="10" t="n"/>
      <c r="P40" s="10" t="n"/>
      <c r="Q40" s="10" t="n"/>
      <c r="R40" s="10" t="n"/>
      <c r="S40" s="10" t="n"/>
      <c r="T40" s="10" t="n"/>
      <c r="U40" s="10" t="n"/>
      <c r="V40" s="40" t="n"/>
      <c r="W40" s="40" t="n"/>
      <c r="X40" s="40" t="n"/>
      <c r="Y40" s="40" t="n"/>
      <c r="Z40" s="40" t="n"/>
      <c r="AA40" s="137" t="n"/>
      <c r="AB40" s="137" t="n"/>
      <c r="AC40" s="33" t="n"/>
      <c r="AD40" s="33" t="n"/>
      <c r="AE40" s="33" t="n"/>
      <c r="AF40" s="33" t="n"/>
      <c r="AG40" s="33" t="n"/>
      <c r="AH40" s="33" t="n"/>
      <c r="AI40" s="76" t="n"/>
      <c r="AJ40" s="76" t="n"/>
      <c r="AK40" s="33" t="n"/>
      <c r="AL40" s="33" t="n"/>
      <c r="AM40" s="34" t="n"/>
      <c r="AN40" s="34" t="n"/>
      <c r="AO40" s="34" t="n"/>
      <c r="AP40" s="34" t="n"/>
      <c r="AQ40" s="34" t="n"/>
      <c r="AR40" s="34" t="n"/>
      <c r="AS40" s="34" t="n"/>
      <c r="AT40" s="34" t="n"/>
      <c r="AU40" s="34" t="n"/>
      <c r="AV40" s="34" t="n"/>
      <c r="AW40" s="34" t="n"/>
      <c r="AX40" s="34" t="n"/>
      <c r="AY40" s="34" t="n"/>
      <c r="AZ40" s="34" t="n"/>
      <c r="BA40" s="34" t="n"/>
      <c r="BB40" s="34" t="n"/>
      <c r="BC40" s="34" t="n"/>
      <c r="BD40" s="34" t="n"/>
      <c r="BE40" s="34" t="n"/>
      <c r="BF40" s="34" t="n"/>
      <c r="BG40" s="34" t="n"/>
      <c r="BH40" s="34" t="n"/>
      <c r="BI40" s="34" t="n"/>
      <c r="BJ40" s="34" t="n"/>
      <c r="BK40" s="34" t="n"/>
      <c r="BL40" s="34" t="n"/>
      <c r="BM40" s="40">
        <f>+B40+D40+F40+H40+J40+L40+N40+P40+R40+T40+AA40+AC40+AE40+AG40+AI40+AK40+AM40+AO40++AQ40+AS40+AU40+AW40+AY40+BA40+BC40+BE40+BG40+BI40+BK40</f>
        <v/>
      </c>
      <c r="BN40" s="40">
        <f>+C40+E40+G40+I40+K40+M40+O40+Q40+S40+U40+AB40+AD40+AF40+AH40+AJ40+AL40+AN40+AP40++AR40+AT40+AV40+AX40+AZ40+BB40+BD40+BF40+BH40+BJ40+BL40</f>
        <v/>
      </c>
    </row>
    <row r="41">
      <c r="A41" s="341" t="inlineStr">
        <is>
          <t>Surfaces</t>
        </is>
      </c>
      <c r="B41" s="16" t="n">
        <v>0</v>
      </c>
      <c r="C41" s="18" t="n">
        <v>0</v>
      </c>
      <c r="D41" s="19" t="n">
        <v>0</v>
      </c>
      <c r="E41" s="19" t="n">
        <v>0</v>
      </c>
      <c r="F41" s="10" t="n">
        <v>0</v>
      </c>
      <c r="G41" s="10" t="n">
        <v>0</v>
      </c>
      <c r="H41" s="10" t="n">
        <v>0</v>
      </c>
      <c r="I41" s="10" t="n">
        <v>0</v>
      </c>
      <c r="J41" s="10" t="n">
        <v>0</v>
      </c>
      <c r="K41" s="10" t="n">
        <v>0</v>
      </c>
      <c r="L41" s="10" t="n">
        <v>0</v>
      </c>
      <c r="M41" s="10" t="n"/>
      <c r="N41" s="10" t="n"/>
      <c r="O41" s="10" t="n">
        <v>0</v>
      </c>
      <c r="P41" s="10" t="n">
        <v>0</v>
      </c>
      <c r="Q41" s="10" t="n"/>
      <c r="R41" s="10" t="n"/>
      <c r="S41" s="10" t="n"/>
      <c r="T41" s="10" t="n"/>
      <c r="U41" s="10" t="n">
        <v>0</v>
      </c>
      <c r="V41" s="40" t="n"/>
      <c r="W41" s="40" t="n"/>
      <c r="X41" s="40" t="n"/>
      <c r="Y41" s="40" t="n"/>
      <c r="Z41" s="40" t="n"/>
      <c r="AA41" s="137" t="n">
        <v>0</v>
      </c>
      <c r="AB41" s="137" t="n">
        <v>0</v>
      </c>
      <c r="AC41" s="33" t="n">
        <v>0</v>
      </c>
      <c r="AD41" s="33" t="n">
        <v>0</v>
      </c>
      <c r="AE41" s="33" t="n">
        <v>0</v>
      </c>
      <c r="AF41" s="33" t="n">
        <v>0</v>
      </c>
      <c r="AG41" s="33" t="n">
        <v>0</v>
      </c>
      <c r="AH41" s="33" t="n">
        <v>0</v>
      </c>
      <c r="AI41" s="76" t="n">
        <v>0</v>
      </c>
      <c r="AJ41" s="76" t="n">
        <v>0</v>
      </c>
      <c r="AK41" s="33" t="n">
        <v>0</v>
      </c>
      <c r="AL41" s="33" t="n">
        <v>0</v>
      </c>
      <c r="AM41" s="34" t="n">
        <v>0</v>
      </c>
      <c r="AN41" s="34" t="n">
        <v>0</v>
      </c>
      <c r="AO41" s="34" t="n">
        <v>0</v>
      </c>
      <c r="AP41" s="34" t="n">
        <v>0</v>
      </c>
      <c r="AQ41" s="34" t="n">
        <v>0</v>
      </c>
      <c r="AR41" s="34" t="n">
        <v>0</v>
      </c>
      <c r="AS41" s="34" t="n">
        <v>0</v>
      </c>
      <c r="AT41" s="34" t="n">
        <v>0</v>
      </c>
      <c r="AU41" s="34" t="n">
        <v>0</v>
      </c>
      <c r="AV41" s="34" t="n"/>
      <c r="AW41" s="34" t="n"/>
      <c r="AX41" s="34" t="n"/>
      <c r="AY41" s="34" t="n"/>
      <c r="AZ41" s="34" t="n"/>
      <c r="BA41" s="34" t="n">
        <v>0</v>
      </c>
      <c r="BB41" s="34" t="n"/>
      <c r="BC41" s="34" t="n"/>
      <c r="BD41" s="34" t="n">
        <v>0</v>
      </c>
      <c r="BE41" s="34" t="n">
        <v>0</v>
      </c>
      <c r="BF41" s="34" t="n">
        <v>0</v>
      </c>
      <c r="BG41" s="34" t="n">
        <v>0</v>
      </c>
      <c r="BH41" s="34" t="n">
        <v>0</v>
      </c>
      <c r="BI41" s="34" t="n"/>
      <c r="BJ41" s="34" t="n"/>
      <c r="BK41" s="34" t="n">
        <v>0</v>
      </c>
      <c r="BL41" s="34" t="n">
        <v>0</v>
      </c>
      <c r="BM41" s="40">
        <f>+B41+D41+F41+H41+J41+L41+N41+P41+R41+T41+AA41+AC41+AE41+AG41+AI41+AK41+AM41+AO41++AQ41+AS41+AU41+AW41+AY41+BA41+BC41+BE41+BG41+BI41+BK41</f>
        <v/>
      </c>
      <c r="BN41" s="40">
        <f>+C41+E41+G41+I41+K41+M41+O41+Q41+S41+U41+AB41+AD41+AF41+AH41+AJ41+AL41+AN41+AP41++AR41+AT41+AV41+AX41+AZ41+BB41+BD41+BF41+BH41+BJ41+BL41</f>
        <v/>
      </c>
    </row>
    <row r="42" ht="15.75" customHeight="1">
      <c r="A42" s="341" t="inlineStr">
        <is>
          <t>Dividendos x Pagar</t>
        </is>
      </c>
      <c r="B42" s="16" t="n">
        <v>0</v>
      </c>
      <c r="C42" s="18" t="n">
        <v>0</v>
      </c>
      <c r="D42" s="19" t="n">
        <v>0</v>
      </c>
      <c r="E42" s="19" t="n">
        <v>0</v>
      </c>
      <c r="F42" s="10" t="n">
        <v>0</v>
      </c>
      <c r="G42" s="10" t="n">
        <v>0</v>
      </c>
      <c r="H42" s="10" t="n">
        <v>0</v>
      </c>
      <c r="I42" s="10" t="n">
        <v>0</v>
      </c>
      <c r="J42" s="10" t="n">
        <v>0</v>
      </c>
      <c r="K42" s="10" t="n">
        <v>0</v>
      </c>
      <c r="L42" s="10" t="n">
        <v>0</v>
      </c>
      <c r="M42" s="10" t="n"/>
      <c r="N42" s="10" t="n"/>
      <c r="O42" s="10" t="n">
        <v>0</v>
      </c>
      <c r="P42" s="10" t="n">
        <v>0</v>
      </c>
      <c r="Q42" s="10" t="n"/>
      <c r="R42" s="10" t="n"/>
      <c r="S42" s="10" t="n"/>
      <c r="T42" s="10" t="n"/>
      <c r="U42" s="10" t="n">
        <v>0</v>
      </c>
      <c r="V42" s="40" t="n"/>
      <c r="W42" s="40" t="n"/>
      <c r="X42" s="40" t="n"/>
      <c r="Y42" s="40" t="n"/>
      <c r="Z42" s="40" t="n"/>
      <c r="AA42" s="137" t="n">
        <v>0</v>
      </c>
      <c r="AB42" s="137" t="n">
        <v>0</v>
      </c>
      <c r="AC42" s="33" t="n">
        <v>0</v>
      </c>
      <c r="AD42" s="33" t="n">
        <v>0</v>
      </c>
      <c r="AE42" s="33" t="n">
        <v>0</v>
      </c>
      <c r="AF42" s="33" t="n">
        <v>0</v>
      </c>
      <c r="AG42" s="33" t="n">
        <v>0</v>
      </c>
      <c r="AH42" s="33" t="n">
        <v>0</v>
      </c>
      <c r="AI42" s="76" t="n">
        <v>0</v>
      </c>
      <c r="AJ42" s="76" t="n">
        <v>0</v>
      </c>
      <c r="AK42" s="33" t="n">
        <v>0</v>
      </c>
      <c r="AL42" s="33" t="n">
        <v>0</v>
      </c>
      <c r="AM42" s="34" t="n">
        <v>0</v>
      </c>
      <c r="AN42" s="34" t="n">
        <v>0</v>
      </c>
      <c r="AO42" s="34" t="n">
        <v>0</v>
      </c>
      <c r="AP42" s="34" t="n">
        <v>0</v>
      </c>
      <c r="AQ42" s="34" t="n">
        <v>0</v>
      </c>
      <c r="AR42" s="34" t="n">
        <v>0</v>
      </c>
      <c r="AS42" s="34" t="n">
        <v>0</v>
      </c>
      <c r="AT42" s="34" t="n">
        <v>0</v>
      </c>
      <c r="AU42" s="34" t="n">
        <v>0</v>
      </c>
      <c r="AV42" s="34" t="n"/>
      <c r="AW42" s="34" t="n"/>
      <c r="AX42" s="34" t="n">
        <v>0</v>
      </c>
      <c r="AY42" s="34" t="n"/>
      <c r="AZ42" s="34" t="n"/>
      <c r="BA42" s="34" t="n"/>
      <c r="BB42" s="34" t="n"/>
      <c r="BC42" s="34" t="n"/>
      <c r="BD42" s="34" t="n">
        <v>0</v>
      </c>
      <c r="BE42" s="34" t="n">
        <v>0</v>
      </c>
      <c r="BF42" s="34" t="n">
        <v>0</v>
      </c>
      <c r="BG42" s="34" t="n">
        <v>0</v>
      </c>
      <c r="BH42" s="34" t="n">
        <v>0</v>
      </c>
      <c r="BI42" s="34" t="n"/>
      <c r="BJ42" s="34" t="n"/>
      <c r="BK42" s="34" t="n">
        <v>0</v>
      </c>
      <c r="BL42" s="34" t="n">
        <v>0</v>
      </c>
      <c r="BM42" s="40">
        <f>+B42+D42+F42+H42+J42+L42+N42+P42+R42+T42+AA42+AC42+AE42+AG42+AI42+AK42+AM42+AO42++AQ42+AS42+AU42+AW42+AY42+BA42+BC42+BE42+BG42+BI42+BK42</f>
        <v/>
      </c>
      <c r="BN42" s="40">
        <f>+C42+E42+G42+I42+K42+M42+O42+Q42+S42+U42+AB42+AD42+AF42+AH42+AJ42+AL42+AN42+AP42++AR42+AT42+AV42+AX42+AZ42+BB42+BD42+BF42+BH42+BJ42+BL42</f>
        <v/>
      </c>
    </row>
    <row r="43" ht="15.75" customFormat="1" customHeight="1" s="59">
      <c r="A43" s="23" t="inlineStr">
        <is>
          <t>Total Saldo Cta Cte Empresa Relacionada</t>
        </is>
      </c>
      <c r="B43" s="112">
        <f>SUM(B8:B42)</f>
        <v/>
      </c>
      <c r="C43" s="112">
        <f>SUM(C8:C42)</f>
        <v/>
      </c>
      <c r="D43" s="112">
        <f>SUM(D8:D42)</f>
        <v/>
      </c>
      <c r="E43" s="112">
        <f>SUM(E8:E42)</f>
        <v/>
      </c>
      <c r="F43" s="112">
        <f>SUM(F8:F42)</f>
        <v/>
      </c>
      <c r="G43" s="112">
        <f>SUM(G8:G42)</f>
        <v/>
      </c>
      <c r="H43" s="112">
        <f>SUM(H8:H42)</f>
        <v/>
      </c>
      <c r="I43" s="112">
        <f>SUM(I8:I42)</f>
        <v/>
      </c>
      <c r="J43" s="112">
        <f>SUM(J8:J42)</f>
        <v/>
      </c>
      <c r="K43" s="112">
        <f>SUM(K8:K42)</f>
        <v/>
      </c>
      <c r="L43" s="112">
        <f>SUM(L8:L42)</f>
        <v/>
      </c>
      <c r="M43" s="112" t="n"/>
      <c r="N43" s="112" t="n"/>
      <c r="O43" s="112">
        <f>SUM(O8:O42)</f>
        <v/>
      </c>
      <c r="P43" s="112">
        <f>SUM(P8:P42)</f>
        <v/>
      </c>
      <c r="Q43" s="112">
        <f>SUM(Q8:Q42)</f>
        <v/>
      </c>
      <c r="R43" s="112">
        <f>SUM(R8:R42)</f>
        <v/>
      </c>
      <c r="S43" s="112">
        <f>SUM(S8:S42)</f>
        <v/>
      </c>
      <c r="T43" s="112">
        <f>SUM(T8:T42)</f>
        <v/>
      </c>
      <c r="U43" s="112">
        <f>SUM(U8:U42)</f>
        <v/>
      </c>
      <c r="V43" s="112">
        <f>SUM(V8:V42)</f>
        <v/>
      </c>
      <c r="W43" s="112">
        <f>SUM(W8:W42)</f>
        <v/>
      </c>
      <c r="X43" s="112">
        <f>SUM(X8:X42)</f>
        <v/>
      </c>
      <c r="Y43" s="112">
        <f>SUM(Y8:Y42)</f>
        <v/>
      </c>
      <c r="Z43" s="112">
        <f>SUM(Z8:Z42)</f>
        <v/>
      </c>
      <c r="AA43" s="112">
        <f>SUM(AA8:AA42)</f>
        <v/>
      </c>
      <c r="AB43" s="112">
        <f>SUM(AB8:AB42)</f>
        <v/>
      </c>
      <c r="AC43" s="112">
        <f>SUM(AC8:AC42)</f>
        <v/>
      </c>
      <c r="AD43" s="112">
        <f>SUM(AD8:AD42)</f>
        <v/>
      </c>
      <c r="AE43" s="112">
        <f>SUM(AE8:AE42)</f>
        <v/>
      </c>
      <c r="AF43" s="112">
        <f>SUM(AF8:AF42)</f>
        <v/>
      </c>
      <c r="AG43" s="112">
        <f>SUM(AG8:AG42)</f>
        <v/>
      </c>
      <c r="AH43" s="112">
        <f>SUM(AH8:AH42)</f>
        <v/>
      </c>
      <c r="AI43" s="112">
        <f>SUM(AI8:AI42)</f>
        <v/>
      </c>
      <c r="AJ43" s="112">
        <f>SUM(AJ8:AJ42)</f>
        <v/>
      </c>
      <c r="AK43" s="112">
        <f>SUM(AK8:AK42)</f>
        <v/>
      </c>
      <c r="AL43" s="112">
        <f>SUM(AL8:AL42)</f>
        <v/>
      </c>
      <c r="AM43" s="112">
        <f>SUM(AM8:AM42)</f>
        <v/>
      </c>
      <c r="AN43" s="112">
        <f>SUM(AN8:AN42)</f>
        <v/>
      </c>
      <c r="AO43" s="112">
        <f>SUM(AO8:AO42)</f>
        <v/>
      </c>
      <c r="AP43" s="112">
        <f>SUM(AP8:AP42)</f>
        <v/>
      </c>
      <c r="AQ43" s="112">
        <f>SUM(AQ8:AQ42)</f>
        <v/>
      </c>
      <c r="AR43" s="112">
        <f>SUM(AR8:AR42)</f>
        <v/>
      </c>
      <c r="AS43" s="112">
        <f>SUM(AS8:AS42)</f>
        <v/>
      </c>
      <c r="AT43" s="112">
        <f>SUM(AT8:AT42)</f>
        <v/>
      </c>
      <c r="AU43" s="112">
        <f>SUM(AU8:AU42)</f>
        <v/>
      </c>
      <c r="AV43" s="112">
        <f>SUM(AV8:AV42)</f>
        <v/>
      </c>
      <c r="AW43" s="112">
        <f>SUM(AW8:AW42)</f>
        <v/>
      </c>
      <c r="AX43" s="112">
        <f>SUM(AX8:AX42)</f>
        <v/>
      </c>
      <c r="AY43" s="112">
        <f>SUM(AY8:AY42)</f>
        <v/>
      </c>
      <c r="AZ43" s="112">
        <f>SUM(AZ8:AZ42)</f>
        <v/>
      </c>
      <c r="BA43" s="112">
        <f>SUM(BA8:BA42)</f>
        <v/>
      </c>
      <c r="BB43" s="112">
        <f>SUM(BB8:BB42)</f>
        <v/>
      </c>
      <c r="BC43" s="112">
        <f>SUM(BC8:BC42)</f>
        <v/>
      </c>
      <c r="BD43" s="112">
        <f>SUM(BD8:BD42)</f>
        <v/>
      </c>
      <c r="BE43" s="112">
        <f>SUM(BE8:BE42)</f>
        <v/>
      </c>
      <c r="BF43" s="112">
        <f>SUM(BF8:BF42)</f>
        <v/>
      </c>
      <c r="BG43" s="112">
        <f>SUM(BG8:BG42)</f>
        <v/>
      </c>
      <c r="BH43" s="112">
        <f>SUM(BH8:BH42)</f>
        <v/>
      </c>
      <c r="BI43" s="112" t="n"/>
      <c r="BJ43" s="112" t="n"/>
      <c r="BK43" s="112">
        <f>SUM(BK8:BK42)</f>
        <v/>
      </c>
      <c r="BL43" s="112">
        <f>SUM(BL8:BL42)</f>
        <v/>
      </c>
      <c r="BM43" s="112">
        <f>+B43+D43+F43+H43+J43+L43+N43+P43+R43+T43+AA43+AC43+AE43+AG43+AI43+AK43+AM43+AO43++AQ43+AS43+AU43+AW43+AY43+BA43+BC43+BE43+BG43+BI43+BK43</f>
        <v/>
      </c>
      <c r="BN43" s="112">
        <f>+C43+E43+G43+I43+K43+M43+O43+Q43+S43+U43+AB43+AD43+AF43+AH43+AJ43+AL43+AN43+AP43++AR43+AT43+AV43+AX43+AZ43+BB43+BD43+BF43+BH43+BJ43+BL43</f>
        <v/>
      </c>
      <c r="BQ43" s="22" t="n"/>
    </row>
    <row r="44">
      <c r="A44" s="20" t="inlineStr">
        <is>
          <t>Cuenta Otros activos y Pasivos no corrientes</t>
        </is>
      </c>
      <c r="B44" s="16" t="n"/>
      <c r="C44" s="18" t="n"/>
      <c r="D44" s="19" t="n"/>
      <c r="E44" s="19" t="n"/>
      <c r="F44" s="10" t="n"/>
      <c r="G44" s="10" t="n"/>
      <c r="H44" s="10" t="n"/>
      <c r="I44" s="10" t="n"/>
      <c r="J44" s="10" t="n"/>
      <c r="K44" s="10" t="n"/>
      <c r="L44" s="10" t="n"/>
      <c r="M44" s="10" t="n"/>
      <c r="N44" s="10" t="n"/>
      <c r="O44" s="10" t="n"/>
      <c r="P44" s="10" t="n"/>
      <c r="Q44" s="10" t="n"/>
      <c r="R44" s="10" t="n"/>
      <c r="S44" s="10" t="n"/>
      <c r="T44" s="10" t="n"/>
      <c r="U44" s="10" t="n"/>
      <c r="V44" s="40" t="n"/>
      <c r="W44" s="40" t="n"/>
      <c r="X44" s="40" t="n"/>
      <c r="Y44" s="40" t="n"/>
      <c r="Z44" s="40" t="n"/>
      <c r="AA44" s="137" t="n"/>
      <c r="AB44" s="137" t="n"/>
      <c r="AC44" s="33" t="n"/>
      <c r="AD44" s="33" t="n"/>
      <c r="AE44" s="33" t="n"/>
      <c r="AF44" s="33" t="n"/>
      <c r="AG44" s="33" t="n"/>
      <c r="AH44" s="33" t="n"/>
      <c r="AI44" s="76" t="n"/>
      <c r="AJ44" s="76" t="n"/>
      <c r="AK44" s="33" t="n"/>
      <c r="AL44" s="33" t="n"/>
      <c r="AM44" s="34" t="n"/>
      <c r="AN44" s="34" t="n"/>
      <c r="AO44" s="34" t="n"/>
      <c r="AP44" s="34" t="n"/>
      <c r="AQ44" s="34" t="n"/>
      <c r="AR44" s="34" t="n"/>
      <c r="AS44" s="34" t="n"/>
      <c r="AT44" s="34" t="n"/>
      <c r="AU44" s="34" t="n"/>
      <c r="AV44" s="34" t="n"/>
      <c r="AW44" s="34" t="n"/>
      <c r="AX44" s="34" t="n"/>
      <c r="AY44" s="34" t="n"/>
      <c r="AZ44" s="34" t="n"/>
      <c r="BA44" s="34" t="n"/>
      <c r="BB44" s="34" t="n"/>
      <c r="BC44" s="34" t="n"/>
      <c r="BD44" s="34" t="n"/>
      <c r="BE44" s="34" t="n"/>
      <c r="BF44" s="34" t="n"/>
      <c r="BG44" s="34" t="n"/>
      <c r="BH44" s="34" t="n"/>
      <c r="BI44" s="34" t="n"/>
      <c r="BJ44" s="34" t="n"/>
      <c r="BK44" s="34" t="n"/>
      <c r="BL44" s="34" t="n"/>
    </row>
    <row r="45">
      <c r="A45" s="341" t="inlineStr">
        <is>
          <t>INVERSIONES EN OTRAS SOCIEDADES</t>
        </is>
      </c>
      <c r="B45" s="16" t="n">
        <v>0</v>
      </c>
      <c r="C45" s="18" t="n">
        <v>0</v>
      </c>
      <c r="D45" s="19" t="n">
        <v>0</v>
      </c>
      <c r="E45" s="19" t="n">
        <v>0</v>
      </c>
      <c r="F45" s="10" t="n">
        <v>0</v>
      </c>
      <c r="G45" s="10" t="n">
        <v>0</v>
      </c>
      <c r="H45" s="21" t="n">
        <v>0</v>
      </c>
      <c r="I45" s="10" t="n">
        <v>0</v>
      </c>
      <c r="J45" s="10" t="n">
        <v>0</v>
      </c>
      <c r="K45" s="10" t="n">
        <v>0</v>
      </c>
      <c r="L45" s="10" t="n">
        <v>0</v>
      </c>
      <c r="M45" s="10" t="n"/>
      <c r="N45" s="10" t="n"/>
      <c r="O45" s="10" t="n">
        <v>0</v>
      </c>
      <c r="P45" s="10" t="n">
        <v>0</v>
      </c>
      <c r="Q45" s="10" t="n"/>
      <c r="R45" s="10" t="n"/>
      <c r="S45" s="10" t="n"/>
      <c r="T45" s="10" t="n"/>
      <c r="U45" s="10" t="n">
        <v>0</v>
      </c>
      <c r="V45" s="40" t="n"/>
      <c r="W45" s="40" t="n"/>
      <c r="X45" s="40" t="n"/>
      <c r="Y45" s="40" t="n"/>
      <c r="Z45" s="40" t="n"/>
      <c r="AA45" s="137" t="n">
        <v>0</v>
      </c>
      <c r="AB45" s="137" t="n">
        <v>0</v>
      </c>
      <c r="AC45" s="33" t="n">
        <v>0</v>
      </c>
      <c r="AD45" s="33" t="n">
        <v>0</v>
      </c>
      <c r="AE45" s="33" t="n">
        <v>0</v>
      </c>
      <c r="AF45" s="33" t="n">
        <v>0</v>
      </c>
      <c r="AG45" s="33" t="n">
        <v>0</v>
      </c>
      <c r="AH45" s="33" t="n">
        <v>0</v>
      </c>
      <c r="AI45" s="76" t="n">
        <v>0</v>
      </c>
      <c r="AJ45" s="76" t="n">
        <v>0</v>
      </c>
      <c r="AK45" s="33" t="n">
        <v>0</v>
      </c>
      <c r="AL45" s="33" t="n">
        <v>0</v>
      </c>
      <c r="AM45" s="34" t="n">
        <v>0</v>
      </c>
      <c r="AN45" s="34" t="n">
        <v>0</v>
      </c>
      <c r="AO45" s="34" t="n">
        <v>0</v>
      </c>
      <c r="AP45" s="34" t="n">
        <v>0</v>
      </c>
      <c r="AQ45" s="34" t="n">
        <v>0</v>
      </c>
      <c r="AR45" s="34" t="n">
        <v>0</v>
      </c>
      <c r="AS45" s="34" t="n">
        <v>0</v>
      </c>
      <c r="AT45" s="34" t="n">
        <v>0</v>
      </c>
      <c r="AU45" s="34" t="n">
        <v>0</v>
      </c>
      <c r="AV45" s="34" t="n"/>
      <c r="AW45" s="34" t="n"/>
      <c r="AX45" s="34" t="n"/>
      <c r="AY45" s="34" t="n"/>
      <c r="AZ45" s="34" t="n"/>
      <c r="BA45" s="34" t="n"/>
      <c r="BB45" s="34" t="n"/>
      <c r="BC45" s="34" t="n"/>
      <c r="BD45" s="34" t="n">
        <v>0</v>
      </c>
      <c r="BE45" s="34" t="n">
        <v>0</v>
      </c>
      <c r="BF45" s="34" t="n">
        <v>0</v>
      </c>
      <c r="BG45" s="34" t="n">
        <v>0</v>
      </c>
      <c r="BH45" s="34" t="n">
        <v>0</v>
      </c>
      <c r="BI45" s="34" t="n"/>
      <c r="BJ45" s="34" t="n"/>
      <c r="BK45" s="34" t="n">
        <v>0</v>
      </c>
      <c r="BL45" s="34" t="n">
        <v>0</v>
      </c>
      <c r="BM45" s="40">
        <f>+B45+D45+F45+H45+J45+L45+N45+P45+R45+T45+AA45+AC45+AE45+AG45+AI45+AK45+AM45+AO45++AQ45+AS45+AU45+AW45+AY45+BA45+BC45+BE45+BG45+BI45+BK45</f>
        <v/>
      </c>
      <c r="BN45" s="40">
        <f>+C45+E45+G45+I45+K45+M45+O45+Q45+S45+U45+AB45+AD45+AF45+AH45+AJ45+AL45+AN45+AP45++AR45+AT45+AV45+AX45+AZ45+BB45+BD45+BF45+BH45+BJ45+BL45</f>
        <v/>
      </c>
    </row>
    <row r="46">
      <c r="A46" s="15" t="inlineStr">
        <is>
          <t>Inversion Perm (Investimentos)</t>
        </is>
      </c>
      <c r="B46" s="16" t="n">
        <v>0</v>
      </c>
      <c r="C46" s="18" t="n">
        <v>0</v>
      </c>
      <c r="D46" s="19" t="n">
        <v>0</v>
      </c>
      <c r="E46" s="19" t="n">
        <v>0</v>
      </c>
      <c r="F46" s="10" t="n">
        <v>0</v>
      </c>
      <c r="G46" s="10" t="n">
        <v>0</v>
      </c>
      <c r="H46" s="10" t="n">
        <v>0</v>
      </c>
      <c r="I46" s="10" t="n">
        <v>0</v>
      </c>
      <c r="J46" s="10" t="n">
        <v>0</v>
      </c>
      <c r="K46" s="10" t="n">
        <v>0</v>
      </c>
      <c r="L46" s="10" t="n">
        <v>0</v>
      </c>
      <c r="M46" s="10" t="n"/>
      <c r="N46" s="10" t="n"/>
      <c r="O46" s="10" t="n">
        <v>0</v>
      </c>
      <c r="P46" s="10" t="n">
        <v>0</v>
      </c>
      <c r="Q46" s="10" t="n"/>
      <c r="R46" s="10" t="n"/>
      <c r="S46" s="10" t="n"/>
      <c r="T46" s="10" t="n"/>
      <c r="U46" s="10" t="n">
        <v>0</v>
      </c>
      <c r="V46" s="40" t="n"/>
      <c r="W46" s="40" t="n"/>
      <c r="X46" s="40" t="n"/>
      <c r="Y46" s="40" t="n"/>
      <c r="Z46" s="40" t="n"/>
      <c r="AA46" s="137" t="n">
        <v>0</v>
      </c>
      <c r="AB46" s="137" t="n">
        <v>0</v>
      </c>
      <c r="AC46" s="33" t="n">
        <v>0</v>
      </c>
      <c r="AD46" s="33" t="n">
        <v>0</v>
      </c>
      <c r="AE46" s="33" t="n">
        <v>0</v>
      </c>
      <c r="AF46" s="33" t="n">
        <v>0</v>
      </c>
      <c r="AG46" s="33" t="n">
        <v>0</v>
      </c>
      <c r="AH46" s="33" t="n">
        <v>0</v>
      </c>
      <c r="AI46" s="76" t="n">
        <v>0</v>
      </c>
      <c r="AJ46" s="76" t="n">
        <v>0</v>
      </c>
      <c r="AK46" s="33" t="n">
        <v>0</v>
      </c>
      <c r="AL46" s="33" t="n">
        <v>0</v>
      </c>
      <c r="AM46" s="34" t="n"/>
      <c r="AN46" s="34" t="n">
        <v>0</v>
      </c>
      <c r="AO46" s="34" t="n">
        <v>0</v>
      </c>
      <c r="AP46" s="34" t="n">
        <v>0</v>
      </c>
      <c r="AQ46" s="34" t="n">
        <v>0</v>
      </c>
      <c r="AR46" s="34" t="n">
        <v>0</v>
      </c>
      <c r="AS46" s="34" t="n">
        <v>0</v>
      </c>
      <c r="AT46" s="34" t="n">
        <v>0</v>
      </c>
      <c r="AU46" s="34" t="n">
        <v>0</v>
      </c>
      <c r="AV46" s="34" t="n"/>
      <c r="AW46" s="34" t="n"/>
      <c r="AX46" s="34" t="n"/>
      <c r="AY46" s="34" t="n"/>
      <c r="AZ46" s="34" t="n"/>
      <c r="BA46" s="34" t="n"/>
      <c r="BB46" s="34" t="n"/>
      <c r="BC46" s="34" t="n"/>
      <c r="BD46" s="34" t="n">
        <v>0</v>
      </c>
      <c r="BE46" s="34" t="n">
        <v>0</v>
      </c>
      <c r="BF46" s="34" t="n">
        <v>0</v>
      </c>
      <c r="BG46" s="34" t="n">
        <v>0</v>
      </c>
      <c r="BH46" s="34" t="n">
        <v>0</v>
      </c>
      <c r="BI46" s="34" t="n"/>
      <c r="BJ46" s="34" t="n"/>
      <c r="BK46" s="34" t="n">
        <v>0</v>
      </c>
      <c r="BL46" s="34" t="n">
        <v>0</v>
      </c>
      <c r="BM46" s="40">
        <f>+B46+D46+F46+H46+J46+L46+N46+P46+R46+T46+AA46+AC46+AE46+AG46+AI46+AK46+AM46+AO46++AQ46+AS46+AU46+AW46+AY46+BA46+BC46+BE46+BG46+BI46+BK46</f>
        <v/>
      </c>
      <c r="BN46" s="40">
        <f>+C46+E46+G46+I46+K46+M46+O46+Q46+S46+U46+AB46+AD46+AF46+AH46+AJ46+AL46+AN46+AP46++AR46+AT46+AV46+AX46+AZ46+BB46+BD46+BF46+BH46+BJ46+BL46</f>
        <v/>
      </c>
    </row>
    <row r="47">
      <c r="A47" s="15" t="inlineStr">
        <is>
          <t xml:space="preserve">Cinema Produções Dig </t>
        </is>
      </c>
      <c r="B47" s="16" t="n">
        <v>0</v>
      </c>
      <c r="C47" s="18" t="n">
        <v>0</v>
      </c>
      <c r="D47" s="19" t="n">
        <v>0</v>
      </c>
      <c r="E47" s="19" t="n">
        <v>0</v>
      </c>
      <c r="F47" s="10" t="n">
        <v>0</v>
      </c>
      <c r="G47" s="10" t="n">
        <v>0</v>
      </c>
      <c r="H47" s="10" t="n">
        <v>0</v>
      </c>
      <c r="I47" s="10" t="n">
        <v>0</v>
      </c>
      <c r="J47" s="10" t="n">
        <v>0</v>
      </c>
      <c r="K47" s="10" t="n">
        <v>0</v>
      </c>
      <c r="L47" s="10" t="n">
        <v>0</v>
      </c>
      <c r="M47" s="10" t="n"/>
      <c r="N47" s="10" t="n"/>
      <c r="O47" s="10" t="n">
        <v>0</v>
      </c>
      <c r="P47" s="10" t="n">
        <v>0</v>
      </c>
      <c r="Q47" s="10" t="n"/>
      <c r="R47" s="10" t="n"/>
      <c r="S47" s="10" t="n"/>
      <c r="T47" s="10" t="n"/>
      <c r="U47" s="10" t="n">
        <v>0</v>
      </c>
      <c r="V47" s="40" t="n"/>
      <c r="W47" s="40" t="n"/>
      <c r="X47" s="40" t="n"/>
      <c r="Y47" s="40" t="n"/>
      <c r="Z47" s="40" t="n"/>
      <c r="AA47" s="137" t="n">
        <v>0</v>
      </c>
      <c r="AB47" s="137" t="n">
        <v>0</v>
      </c>
      <c r="AC47" s="33" t="n">
        <v>0</v>
      </c>
      <c r="AD47" s="33" t="n">
        <v>0</v>
      </c>
      <c r="AE47" s="33" t="n">
        <v>0</v>
      </c>
      <c r="AF47" s="33" t="n">
        <v>0</v>
      </c>
      <c r="AG47" s="33" t="n">
        <v>0</v>
      </c>
      <c r="AH47" s="33" t="n">
        <v>0</v>
      </c>
      <c r="AI47" s="76" t="n">
        <v>0</v>
      </c>
      <c r="AJ47" s="76" t="n">
        <v>0</v>
      </c>
      <c r="AK47" s="33" t="n">
        <v>0</v>
      </c>
      <c r="AL47" s="33" t="n">
        <v>0</v>
      </c>
      <c r="AM47" s="34" t="n">
        <v>0</v>
      </c>
      <c r="AN47" s="34" t="n">
        <v>0</v>
      </c>
      <c r="AO47" s="34" t="n">
        <v>0</v>
      </c>
      <c r="AP47" s="34" t="n">
        <v>0</v>
      </c>
      <c r="AQ47" s="34" t="n">
        <v>0</v>
      </c>
      <c r="AR47" s="34" t="n">
        <v>0</v>
      </c>
      <c r="AS47" s="34" t="n">
        <v>0</v>
      </c>
      <c r="AT47" s="34" t="n">
        <v>0</v>
      </c>
      <c r="AU47" s="34" t="n">
        <v>0</v>
      </c>
      <c r="AV47" s="34" t="n"/>
      <c r="AW47" s="34" t="n"/>
      <c r="AX47" s="34" t="n"/>
      <c r="AY47" s="34" t="n"/>
      <c r="AZ47" s="34" t="n"/>
      <c r="BA47" s="34" t="n"/>
      <c r="BB47" s="34" t="n"/>
      <c r="BC47" s="34" t="n"/>
      <c r="BD47" s="34" t="n">
        <v>0</v>
      </c>
      <c r="BE47" s="34" t="n">
        <v>0</v>
      </c>
      <c r="BF47" s="34" t="n">
        <v>0</v>
      </c>
      <c r="BG47" s="34" t="n">
        <v>0</v>
      </c>
      <c r="BH47" s="34" t="n">
        <v>0</v>
      </c>
      <c r="BI47" s="34" t="n"/>
      <c r="BJ47" s="34" t="n"/>
      <c r="BK47" s="34" t="n">
        <v>0</v>
      </c>
      <c r="BL47" s="34" t="n">
        <v>0</v>
      </c>
      <c r="BM47" s="40">
        <f>+B47+D47+F47+H47+J47+L47+N47+P47+R47+T47+AA47+AC47+AE47+AG47+AI47+AK47+AM47+AO47++AQ47+AS47+AU47+AW47+AY47+BA47+BC47+BE47+BG47+BI47+BK47</f>
        <v/>
      </c>
      <c r="BN47" s="40">
        <f>+C47+E47+G47+I47+K47+M47+O47+Q47+S47+U47+AB47+AD47+AF47+AH47+AJ47+AL47+AN47+AP47++AR47+AT47+AV47+AX47+AZ47+BB47+BD47+BF47+BH47+BJ47+BL47</f>
        <v/>
      </c>
    </row>
    <row r="48">
      <c r="A48" s="15" t="inlineStr">
        <is>
          <t>Deptos Judiciales</t>
        </is>
      </c>
      <c r="B48" s="16" t="n">
        <v>0</v>
      </c>
      <c r="C48" s="18" t="n">
        <v>0</v>
      </c>
      <c r="D48" s="19" t="n">
        <v>0</v>
      </c>
      <c r="E48" s="19" t="n">
        <v>0</v>
      </c>
      <c r="F48" s="10" t="n">
        <v>0</v>
      </c>
      <c r="G48" s="10" t="n">
        <v>0</v>
      </c>
      <c r="H48" s="10" t="n">
        <v>0</v>
      </c>
      <c r="I48" s="10" t="n">
        <v>0</v>
      </c>
      <c r="J48" s="10" t="n">
        <v>0</v>
      </c>
      <c r="K48" s="10" t="n">
        <v>0</v>
      </c>
      <c r="L48" s="10" t="n">
        <v>0</v>
      </c>
      <c r="M48" s="10" t="n"/>
      <c r="N48" s="10" t="n">
        <v>0</v>
      </c>
      <c r="O48" s="10" t="n">
        <v>0</v>
      </c>
      <c r="P48" s="10" t="n">
        <v>0</v>
      </c>
      <c r="Q48" s="10" t="n"/>
      <c r="R48" s="10" t="n">
        <v>0</v>
      </c>
      <c r="S48" s="10" t="n"/>
      <c r="T48" s="10" t="n"/>
      <c r="U48" s="10" t="n">
        <v>0</v>
      </c>
      <c r="V48" s="40" t="n"/>
      <c r="W48" s="40" t="n"/>
      <c r="X48" s="40" t="n"/>
      <c r="Y48" s="40" t="n"/>
      <c r="Z48" s="40" t="n"/>
      <c r="AA48" s="137" t="n">
        <v>0</v>
      </c>
      <c r="AB48" s="137" t="n">
        <v>0</v>
      </c>
      <c r="AC48" s="33" t="n">
        <v>0</v>
      </c>
      <c r="AD48" s="33" t="n">
        <v>0</v>
      </c>
      <c r="AE48" s="33" t="n">
        <v>0</v>
      </c>
      <c r="AF48" s="33" t="n">
        <v>0</v>
      </c>
      <c r="AG48" s="33" t="n">
        <v>0</v>
      </c>
      <c r="AH48" s="33" t="n">
        <v>0</v>
      </c>
      <c r="AI48" s="76" t="n">
        <v>0</v>
      </c>
      <c r="AJ48" s="76" t="n">
        <v>0</v>
      </c>
      <c r="AK48" s="33" t="n">
        <v>0</v>
      </c>
      <c r="AL48" s="33" t="n">
        <v>0</v>
      </c>
      <c r="AM48" s="34" t="n">
        <v>0</v>
      </c>
      <c r="AN48" s="34" t="n">
        <v>0</v>
      </c>
      <c r="AO48" s="34" t="n">
        <v>0</v>
      </c>
      <c r="AP48" s="34" t="n">
        <v>0</v>
      </c>
      <c r="AQ48" s="34" t="n">
        <v>0</v>
      </c>
      <c r="AR48" s="34" t="n">
        <v>0</v>
      </c>
      <c r="AS48" s="34" t="n">
        <v>0</v>
      </c>
      <c r="AT48" s="34" t="n">
        <v>0</v>
      </c>
      <c r="AU48" s="34" t="n">
        <v>0</v>
      </c>
      <c r="AV48" s="34" t="n"/>
      <c r="AW48" s="34" t="n"/>
      <c r="AX48" s="34" t="n"/>
      <c r="AY48" s="34" t="n"/>
      <c r="AZ48" s="34" t="n"/>
      <c r="BA48" s="34" t="n"/>
      <c r="BB48" s="34" t="n"/>
      <c r="BC48" s="34" t="n"/>
      <c r="BD48" s="34" t="n">
        <v>0</v>
      </c>
      <c r="BE48" s="34" t="n">
        <v>0</v>
      </c>
      <c r="BF48" s="34" t="n">
        <v>0</v>
      </c>
      <c r="BG48" s="34" t="n">
        <v>0</v>
      </c>
      <c r="BH48" s="34" t="n">
        <v>0</v>
      </c>
      <c r="BI48" s="34" t="n">
        <v>0</v>
      </c>
      <c r="BJ48" s="34" t="n"/>
      <c r="BK48" s="34" t="n">
        <v>0</v>
      </c>
      <c r="BL48" s="34" t="n">
        <v>0</v>
      </c>
      <c r="BM48" s="40">
        <f>+B48+D48+F48+H48+J48+L48+N48+P48+R48+T48+AA48+AC48+AE48+AG48+AI48+AK48+AM48+AO48++AQ48+AS48+AU48+AW48+AY48+BA48+BC48+BE48+BG48+BI48+BK48</f>
        <v/>
      </c>
      <c r="BN48" s="40">
        <f>+C48+E48+G48+I48+K48+M48+O48+Q48+S48+U48+AB48+AD48+AF48+AH48+AJ48+AL48+AN48+AP48++AR48+AT48+AV48+AX48+AZ48+BB48+BD48+BF48+BH48+BJ48+BL48</f>
        <v/>
      </c>
    </row>
    <row r="49">
      <c r="A49" s="15" t="inlineStr">
        <is>
          <t>Audiovisual</t>
        </is>
      </c>
      <c r="B49" s="16" t="n"/>
      <c r="C49" s="18" t="n"/>
      <c r="D49" s="19" t="n"/>
      <c r="E49" s="19" t="n"/>
      <c r="F49" s="10" t="n"/>
      <c r="G49" s="10" t="n"/>
      <c r="H49" s="10" t="n"/>
      <c r="I49" s="10" t="n"/>
      <c r="J49" s="10" t="n"/>
      <c r="K49" s="10" t="n">
        <v>0</v>
      </c>
      <c r="L49" s="10" t="n"/>
      <c r="M49" s="10" t="n"/>
      <c r="N49" s="10" t="n"/>
      <c r="O49" s="10" t="n"/>
      <c r="P49" s="10" t="n"/>
      <c r="Q49" s="10" t="n"/>
      <c r="R49" s="10" t="n"/>
      <c r="S49" s="10" t="n">
        <v>0</v>
      </c>
      <c r="T49" s="10" t="n"/>
      <c r="U49" s="10" t="n"/>
      <c r="V49" s="40" t="n"/>
      <c r="W49" s="40" t="n"/>
      <c r="X49" s="40" t="n"/>
      <c r="Y49" s="40" t="n"/>
      <c r="Z49" s="40" t="n"/>
      <c r="AA49" s="137" t="n"/>
      <c r="AB49" s="137" t="n"/>
      <c r="AC49" s="33" t="n"/>
      <c r="AD49" s="33" t="n"/>
      <c r="AE49" s="33" t="n"/>
      <c r="AF49" s="33" t="n"/>
      <c r="AG49" s="33" t="n"/>
      <c r="AH49" s="33" t="n"/>
      <c r="AI49" s="76" t="n"/>
      <c r="AJ49" s="76" t="n"/>
      <c r="AK49" s="33" t="n"/>
      <c r="AL49" s="33" t="n"/>
      <c r="AM49" s="34" t="n"/>
      <c r="AN49" s="34" t="n"/>
      <c r="AO49" s="34" t="n"/>
      <c r="AP49" s="34" t="n"/>
      <c r="AQ49" s="34" t="n"/>
      <c r="AR49" s="34" t="n"/>
      <c r="AS49" s="34" t="n"/>
      <c r="AT49" s="34" t="n"/>
      <c r="AU49" s="34" t="n"/>
      <c r="AV49" s="34" t="n"/>
      <c r="AW49" s="34" t="n"/>
      <c r="AX49" s="34" t="n"/>
      <c r="AY49" s="34" t="n"/>
      <c r="AZ49" s="34" t="n"/>
      <c r="BA49" s="34" t="n"/>
      <c r="BB49" s="34" t="n"/>
      <c r="BC49" s="34" t="n"/>
      <c r="BD49" s="34" t="n"/>
      <c r="BE49" s="34" t="n"/>
      <c r="BF49" s="34" t="n"/>
      <c r="BG49" s="34" t="n"/>
      <c r="BH49" s="34" t="n"/>
      <c r="BI49" s="34" t="n"/>
      <c r="BJ49" s="34" t="n"/>
      <c r="BK49" s="34" t="n"/>
      <c r="BL49" s="34" t="n"/>
      <c r="BM49" s="40">
        <f>+B49+D49+F49+H49+J49+L49+N49+P49+R49+T49+AA49+AC49+AE49+AG49+AI49+AK49+AM49+AO49++AQ49+AS49+AU49+AW49+AY49+BA49+BC49+BE49+BG49+BI49+BK49</f>
        <v/>
      </c>
      <c r="BN49" s="40">
        <f>+C49+E49+G49+I49+K49+M49+O49+Q49+S49+U49+AB49+AD49+AF49+AH49+AJ49+AL49+AN49+AP49++AR49+AT49+AV49+AX49+AZ49+BB49+BD49+BF49+BH49+BJ49+BL49</f>
        <v/>
      </c>
    </row>
    <row r="50">
      <c r="A50" s="15" t="inlineStr">
        <is>
          <t>Amazon</t>
        </is>
      </c>
      <c r="B50" s="16" t="n">
        <v>0</v>
      </c>
      <c r="C50" s="18" t="n">
        <v>0</v>
      </c>
      <c r="D50" s="19" t="n">
        <v>0</v>
      </c>
      <c r="E50" s="19" t="n">
        <v>0</v>
      </c>
      <c r="F50" s="10" t="n">
        <v>0</v>
      </c>
      <c r="G50" s="10" t="n">
        <v>0</v>
      </c>
      <c r="H50" s="10" t="n">
        <v>0</v>
      </c>
      <c r="I50" s="10" t="n">
        <v>0</v>
      </c>
      <c r="J50" s="10" t="n">
        <v>0</v>
      </c>
      <c r="K50" s="10" t="n">
        <v>0</v>
      </c>
      <c r="L50" s="10" t="n">
        <v>0</v>
      </c>
      <c r="M50" s="10" t="n"/>
      <c r="N50" s="10" t="n"/>
      <c r="O50" s="10" t="n">
        <v>0</v>
      </c>
      <c r="P50" s="10" t="n">
        <v>0</v>
      </c>
      <c r="Q50" s="10" t="n"/>
      <c r="R50" s="10" t="n"/>
      <c r="S50" s="10" t="n"/>
      <c r="T50" s="10" t="n"/>
      <c r="U50" s="10" t="n">
        <v>0</v>
      </c>
      <c r="V50" s="40" t="n"/>
      <c r="W50" s="40" t="n"/>
      <c r="X50" s="40" t="n"/>
      <c r="Y50" s="40" t="n"/>
      <c r="Z50" s="40" t="n"/>
      <c r="AA50" s="137" t="n">
        <v>0</v>
      </c>
      <c r="AB50" s="137" t="n">
        <v>0</v>
      </c>
      <c r="AC50" s="33" t="n">
        <v>0</v>
      </c>
      <c r="AD50" s="33" t="n">
        <v>0</v>
      </c>
      <c r="AE50" s="33" t="n">
        <v>0</v>
      </c>
      <c r="AF50" s="33" t="n">
        <v>0</v>
      </c>
      <c r="AG50" s="33" t="n">
        <v>0</v>
      </c>
      <c r="AH50" s="33" t="n">
        <v>0</v>
      </c>
      <c r="AI50" s="76" t="n">
        <v>0</v>
      </c>
      <c r="AJ50" s="76" t="n">
        <v>0</v>
      </c>
      <c r="AK50" s="33" t="n">
        <v>0</v>
      </c>
      <c r="AL50" s="33" t="n">
        <v>0</v>
      </c>
      <c r="AM50" s="34" t="n">
        <v>0</v>
      </c>
      <c r="AN50" s="34" t="n">
        <v>0</v>
      </c>
      <c r="AO50" s="34" t="n">
        <v>0</v>
      </c>
      <c r="AP50" s="34" t="n">
        <v>0</v>
      </c>
      <c r="AQ50" s="34" t="n">
        <v>0</v>
      </c>
      <c r="AR50" s="34" t="n">
        <v>0</v>
      </c>
      <c r="AS50" s="34" t="n">
        <v>0</v>
      </c>
      <c r="AT50" s="34" t="n">
        <v>0</v>
      </c>
      <c r="AU50" s="34" t="n">
        <v>0</v>
      </c>
      <c r="AV50" s="34" t="n"/>
      <c r="AW50" s="34" t="n"/>
      <c r="AX50" s="34" t="n"/>
      <c r="AY50" s="34" t="n"/>
      <c r="AZ50" s="34" t="n"/>
      <c r="BA50" s="34" t="n"/>
      <c r="BB50" s="34" t="n"/>
      <c r="BC50" s="34" t="n"/>
      <c r="BD50" s="34" t="n">
        <v>0</v>
      </c>
      <c r="BE50" s="34" t="n">
        <v>0</v>
      </c>
      <c r="BF50" s="34" t="n">
        <v>0</v>
      </c>
      <c r="BG50" s="34" t="n">
        <v>0</v>
      </c>
      <c r="BH50" s="34" t="n">
        <v>0</v>
      </c>
      <c r="BI50" s="34" t="n"/>
      <c r="BJ50" s="34" t="n"/>
      <c r="BK50" s="34" t="n">
        <v>0</v>
      </c>
      <c r="BL50" s="34" t="n">
        <v>0</v>
      </c>
      <c r="BM50" s="40">
        <f>+B50+D50+F50+H50+J50+L50+N50+P50+R50+T50+AA50+AC50+AE50+AG50+AI50+AK50+AM50+AO50++AQ50+AS50+AU50+AW50+AY50+BA50+BC50+BE50+BG50+BI50+BK50</f>
        <v/>
      </c>
      <c r="BN50" s="40">
        <f>+C50+E50+G50+I50+K50+M50+O50+Q50+S50+U50+AB50+AD50+AF50+AH50+AJ50+AL50+AN50+AP50++AR50+AT50+AV50+AX50+AZ50+BB50+BD50+BF50+BH50+BJ50+BL50</f>
        <v/>
      </c>
    </row>
    <row r="51">
      <c r="A51" s="15" t="inlineStr">
        <is>
          <t>Gramado</t>
        </is>
      </c>
      <c r="B51" s="16" t="n">
        <v>0</v>
      </c>
      <c r="C51" s="18" t="n">
        <v>0</v>
      </c>
      <c r="D51" s="19" t="n">
        <v>0</v>
      </c>
      <c r="E51" s="19" t="n">
        <v>0</v>
      </c>
      <c r="F51" s="10" t="n">
        <v>0</v>
      </c>
      <c r="G51" s="10" t="n">
        <v>0</v>
      </c>
      <c r="H51" s="10" t="n">
        <v>0</v>
      </c>
      <c r="I51" s="10" t="n">
        <v>0</v>
      </c>
      <c r="J51" s="10" t="n">
        <v>0</v>
      </c>
      <c r="K51" s="10" t="n">
        <v>0</v>
      </c>
      <c r="L51" s="10" t="n">
        <v>0</v>
      </c>
      <c r="M51" s="10" t="n"/>
      <c r="N51" s="10" t="n"/>
      <c r="O51" s="10" t="n">
        <v>0</v>
      </c>
      <c r="P51" s="10" t="n">
        <v>0</v>
      </c>
      <c r="Q51" s="10" t="n"/>
      <c r="R51" s="10" t="n"/>
      <c r="S51" s="10" t="n"/>
      <c r="T51" s="10" t="n"/>
      <c r="U51" s="10" t="n">
        <v>0</v>
      </c>
      <c r="V51" s="40" t="n"/>
      <c r="W51" s="40" t="n"/>
      <c r="X51" s="40" t="n"/>
      <c r="Y51" s="40" t="n"/>
      <c r="Z51" s="40" t="n"/>
      <c r="AA51" s="137" t="n">
        <v>0</v>
      </c>
      <c r="AB51" s="137" t="n">
        <v>0</v>
      </c>
      <c r="AC51" s="33" t="n">
        <v>0</v>
      </c>
      <c r="AD51" s="33" t="n">
        <v>0</v>
      </c>
      <c r="AE51" s="33" t="n">
        <v>0</v>
      </c>
      <c r="AF51" s="33" t="n">
        <v>0</v>
      </c>
      <c r="AG51" s="33" t="n">
        <v>0</v>
      </c>
      <c r="AH51" s="33" t="n">
        <v>0</v>
      </c>
      <c r="AI51" s="76" t="n">
        <v>0</v>
      </c>
      <c r="AJ51" s="76" t="n">
        <v>0</v>
      </c>
      <c r="AK51" s="33" t="n">
        <v>0</v>
      </c>
      <c r="AL51" s="33" t="n">
        <v>0</v>
      </c>
      <c r="AM51" s="34" t="n">
        <v>0</v>
      </c>
      <c r="AN51" s="34" t="n">
        <v>0</v>
      </c>
      <c r="AO51" s="34" t="n">
        <v>0</v>
      </c>
      <c r="AP51" s="34" t="n">
        <v>0</v>
      </c>
      <c r="AQ51" s="34" t="n">
        <v>0</v>
      </c>
      <c r="AR51" s="34" t="n">
        <v>0</v>
      </c>
      <c r="AS51" s="34" t="n">
        <v>0</v>
      </c>
      <c r="AT51" s="34" t="n">
        <v>0</v>
      </c>
      <c r="AU51" s="34" t="n">
        <v>0</v>
      </c>
      <c r="AV51" s="34" t="n"/>
      <c r="AW51" s="34" t="n"/>
      <c r="AX51" s="34" t="n"/>
      <c r="AY51" s="34" t="n"/>
      <c r="AZ51" s="34" t="n"/>
      <c r="BA51" s="34" t="n"/>
      <c r="BB51" s="34" t="n"/>
      <c r="BC51" s="34" t="n"/>
      <c r="BD51" s="34" t="n">
        <v>0</v>
      </c>
      <c r="BE51" s="34" t="n">
        <v>0</v>
      </c>
      <c r="BF51" s="34" t="n">
        <v>0</v>
      </c>
      <c r="BG51" s="34" t="n">
        <v>0</v>
      </c>
      <c r="BH51" s="34" t="n">
        <v>0</v>
      </c>
      <c r="BI51" s="34" t="n"/>
      <c r="BJ51" s="34" t="n"/>
      <c r="BK51" s="34" t="n">
        <v>0</v>
      </c>
      <c r="BL51" s="34" t="n">
        <v>0</v>
      </c>
      <c r="BM51" s="40">
        <f>+B51+D51+F51+H51+J51+L51+N51+P51+R51+T51+AA51+AC51+AE51+AG51+AI51+AK51+AM51+AO51++AQ51+AS51+AU51+AW51+AY51+BA51+BC51+BE51+BG51+BI51+BK51</f>
        <v/>
      </c>
      <c r="BN51" s="40">
        <f>+C51+E51+G51+I51+K51+M51+O51+Q51+S51+U51+AB51+AD51+AF51+AH51+AJ51+AL51+AN51+AP51++AR51+AT51+AV51+AX51+AZ51+BB51+BD51+BF51+BH51+BJ51+BL51</f>
        <v/>
      </c>
    </row>
    <row r="52">
      <c r="A52" s="15" t="inlineStr">
        <is>
          <t>Cinecolor Do Brasil</t>
        </is>
      </c>
      <c r="B52" s="16" t="n"/>
      <c r="C52" s="18" t="n"/>
      <c r="D52" s="19" t="n"/>
      <c r="E52" s="19" t="n"/>
      <c r="F52" s="10" t="n"/>
      <c r="G52" s="10" t="n"/>
      <c r="H52" s="10" t="n"/>
      <c r="I52" s="10" t="n"/>
      <c r="J52" s="10" t="n">
        <v>0</v>
      </c>
      <c r="K52" s="10" t="n">
        <v>0</v>
      </c>
      <c r="L52" s="10" t="n"/>
      <c r="M52" s="10" t="n"/>
      <c r="N52" s="10" t="n"/>
      <c r="O52" s="10" t="n">
        <v>0</v>
      </c>
      <c r="P52" s="10" t="n"/>
      <c r="Q52" s="10" t="n"/>
      <c r="R52" s="10" t="n">
        <v>0</v>
      </c>
      <c r="S52" s="10" t="n">
        <v>0</v>
      </c>
      <c r="T52" s="10" t="n"/>
      <c r="U52" s="10" t="n"/>
      <c r="V52" s="40" t="n"/>
      <c r="W52" s="40" t="n"/>
      <c r="X52" s="40" t="n"/>
      <c r="Y52" s="40" t="n"/>
      <c r="Z52" s="40" t="n"/>
      <c r="AA52" s="137" t="n"/>
      <c r="AB52" s="137" t="n"/>
      <c r="AC52" s="33" t="n"/>
      <c r="AD52" s="33" t="n"/>
      <c r="AE52" s="33" t="n"/>
      <c r="AF52" s="33" t="n"/>
      <c r="AG52" s="33" t="n"/>
      <c r="AH52" s="33" t="n"/>
      <c r="AI52" s="76" t="n"/>
      <c r="AJ52" s="76" t="n"/>
      <c r="AK52" s="33" t="n"/>
      <c r="AL52" s="33" t="n"/>
      <c r="AM52" s="34" t="n"/>
      <c r="AN52" s="34" t="n"/>
      <c r="AO52" s="34" t="n"/>
      <c r="AP52" s="34" t="n"/>
      <c r="AQ52" s="34" t="n"/>
      <c r="AR52" s="34" t="n"/>
      <c r="AS52" s="34" t="n"/>
      <c r="AT52" s="34" t="n"/>
      <c r="AU52" s="34" t="n"/>
      <c r="AV52" s="34" t="n"/>
      <c r="AW52" s="34" t="n"/>
      <c r="AX52" s="34" t="n"/>
      <c r="AY52" s="34" t="n"/>
      <c r="AZ52" s="34" t="n"/>
      <c r="BA52" s="34" t="n"/>
      <c r="BB52" s="34" t="n"/>
      <c r="BC52" s="34" t="n"/>
      <c r="BD52" s="34" t="n"/>
      <c r="BE52" s="34" t="n"/>
      <c r="BF52" s="34" t="n"/>
      <c r="BG52" s="34" t="n"/>
      <c r="BH52" s="34" t="n"/>
      <c r="BI52" s="34" t="n"/>
      <c r="BJ52" s="34" t="n"/>
      <c r="BK52" s="34" t="n"/>
      <c r="BL52" s="34" t="n"/>
      <c r="BM52" s="40">
        <f>+B52+D52+F52+H52+J52+L52+N52+P52+R52+T52+AA52+AC52+AE52+AG52+AI52+AK52+AM52+AO52++AQ52+AS52+AU52+AW52+AY52+BA52+BC52+BE52+BG52+BI52+BK52</f>
        <v/>
      </c>
      <c r="BN52" s="40">
        <f>+C52+E52+G52+I52+K52+M52+O52+Q52+S52+U52+AB52+AD52+AF52+AH52+AJ52+AL52+AN52+AP52++AR52+AT52+AV52+AX52+AZ52+BB52+BD52+BF52+BH52+BJ52+BL52</f>
        <v/>
      </c>
    </row>
    <row r="53">
      <c r="A53" s="15" t="inlineStr">
        <is>
          <t>Otros</t>
        </is>
      </c>
      <c r="B53" s="16" t="n"/>
      <c r="C53" s="18" t="n"/>
      <c r="D53" s="19" t="n"/>
      <c r="E53" s="19" t="n"/>
      <c r="F53" s="10" t="n"/>
      <c r="G53" s="10" t="n"/>
      <c r="H53" s="10" t="n"/>
      <c r="I53" s="10" t="n"/>
      <c r="J53" s="10" t="n">
        <v>0</v>
      </c>
      <c r="K53" s="10" t="n"/>
      <c r="L53" s="10" t="n"/>
      <c r="M53" s="10" t="n"/>
      <c r="N53" s="10" t="n"/>
      <c r="O53" s="10" t="n"/>
      <c r="P53" s="10" t="n"/>
      <c r="Q53" s="10" t="n"/>
      <c r="R53" s="10" t="n"/>
      <c r="S53" s="10" t="n">
        <v>0</v>
      </c>
      <c r="T53" s="10" t="n"/>
      <c r="U53" s="10" t="n"/>
      <c r="V53" s="40" t="n"/>
      <c r="W53" s="40" t="n"/>
      <c r="X53" s="40" t="n"/>
      <c r="Y53" s="40" t="n"/>
      <c r="Z53" s="40" t="n"/>
      <c r="AA53" s="137" t="n"/>
      <c r="AB53" s="137" t="n"/>
      <c r="AC53" s="33" t="n"/>
      <c r="AD53" s="33" t="n"/>
      <c r="AE53" s="33" t="n"/>
      <c r="AF53" s="33" t="n"/>
      <c r="AG53" s="33" t="n"/>
      <c r="AH53" s="33" t="n"/>
      <c r="AI53" s="76" t="n"/>
      <c r="AJ53" s="76" t="n"/>
      <c r="AK53" s="33" t="n"/>
      <c r="AL53" s="33" t="n"/>
      <c r="AM53" s="34" t="n"/>
      <c r="AN53" s="34" t="n"/>
      <c r="AO53" s="34" t="n"/>
      <c r="AP53" s="34" t="n"/>
      <c r="AQ53" s="34" t="n"/>
      <c r="AR53" s="34" t="n">
        <v>0</v>
      </c>
      <c r="AS53" s="34" t="n"/>
      <c r="AT53" s="34" t="n">
        <v>0</v>
      </c>
      <c r="AU53" s="34" t="n"/>
      <c r="AV53" s="34" t="n"/>
      <c r="AW53" s="34" t="n"/>
      <c r="AX53" s="34" t="n"/>
      <c r="AY53" s="34" t="n"/>
      <c r="AZ53" s="34" t="n"/>
      <c r="BA53" s="34" t="n"/>
      <c r="BB53" s="34" t="n"/>
      <c r="BC53" s="34" t="n"/>
      <c r="BD53" s="34" t="n"/>
      <c r="BE53" s="34" t="n"/>
      <c r="BF53" s="34" t="n"/>
      <c r="BG53" s="34" t="n"/>
      <c r="BH53" s="34" t="n"/>
      <c r="BI53" s="34" t="n"/>
      <c r="BJ53" s="34" t="n">
        <v>0</v>
      </c>
      <c r="BK53" s="34" t="n"/>
      <c r="BL53" s="34" t="n"/>
      <c r="BM53" s="40">
        <f>+B53+D53+F53+H53+J53+L53+N53+P53+R53+T53+AA53+AC53+AE53+AG53+AI53+AK53+AM53+AO53++AQ53+AS53+AU53+AW53+AY53+BA53+BC53+BE53+BG53+BI53+BK53</f>
        <v/>
      </c>
      <c r="BN53" s="40">
        <f>+C53+E53+G53+I53+K53+M53+O53+Q53+S53+U53+AB53+AD53+AF53+AH53+AJ53+AL53+AN53+AP53++AR53+AT53+AV53+AX53+AZ53+BB53+BD53+BF53+BH53+BJ53+BL53</f>
        <v/>
      </c>
    </row>
    <row r="54" ht="15.75" customHeight="1">
      <c r="A54" s="15" t="inlineStr">
        <is>
          <t>GFC</t>
        </is>
      </c>
      <c r="B54" s="16" t="n"/>
      <c r="C54" s="18" t="n"/>
      <c r="D54" s="19" t="n"/>
      <c r="E54" s="19" t="n"/>
      <c r="F54" s="10" t="n"/>
      <c r="G54" s="10" t="n"/>
      <c r="H54" s="10" t="n"/>
      <c r="I54" s="10" t="n"/>
      <c r="J54" s="10" t="n"/>
      <c r="K54" s="10" t="n"/>
      <c r="L54" s="10" t="n"/>
      <c r="M54" s="10" t="n"/>
      <c r="N54" s="10" t="n"/>
      <c r="O54" s="10" t="n"/>
      <c r="P54" s="10" t="n"/>
      <c r="Q54" s="10" t="n"/>
      <c r="R54" s="10" t="n"/>
      <c r="S54" s="10" t="n"/>
      <c r="T54" s="10" t="n"/>
      <c r="U54" s="10" t="n"/>
      <c r="V54" s="40" t="n"/>
      <c r="W54" s="40" t="n"/>
      <c r="X54" s="40" t="n"/>
      <c r="Y54" s="40" t="n"/>
      <c r="Z54" s="40" t="n"/>
      <c r="AA54" s="137" t="n"/>
      <c r="AB54" s="137" t="n"/>
      <c r="AC54" s="33" t="n"/>
      <c r="AD54" s="33" t="n"/>
      <c r="AE54" s="33" t="n"/>
      <c r="AF54" s="33" t="n"/>
      <c r="AG54" s="33" t="n"/>
      <c r="AH54" s="33" t="n"/>
      <c r="AI54" s="76" t="n"/>
      <c r="AJ54" s="76" t="n"/>
      <c r="AK54" s="33" t="n"/>
      <c r="AL54" s="33" t="n"/>
      <c r="AM54" s="34" t="n"/>
      <c r="AN54" s="34" t="n"/>
      <c r="AO54" s="34" t="n"/>
      <c r="AP54" s="34" t="n"/>
      <c r="AQ54" s="34" t="n"/>
      <c r="AR54" s="34" t="n">
        <v>0</v>
      </c>
      <c r="AS54" s="34" t="n"/>
      <c r="AT54" s="34" t="n"/>
      <c r="AU54" s="34" t="n"/>
      <c r="AV54" s="34" t="n"/>
      <c r="AW54" s="34" t="n"/>
      <c r="AX54" s="34" t="n"/>
      <c r="AY54" s="34" t="n"/>
      <c r="AZ54" s="34" t="n"/>
      <c r="BA54" s="34" t="n"/>
      <c r="BB54" s="34" t="n"/>
      <c r="BC54" s="34" t="n"/>
      <c r="BD54" s="34" t="n"/>
      <c r="BE54" s="34" t="n"/>
      <c r="BF54" s="34" t="n"/>
      <c r="BG54" s="34" t="n"/>
      <c r="BH54" s="34" t="n"/>
      <c r="BI54" s="34" t="n"/>
      <c r="BJ54" s="34" t="n"/>
      <c r="BK54" s="34" t="n"/>
      <c r="BL54" s="34" t="n"/>
      <c r="BM54" s="40">
        <f>+B54+D54+F54+H54+J54+L54+N54+P54+R54+T54+AA54+AC54+AE54+AG54+AI54+AK54+AM54+AO54++AQ54+AS54+AU54+AW54+AY54+BA54+BC54+BE54+BG54+BI54+BK54</f>
        <v/>
      </c>
      <c r="BN54" s="40">
        <f>+C54+E54+G54+I54+K54+M54+O54+Q54+S54+U54+AB54+AD54+AF54+AH54+AJ54+AL54+AN54+AP54++AR54+AT54+AV54+AX54+AZ54+BB54+BD54+BF54+BH54+BJ54+BL54</f>
        <v/>
      </c>
    </row>
    <row r="55" ht="15.75" customHeight="1">
      <c r="A55" s="23" t="inlineStr">
        <is>
          <t>Total  Cta. Otros Act.y Pas.</t>
        </is>
      </c>
      <c r="B55" s="24">
        <f>SUM(B45:B54)</f>
        <v/>
      </c>
      <c r="C55" s="24">
        <f>SUM(C45:C54)</f>
        <v/>
      </c>
      <c r="D55" s="24">
        <f>SUM(D45:D54)</f>
        <v/>
      </c>
      <c r="E55" s="24">
        <f>SUM(E45:E54)</f>
        <v/>
      </c>
      <c r="F55" s="24">
        <f>SUM(F45:F54)</f>
        <v/>
      </c>
      <c r="G55" s="24">
        <f>SUM(G45:G54)</f>
        <v/>
      </c>
      <c r="H55" s="24">
        <f>SUM(H45:H54)</f>
        <v/>
      </c>
      <c r="I55" s="24">
        <f>SUM(I45:I54)</f>
        <v/>
      </c>
      <c r="J55" s="24">
        <f>SUM(J45:J54)</f>
        <v/>
      </c>
      <c r="K55" s="24">
        <f>SUM(K45:K54)</f>
        <v/>
      </c>
      <c r="L55" s="24">
        <f>SUM(L45:L54)</f>
        <v/>
      </c>
      <c r="M55" s="24">
        <f>SUM(M45:M54)</f>
        <v/>
      </c>
      <c r="N55" s="24">
        <f>SUM(N45:N54)</f>
        <v/>
      </c>
      <c r="O55" s="24">
        <f>SUM(O45:O54)</f>
        <v/>
      </c>
      <c r="P55" s="24">
        <f>SUM(P45:P54)</f>
        <v/>
      </c>
      <c r="Q55" s="24">
        <f>SUM(Q45:Q54)</f>
        <v/>
      </c>
      <c r="R55" s="24">
        <f>SUM(R45:R54)</f>
        <v/>
      </c>
      <c r="S55" s="24">
        <f>SUM(S45:S54)</f>
        <v/>
      </c>
      <c r="T55" s="24">
        <f>SUM(T45:T54)</f>
        <v/>
      </c>
      <c r="U55" s="24">
        <f>SUM(U45:U54)</f>
        <v/>
      </c>
      <c r="V55" s="24">
        <f>SUM(V45:V54)</f>
        <v/>
      </c>
      <c r="W55" s="24">
        <f>SUM(W45:W54)</f>
        <v/>
      </c>
      <c r="X55" s="24">
        <f>SUM(X45:X54)</f>
        <v/>
      </c>
      <c r="Y55" s="24">
        <f>SUM(Y45:Y54)</f>
        <v/>
      </c>
      <c r="Z55" s="24">
        <f>SUM(Z45:Z54)</f>
        <v/>
      </c>
      <c r="AA55" s="24">
        <f>SUM(AA45:AA54)</f>
        <v/>
      </c>
      <c r="AB55" s="24">
        <f>SUM(AB45:AB54)</f>
        <v/>
      </c>
      <c r="AC55" s="24">
        <f>SUM(AC45:AC54)</f>
        <v/>
      </c>
      <c r="AD55" s="24">
        <f>SUM(AD45:AD54)</f>
        <v/>
      </c>
      <c r="AE55" s="24">
        <f>SUM(AE45:AE54)</f>
        <v/>
      </c>
      <c r="AF55" s="24">
        <f>SUM(AF45:AF54)</f>
        <v/>
      </c>
      <c r="AG55" s="24">
        <f>SUM(AG45:AG54)</f>
        <v/>
      </c>
      <c r="AH55" s="24">
        <f>SUM(AH45:AH54)</f>
        <v/>
      </c>
      <c r="AI55" s="24">
        <f>SUM(AI45:AI54)</f>
        <v/>
      </c>
      <c r="AJ55" s="24">
        <f>SUM(AJ45:AJ54)</f>
        <v/>
      </c>
      <c r="AK55" s="24">
        <f>SUM(AK45:AK54)</f>
        <v/>
      </c>
      <c r="AL55" s="24">
        <f>SUM(AL45:AL54)</f>
        <v/>
      </c>
      <c r="AM55" s="24">
        <f>SUM(AM45:AM54)</f>
        <v/>
      </c>
      <c r="AN55" s="24">
        <f>SUM(AN45:AN54)</f>
        <v/>
      </c>
      <c r="AO55" s="24">
        <f>SUM(AO45:AO54)</f>
        <v/>
      </c>
      <c r="AP55" s="24">
        <f>SUM(AP45:AP54)</f>
        <v/>
      </c>
      <c r="AQ55" s="24">
        <f>SUM(AQ45:AQ54)</f>
        <v/>
      </c>
      <c r="AR55" s="24">
        <f>SUM(AR45:AR54)</f>
        <v/>
      </c>
      <c r="AS55" s="24">
        <f>SUM(AS45:AS54)</f>
        <v/>
      </c>
      <c r="AT55" s="24">
        <f>SUM(AT45:AT54)</f>
        <v/>
      </c>
      <c r="AU55" s="24">
        <f>SUM(AU45:AU54)</f>
        <v/>
      </c>
      <c r="AV55" s="24">
        <f>SUM(AV45:AV54)</f>
        <v/>
      </c>
      <c r="AW55" s="24">
        <f>SUM(AW45:AW54)</f>
        <v/>
      </c>
      <c r="AX55" s="24">
        <f>SUM(AX45:AX54)</f>
        <v/>
      </c>
      <c r="AY55" s="24">
        <f>SUM(AY45:AY54)</f>
        <v/>
      </c>
      <c r="AZ55" s="24">
        <f>SUM(AZ45:AZ54)</f>
        <v/>
      </c>
      <c r="BA55" s="24">
        <f>SUM(BA45:BA54)</f>
        <v/>
      </c>
      <c r="BB55" s="24">
        <f>SUM(BB45:BB54)</f>
        <v/>
      </c>
      <c r="BC55" s="24">
        <f>SUM(BC45:BC54)</f>
        <v/>
      </c>
      <c r="BD55" s="24">
        <f>SUM(BD45:BD54)</f>
        <v/>
      </c>
      <c r="BE55" s="24">
        <f>SUM(BE45:BE54)</f>
        <v/>
      </c>
      <c r="BF55" s="24">
        <f>SUM(BF45:BF54)</f>
        <v/>
      </c>
      <c r="BG55" s="24">
        <f>SUM(BG45:BG54)</f>
        <v/>
      </c>
      <c r="BH55" s="24">
        <f>SUM(BH45:BH54)</f>
        <v/>
      </c>
      <c r="BI55" s="24">
        <f>SUM(BI45:BI54)</f>
        <v/>
      </c>
      <c r="BJ55" s="24">
        <f>SUM(BJ45:BJ54)</f>
        <v/>
      </c>
      <c r="BK55" s="24">
        <f>SUM(BK45:BK54)</f>
        <v/>
      </c>
      <c r="BL55" s="24">
        <f>SUM(BL45:BL54)</f>
        <v/>
      </c>
      <c r="BM55" s="24">
        <f>SUM(BM45:BM54)</f>
        <v/>
      </c>
      <c r="BN55" s="24">
        <f>SUM(BN45:BN54)</f>
        <v/>
      </c>
    </row>
    <row r="56">
      <c r="A56" s="25" t="n"/>
      <c r="B56" s="26" t="n"/>
      <c r="C56" s="26" t="n"/>
      <c r="D56" s="26" t="n"/>
      <c r="E56" s="26" t="n"/>
      <c r="F56" s="26" t="n"/>
      <c r="G56" s="26" t="n"/>
      <c r="H56" s="26" t="n"/>
      <c r="I56" s="26" t="n"/>
      <c r="J56" s="26" t="n"/>
      <c r="K56" s="26" t="n"/>
      <c r="L56" s="26" t="n"/>
      <c r="M56" s="26" t="n"/>
      <c r="N56" s="26" t="n"/>
      <c r="O56" s="26" t="n"/>
      <c r="P56" s="26" t="n"/>
      <c r="Q56" s="26" t="n"/>
      <c r="R56" s="26" t="n"/>
      <c r="S56" s="26" t="n"/>
      <c r="T56" s="26" t="n"/>
      <c r="U56" s="26" t="n"/>
      <c r="V56" s="26" t="n"/>
      <c r="W56" s="26" t="n"/>
      <c r="X56" s="26" t="n"/>
      <c r="Y56" s="26" t="n"/>
      <c r="Z56" s="26" t="n"/>
      <c r="AA56" s="26" t="n"/>
      <c r="AB56" s="26" t="n"/>
      <c r="AC56" s="26" t="n"/>
      <c r="AD56" s="26" t="n"/>
      <c r="AE56" s="26" t="n"/>
      <c r="AF56" s="26" t="n"/>
      <c r="AG56" s="26" t="n"/>
      <c r="AH56" s="26" t="n"/>
      <c r="AI56" s="26" t="n"/>
      <c r="AJ56" s="26" t="n"/>
      <c r="AK56" s="26" t="n"/>
      <c r="AL56" s="26" t="n"/>
      <c r="AM56" s="26" t="n"/>
      <c r="AN56" s="26" t="n"/>
      <c r="AO56" s="26" t="n"/>
      <c r="AP56" s="26" t="n"/>
      <c r="AQ56" s="26" t="n"/>
      <c r="AR56" s="26" t="n"/>
      <c r="AS56" s="26" t="n"/>
      <c r="AT56" s="26" t="n"/>
      <c r="AU56" s="26" t="n"/>
      <c r="AV56" s="26" t="n"/>
      <c r="AW56" s="26" t="n"/>
      <c r="AX56" s="26" t="n"/>
      <c r="AY56" s="26" t="n"/>
      <c r="AZ56" s="26" t="n"/>
      <c r="BA56" s="26" t="n"/>
      <c r="BB56" s="26" t="n"/>
      <c r="BC56" s="26" t="n"/>
      <c r="BD56" s="26" t="n"/>
      <c r="BE56" s="26" t="n"/>
      <c r="BF56" s="26" t="n"/>
      <c r="BG56" s="26" t="n"/>
      <c r="BH56" s="26" t="n"/>
      <c r="BI56" s="26" t="n"/>
      <c r="BJ56" s="26" t="n"/>
      <c r="BK56" s="26" t="n"/>
      <c r="BL56" s="26" t="n"/>
      <c r="BM56" s="26" t="n"/>
      <c r="BN56" s="26" t="n"/>
    </row>
    <row r="57">
      <c r="A57" s="25" t="n"/>
      <c r="B57" s="26" t="n"/>
      <c r="C57" s="26" t="n"/>
      <c r="D57" s="26" t="n"/>
      <c r="E57" s="26" t="n"/>
      <c r="F57" s="26" t="n"/>
      <c r="G57" s="26" t="n"/>
      <c r="H57" s="26" t="n"/>
      <c r="I57" s="26" t="n"/>
      <c r="J57" s="26" t="n"/>
      <c r="K57" s="26" t="n"/>
      <c r="L57" s="26" t="n"/>
      <c r="M57" s="26" t="n"/>
      <c r="N57" s="26" t="n"/>
      <c r="O57" s="26" t="n"/>
      <c r="P57" s="26" t="n"/>
      <c r="Q57" s="26" t="n"/>
      <c r="R57" s="26" t="n"/>
      <c r="S57" s="26" t="n"/>
      <c r="T57" s="26" t="n"/>
      <c r="U57" s="26" t="n"/>
      <c r="V57" s="26" t="n"/>
      <c r="W57" s="26" t="n"/>
      <c r="X57" s="26" t="n"/>
      <c r="Y57" s="26" t="n"/>
      <c r="Z57" s="26" t="n"/>
      <c r="AA57" s="26" t="n"/>
      <c r="AB57" s="26" t="n"/>
      <c r="AC57" s="26" t="n"/>
      <c r="AD57" s="26" t="n"/>
      <c r="AE57" s="26" t="n"/>
      <c r="AF57" s="26" t="n"/>
      <c r="AG57" s="26" t="n"/>
      <c r="AH57" s="26" t="n"/>
      <c r="AI57" s="26" t="n"/>
      <c r="AJ57" s="26" t="n"/>
      <c r="AK57" s="26" t="n"/>
      <c r="AL57" s="26" t="n"/>
      <c r="AM57" s="26" t="n"/>
      <c r="AN57" s="26" t="n"/>
      <c r="AO57" s="26" t="n"/>
      <c r="AP57" s="26" t="n"/>
      <c r="AQ57" s="26" t="n"/>
      <c r="AR57" s="26" t="n"/>
      <c r="AS57" s="26" t="n"/>
      <c r="AT57" s="26" t="n"/>
      <c r="AU57" s="26" t="n"/>
      <c r="AV57" s="26" t="n"/>
      <c r="AW57" s="26" t="n"/>
      <c r="AX57" s="26" t="n"/>
      <c r="AY57" s="26" t="n"/>
      <c r="AZ57" s="26" t="n"/>
      <c r="BA57" s="26" t="n"/>
      <c r="BB57" s="26" t="n"/>
      <c r="BC57" s="26" t="n"/>
      <c r="BD57" s="26" t="n"/>
      <c r="BE57" s="26" t="n"/>
      <c r="BF57" s="26" t="n"/>
      <c r="BG57" s="26" t="n"/>
      <c r="BH57" s="26" t="n"/>
      <c r="BI57" s="26" t="n"/>
      <c r="BJ57" s="26" t="n"/>
      <c r="BK57" s="26" t="n"/>
      <c r="BL57" s="26" t="n"/>
      <c r="BM57" s="26">
        <f>+BM43+BM55</f>
        <v/>
      </c>
      <c r="BN57" s="26">
        <f>+BN43+BN55</f>
        <v/>
      </c>
      <c r="BO57" s="40" t="n"/>
    </row>
    <row r="58">
      <c r="A58" s="113" t="n"/>
      <c r="B58" s="114" t="n"/>
      <c r="C58" s="114" t="n"/>
      <c r="D58" s="114" t="n"/>
      <c r="E58" s="114" t="n"/>
      <c r="F58" s="26" t="n"/>
      <c r="G58" s="26" t="n"/>
      <c r="H58" s="26" t="n"/>
      <c r="I58" s="26" t="n"/>
      <c r="J58" s="26" t="n"/>
      <c r="K58" s="26" t="n"/>
      <c r="L58" s="26" t="n"/>
      <c r="M58" s="26" t="n"/>
      <c r="N58" s="26" t="n"/>
      <c r="O58" s="26" t="n"/>
      <c r="P58" s="26" t="n"/>
      <c r="Q58" s="26" t="n"/>
      <c r="R58" s="26" t="n"/>
      <c r="S58" s="26" t="n"/>
      <c r="T58" s="26" t="n"/>
      <c r="U58" s="26" t="n"/>
      <c r="V58" s="26" t="n"/>
      <c r="W58" s="26" t="n"/>
      <c r="X58" s="26" t="n"/>
      <c r="Y58" s="26" t="n"/>
      <c r="Z58" s="26" t="n"/>
      <c r="AA58" s="26" t="n"/>
      <c r="AB58" s="26" t="n"/>
      <c r="AC58" s="26" t="n"/>
      <c r="AD58" s="26" t="n"/>
      <c r="AE58" s="26" t="n"/>
      <c r="AF58" s="26" t="n"/>
      <c r="AG58" s="26" t="n"/>
      <c r="AH58" s="26" t="n"/>
      <c r="AI58" s="26" t="n"/>
      <c r="AJ58" s="26" t="n"/>
      <c r="AK58" s="26" t="n"/>
      <c r="AL58" s="26" t="n"/>
      <c r="AM58" s="26" t="n"/>
      <c r="AN58" s="26" t="n"/>
      <c r="AO58" s="26" t="n"/>
      <c r="AP58" s="26" t="n"/>
      <c r="AQ58" s="26" t="n"/>
      <c r="AR58" s="26" t="n"/>
      <c r="AS58" s="26" t="n"/>
      <c r="AT58" s="26" t="n"/>
      <c r="AU58" s="26" t="n"/>
      <c r="AV58" s="26" t="n"/>
      <c r="AW58" s="26" t="n"/>
      <c r="AX58" s="26" t="n"/>
      <c r="AY58" s="26" t="n"/>
      <c r="AZ58" s="26" t="n"/>
      <c r="BA58" s="26" t="n"/>
      <c r="BB58" s="26" t="n"/>
      <c r="BC58" s="26" t="n"/>
      <c r="BD58" s="26" t="n"/>
      <c r="BE58" s="26" t="n"/>
      <c r="BF58" s="26" t="n"/>
      <c r="BG58" s="26" t="n"/>
      <c r="BH58" s="26" t="n"/>
      <c r="BI58" s="26" t="n"/>
      <c r="BJ58" s="26" t="n"/>
      <c r="BK58" s="26" t="n"/>
      <c r="BL58" s="26" t="n"/>
      <c r="BM58" s="26" t="n"/>
      <c r="BN58" s="26">
        <f>+BM57-BN57</f>
        <v/>
      </c>
      <c r="BO58" s="40" t="n"/>
    </row>
    <row r="59" hidden="1">
      <c r="A59" s="115" t="n"/>
      <c r="B59" s="116" t="n">
        <v>0</v>
      </c>
      <c r="C59" s="53" t="n">
        <v>0</v>
      </c>
      <c r="D59" s="53" t="n">
        <v>0</v>
      </c>
      <c r="E59" s="53" t="n">
        <v>0</v>
      </c>
      <c r="F59" s="10" t="n">
        <v>0</v>
      </c>
      <c r="G59" s="10" t="n">
        <v>0</v>
      </c>
      <c r="H59" s="10" t="n">
        <v>0</v>
      </c>
      <c r="I59" s="10" t="n">
        <v>0</v>
      </c>
      <c r="J59" s="10" t="n">
        <v>0</v>
      </c>
      <c r="K59" s="10" t="n">
        <v>0</v>
      </c>
      <c r="L59" s="10" t="n">
        <v>0</v>
      </c>
      <c r="M59" s="10" t="n"/>
      <c r="N59" s="10" t="n"/>
      <c r="O59" s="10" t="n">
        <v>0</v>
      </c>
      <c r="P59" s="10" t="n">
        <v>0</v>
      </c>
      <c r="Q59" s="10" t="n"/>
      <c r="R59" s="10" t="n"/>
      <c r="S59" s="10" t="n"/>
      <c r="T59" s="10" t="n"/>
      <c r="U59" s="10" t="n">
        <v>0</v>
      </c>
      <c r="V59" s="40" t="n"/>
      <c r="W59" s="40" t="n"/>
      <c r="X59" s="40" t="n"/>
      <c r="Y59" s="40" t="n"/>
      <c r="Z59" s="40" t="n"/>
      <c r="AA59" s="33" t="n">
        <v>0</v>
      </c>
      <c r="AB59" s="33" t="n">
        <v>0</v>
      </c>
      <c r="AC59" s="33" t="n">
        <v>0</v>
      </c>
      <c r="AD59" s="33" t="n">
        <v>0</v>
      </c>
      <c r="AE59" s="33" t="n">
        <v>0</v>
      </c>
      <c r="AF59" s="33" t="n">
        <v>0</v>
      </c>
      <c r="AG59" s="33" t="n">
        <v>0</v>
      </c>
      <c r="AH59" s="33" t="n">
        <v>0</v>
      </c>
      <c r="AI59" s="33" t="n">
        <v>0</v>
      </c>
      <c r="AJ59" s="33" t="n">
        <v>0</v>
      </c>
      <c r="AK59" s="33" t="n">
        <v>0</v>
      </c>
      <c r="AL59" s="33" t="n">
        <v>0</v>
      </c>
      <c r="AM59" s="34" t="n">
        <v>0</v>
      </c>
      <c r="AN59" s="34" t="n">
        <v>0</v>
      </c>
      <c r="AO59" s="34" t="n">
        <v>0</v>
      </c>
      <c r="AP59" s="34" t="n">
        <v>0</v>
      </c>
      <c r="AQ59" s="34" t="n">
        <v>0</v>
      </c>
      <c r="AR59" s="34" t="n">
        <v>0</v>
      </c>
      <c r="AS59" s="34" t="n">
        <v>0</v>
      </c>
      <c r="AT59" s="34" t="n">
        <v>0</v>
      </c>
      <c r="AU59" s="34" t="n">
        <v>0</v>
      </c>
      <c r="AV59" s="34" t="n"/>
      <c r="AW59" s="34" t="n"/>
      <c r="AX59" s="34" t="n"/>
      <c r="AY59" s="34" t="n"/>
      <c r="AZ59" s="34" t="n"/>
      <c r="BA59" s="34" t="n"/>
      <c r="BB59" s="34" t="n"/>
      <c r="BC59" s="34" t="n"/>
      <c r="BD59" s="34" t="n">
        <v>0</v>
      </c>
      <c r="BE59" s="34" t="n">
        <v>0</v>
      </c>
      <c r="BF59" s="34" t="n">
        <v>0</v>
      </c>
      <c r="BG59" s="34" t="n">
        <v>0</v>
      </c>
      <c r="BH59" s="34" t="n">
        <v>0</v>
      </c>
      <c r="BI59" s="34" t="n"/>
      <c r="BJ59" s="34" t="n"/>
      <c r="BK59" s="34" t="n">
        <v>0</v>
      </c>
      <c r="BL59" s="34" t="n">
        <v>0</v>
      </c>
      <c r="BN59" s="40">
        <f>+'TD Ajuste (Final)'!C63</f>
        <v/>
      </c>
    </row>
    <row r="60" hidden="1">
      <c r="A60" s="371" t="inlineStr">
        <is>
          <t>INVERSIÓN C C E S.A.</t>
        </is>
      </c>
      <c r="B60" s="116" t="n">
        <v>223289180</v>
      </c>
      <c r="C60" s="53" t="n">
        <v>0</v>
      </c>
      <c r="D60" s="53" t="n">
        <v>0</v>
      </c>
      <c r="E60" s="53" t="n">
        <v>0</v>
      </c>
      <c r="F60" s="10" t="n">
        <v>0</v>
      </c>
      <c r="G60" s="10" t="n">
        <v>0</v>
      </c>
      <c r="H60" s="10" t="n">
        <v>0</v>
      </c>
      <c r="I60" s="10" t="n">
        <v>0</v>
      </c>
      <c r="J60" s="10" t="n">
        <v>0</v>
      </c>
      <c r="K60" s="10" t="n">
        <v>0</v>
      </c>
      <c r="L60" s="10" t="n">
        <v>0</v>
      </c>
      <c r="M60" s="10" t="n"/>
      <c r="N60" s="10" t="n"/>
      <c r="O60" s="10" t="n">
        <v>0</v>
      </c>
      <c r="P60" s="10" t="n">
        <v>0</v>
      </c>
      <c r="Q60" s="10" t="n"/>
      <c r="R60" s="10" t="n"/>
      <c r="S60" s="10" t="n"/>
      <c r="T60" s="10" t="n"/>
      <c r="U60" s="10" t="n">
        <v>0</v>
      </c>
      <c r="V60" s="40" t="n"/>
      <c r="W60" s="40" t="n"/>
      <c r="X60" s="40" t="n"/>
      <c r="Y60" s="40" t="n"/>
      <c r="Z60" s="40" t="n"/>
      <c r="AA60" s="33" t="n">
        <v>0</v>
      </c>
      <c r="AB60" s="33" t="n">
        <v>0</v>
      </c>
      <c r="AC60" s="33" t="n">
        <v>0</v>
      </c>
      <c r="AD60" s="33" t="n">
        <v>0</v>
      </c>
      <c r="AE60" s="33" t="n">
        <v>0</v>
      </c>
      <c r="AF60" s="33" t="n">
        <v>0</v>
      </c>
      <c r="AG60" s="33" t="n">
        <v>0</v>
      </c>
      <c r="AH60" s="33" t="n">
        <v>0</v>
      </c>
      <c r="AI60" s="33" t="n">
        <v>0</v>
      </c>
      <c r="AJ60" s="33" t="n">
        <v>0</v>
      </c>
      <c r="AK60" s="33" t="n">
        <v>0</v>
      </c>
      <c r="AL60" s="33" t="n">
        <v>0</v>
      </c>
      <c r="AM60" s="34" t="n">
        <v>0</v>
      </c>
      <c r="AN60" s="34" t="n">
        <v>0</v>
      </c>
      <c r="AO60" s="34" t="n">
        <v>0</v>
      </c>
      <c r="AP60" s="34" t="n">
        <v>0</v>
      </c>
      <c r="AQ60" s="34" t="n">
        <v>0</v>
      </c>
      <c r="AR60" s="34" t="n">
        <v>0</v>
      </c>
      <c r="AS60" s="34" t="n">
        <v>0</v>
      </c>
      <c r="AT60" s="34" t="n">
        <v>0</v>
      </c>
      <c r="AU60" s="34" t="n">
        <v>0</v>
      </c>
      <c r="AV60" s="34" t="n"/>
      <c r="AW60" s="34" t="n"/>
      <c r="AX60" s="34" t="n"/>
      <c r="AY60" s="34" t="n"/>
      <c r="AZ60" s="34" t="n"/>
      <c r="BA60" s="34" t="n"/>
      <c r="BB60" s="34" t="n"/>
      <c r="BC60" s="34" t="n"/>
      <c r="BD60" s="34" t="n">
        <v>0</v>
      </c>
      <c r="BE60" s="34" t="n">
        <v>0</v>
      </c>
      <c r="BF60" s="34" t="n">
        <v>0</v>
      </c>
      <c r="BG60" s="34" t="n">
        <v>0</v>
      </c>
      <c r="BH60" s="34" t="n">
        <v>0</v>
      </c>
      <c r="BI60" s="34" t="n"/>
      <c r="BJ60" s="34" t="n"/>
      <c r="BK60" s="34" t="n">
        <v>0</v>
      </c>
      <c r="BL60" s="34" t="n">
        <v>0</v>
      </c>
      <c r="BN60" s="40">
        <f>+BN58-BN59</f>
        <v/>
      </c>
    </row>
    <row r="61" hidden="1">
      <c r="A61" s="372" t="inlineStr">
        <is>
          <t>INVERSIÓN CONATE II S.A.</t>
        </is>
      </c>
      <c r="B61" s="116" t="n">
        <v>7223705826</v>
      </c>
      <c r="C61" s="53" t="n">
        <v>0</v>
      </c>
      <c r="D61" s="53" t="n">
        <v>0</v>
      </c>
      <c r="E61" s="53" t="n">
        <v>0</v>
      </c>
      <c r="F61" s="10" t="n">
        <v>0</v>
      </c>
      <c r="G61" s="10" t="n">
        <v>2093476</v>
      </c>
      <c r="H61" s="10" t="n">
        <v>0</v>
      </c>
      <c r="I61" s="10" t="n">
        <v>0</v>
      </c>
      <c r="J61" s="10" t="n">
        <v>0</v>
      </c>
      <c r="K61" s="10" t="n">
        <v>0</v>
      </c>
      <c r="L61" s="10" t="n">
        <v>0</v>
      </c>
      <c r="M61" s="10" t="n"/>
      <c r="N61" s="10" t="n"/>
      <c r="O61" s="10" t="n">
        <v>0</v>
      </c>
      <c r="P61" s="10" t="n">
        <v>0</v>
      </c>
      <c r="Q61" s="10" t="n"/>
      <c r="R61" s="10" t="n"/>
      <c r="S61" s="10" t="n"/>
      <c r="T61" s="10" t="n"/>
      <c r="U61" s="10" t="n">
        <v>0</v>
      </c>
      <c r="V61" s="40" t="n"/>
      <c r="W61" s="40" t="n"/>
      <c r="X61" s="40" t="n"/>
      <c r="Y61" s="40" t="n"/>
      <c r="Z61" s="40" t="n"/>
      <c r="AA61" s="33" t="n">
        <v>0</v>
      </c>
      <c r="AB61" s="33" t="n">
        <v>0</v>
      </c>
      <c r="AC61" s="33" t="n">
        <v>0</v>
      </c>
      <c r="AD61" s="33" t="n">
        <v>0</v>
      </c>
      <c r="AE61" s="33" t="n">
        <v>0</v>
      </c>
      <c r="AF61" s="33" t="n">
        <v>0</v>
      </c>
      <c r="AG61" s="33" t="n">
        <v>0</v>
      </c>
      <c r="AH61" s="33" t="n">
        <v>0</v>
      </c>
      <c r="AI61" s="33" t="n">
        <v>0</v>
      </c>
      <c r="AJ61" s="33" t="n">
        <v>0</v>
      </c>
      <c r="AK61" s="33" t="n">
        <v>0</v>
      </c>
      <c r="AL61" s="33" t="n">
        <v>0</v>
      </c>
      <c r="AM61" s="34" t="n">
        <v>0</v>
      </c>
      <c r="AN61" s="34" t="n">
        <v>0</v>
      </c>
      <c r="AO61" s="34" t="n">
        <v>0</v>
      </c>
      <c r="AP61" s="34" t="n">
        <v>0</v>
      </c>
      <c r="AQ61" s="34" t="n">
        <v>0</v>
      </c>
      <c r="AR61" s="34" t="n">
        <v>0</v>
      </c>
      <c r="AS61" s="34" t="n">
        <v>0</v>
      </c>
      <c r="AT61" s="34" t="n">
        <v>0</v>
      </c>
      <c r="AU61" s="34" t="n">
        <v>0</v>
      </c>
      <c r="AV61" s="34" t="n"/>
      <c r="AW61" s="34" t="n"/>
      <c r="AX61" s="34" t="n"/>
      <c r="AY61" s="34" t="n"/>
      <c r="AZ61" s="34" t="n"/>
      <c r="BA61" s="34" t="n"/>
      <c r="BB61" s="34" t="n"/>
      <c r="BC61" s="34" t="n"/>
      <c r="BD61" s="34" t="n">
        <v>0</v>
      </c>
      <c r="BE61" s="34" t="n">
        <v>0</v>
      </c>
      <c r="BF61" s="34" t="n">
        <v>0</v>
      </c>
      <c r="BG61" s="34" t="n">
        <v>0</v>
      </c>
      <c r="BH61" s="34" t="n">
        <v>0</v>
      </c>
      <c r="BI61" s="34" t="n"/>
      <c r="BJ61" s="34" t="n"/>
      <c r="BK61" s="34" t="n">
        <v>0</v>
      </c>
      <c r="BL61" s="34" t="n">
        <v>0</v>
      </c>
    </row>
    <row r="62" hidden="1">
      <c r="A62" s="372" t="inlineStr">
        <is>
          <t>INVERSIÓN INDUS.AUDIOV.ARGENTI</t>
        </is>
      </c>
      <c r="B62" s="116" t="n">
        <v>7066</v>
      </c>
      <c r="C62" s="53" t="n">
        <v>0</v>
      </c>
      <c r="D62" s="53" t="n">
        <v>0</v>
      </c>
      <c r="E62" s="53" t="n">
        <v>0</v>
      </c>
      <c r="F62" s="10" t="n">
        <v>0</v>
      </c>
      <c r="G62" s="10" t="n">
        <v>0</v>
      </c>
      <c r="H62" s="10" t="n">
        <v>0</v>
      </c>
      <c r="I62" s="10" t="n">
        <v>0</v>
      </c>
      <c r="J62" s="10" t="n">
        <v>0</v>
      </c>
      <c r="K62" s="10" t="n">
        <v>0</v>
      </c>
      <c r="L62" s="10" t="n">
        <v>0</v>
      </c>
      <c r="M62" s="10" t="n"/>
      <c r="N62" s="10" t="n"/>
      <c r="O62" s="10" t="n">
        <v>0</v>
      </c>
      <c r="P62" s="10" t="n">
        <v>0</v>
      </c>
      <c r="Q62" s="10" t="n"/>
      <c r="R62" s="10" t="n"/>
      <c r="S62" s="10" t="n"/>
      <c r="T62" s="10" t="n"/>
      <c r="U62" s="10" t="n">
        <v>0</v>
      </c>
      <c r="V62" s="40" t="n"/>
      <c r="W62" s="40" t="n"/>
      <c r="X62" s="40" t="n"/>
      <c r="Y62" s="40" t="n"/>
      <c r="Z62" s="40" t="n"/>
      <c r="AA62" s="33" t="n">
        <v>0</v>
      </c>
      <c r="AB62" s="33" t="n">
        <v>0</v>
      </c>
      <c r="AC62" s="33" t="n">
        <v>0</v>
      </c>
      <c r="AD62" s="33" t="n">
        <v>0</v>
      </c>
      <c r="AE62" s="33" t="n">
        <v>0</v>
      </c>
      <c r="AF62" s="33" t="n">
        <v>0</v>
      </c>
      <c r="AG62" s="33" t="n">
        <v>0</v>
      </c>
      <c r="AH62" s="33" t="n">
        <v>0</v>
      </c>
      <c r="AI62" s="33" t="n">
        <v>0</v>
      </c>
      <c r="AJ62" s="33" t="n">
        <v>0</v>
      </c>
      <c r="AK62" s="33" t="n">
        <v>0</v>
      </c>
      <c r="AL62" s="33" t="n">
        <v>0</v>
      </c>
      <c r="AM62" s="34" t="n">
        <v>0</v>
      </c>
      <c r="AN62" s="34" t="n">
        <v>0</v>
      </c>
      <c r="AO62" s="34" t="n">
        <v>0</v>
      </c>
      <c r="AP62" s="34" t="n">
        <v>0</v>
      </c>
      <c r="AQ62" s="34" t="n">
        <v>0</v>
      </c>
      <c r="AR62" s="34" t="n">
        <v>0</v>
      </c>
      <c r="AS62" s="34" t="n">
        <v>0</v>
      </c>
      <c r="AT62" s="34" t="n">
        <v>0</v>
      </c>
      <c r="AU62" s="34" t="n">
        <v>0</v>
      </c>
      <c r="AV62" s="34" t="n"/>
      <c r="AW62" s="34" t="n"/>
      <c r="AX62" s="34" t="n"/>
      <c r="AY62" s="34" t="n"/>
      <c r="AZ62" s="34" t="n"/>
      <c r="BA62" s="34" t="n"/>
      <c r="BB62" s="34" t="n"/>
      <c r="BC62" s="34" t="n"/>
      <c r="BD62" s="34" t="n">
        <v>0</v>
      </c>
      <c r="BE62" s="34" t="n">
        <v>0</v>
      </c>
      <c r="BF62" s="34" t="n">
        <v>0</v>
      </c>
      <c r="BG62" s="34" t="n">
        <v>0</v>
      </c>
      <c r="BH62" s="34" t="n">
        <v>0</v>
      </c>
      <c r="BI62" s="34" t="n"/>
      <c r="BJ62" s="34" t="n"/>
      <c r="BK62" s="34" t="n">
        <v>0</v>
      </c>
      <c r="BL62" s="34" t="n">
        <v>0</v>
      </c>
    </row>
    <row r="63" hidden="1">
      <c r="A63" s="372" t="inlineStr">
        <is>
          <t>INVERSIONES SONUS S.A.</t>
        </is>
      </c>
      <c r="B63" s="116" t="n">
        <v>10713514723</v>
      </c>
      <c r="C63" s="53" t="n">
        <v>0</v>
      </c>
      <c r="D63" s="53" t="n">
        <v>0</v>
      </c>
      <c r="E63" s="53" t="n">
        <v>0</v>
      </c>
      <c r="F63" s="10" t="n">
        <v>0</v>
      </c>
      <c r="G63" s="10" t="n">
        <v>0</v>
      </c>
      <c r="H63" s="10" t="n">
        <v>0</v>
      </c>
      <c r="I63" s="10" t="n">
        <v>0</v>
      </c>
      <c r="J63" s="10" t="n">
        <v>0</v>
      </c>
      <c r="K63" s="10" t="n">
        <v>0</v>
      </c>
      <c r="L63" s="10" t="n">
        <v>0</v>
      </c>
      <c r="M63" s="10" t="n"/>
      <c r="N63" s="10" t="n"/>
      <c r="O63" s="10" t="n">
        <v>0</v>
      </c>
      <c r="P63" s="10" t="n">
        <v>0</v>
      </c>
      <c r="Q63" s="10" t="n"/>
      <c r="R63" s="10" t="n"/>
      <c r="S63" s="10" t="n"/>
      <c r="T63" s="10" t="n"/>
      <c r="U63" s="10" t="n">
        <v>0</v>
      </c>
      <c r="V63" s="40" t="n"/>
      <c r="W63" s="40" t="n"/>
      <c r="X63" s="40" t="n"/>
      <c r="Y63" s="40" t="n"/>
      <c r="Z63" s="40" t="n"/>
      <c r="AA63" s="33" t="n">
        <v>0</v>
      </c>
      <c r="AB63" s="33" t="n">
        <v>0</v>
      </c>
      <c r="AC63" s="33" t="n">
        <v>0</v>
      </c>
      <c r="AD63" s="33" t="n">
        <v>0</v>
      </c>
      <c r="AE63" s="33" t="n">
        <v>0</v>
      </c>
      <c r="AF63" s="33" t="n">
        <v>0</v>
      </c>
      <c r="AG63" s="33" t="n">
        <v>0</v>
      </c>
      <c r="AH63" s="33" t="n">
        <v>0</v>
      </c>
      <c r="AI63" s="33" t="n">
        <v>0</v>
      </c>
      <c r="AJ63" s="33" t="n">
        <v>0</v>
      </c>
      <c r="AK63" s="33" t="n">
        <v>0</v>
      </c>
      <c r="AL63" s="33" t="n">
        <v>30646</v>
      </c>
      <c r="AM63" s="34" t="n">
        <v>0</v>
      </c>
      <c r="AN63" s="34" t="n">
        <v>1904707015.54</v>
      </c>
      <c r="AO63" s="34" t="n">
        <v>0</v>
      </c>
      <c r="AP63" s="34" t="n">
        <v>0</v>
      </c>
      <c r="AQ63" s="34" t="n">
        <v>0</v>
      </c>
      <c r="AR63" s="34" t="n">
        <v>0</v>
      </c>
      <c r="AS63" s="34" t="n">
        <v>0</v>
      </c>
      <c r="AT63" s="34" t="n">
        <v>0</v>
      </c>
      <c r="AU63" s="34" t="n">
        <v>0</v>
      </c>
      <c r="AV63" s="34" t="n"/>
      <c r="AW63" s="34" t="n"/>
      <c r="AX63" s="34" t="n"/>
      <c r="AY63" s="34" t="n"/>
      <c r="AZ63" s="34" t="n"/>
      <c r="BA63" s="34" t="n"/>
      <c r="BB63" s="34" t="n"/>
      <c r="BC63" s="34" t="n"/>
      <c r="BD63" s="34" t="n">
        <v>0</v>
      </c>
      <c r="BE63" s="34" t="n">
        <v>0</v>
      </c>
      <c r="BF63" s="34" t="n">
        <v>0</v>
      </c>
      <c r="BG63" s="34" t="n">
        <v>0</v>
      </c>
      <c r="BH63" s="34" t="n">
        <v>0</v>
      </c>
      <c r="BI63" s="34" t="n"/>
      <c r="BJ63" s="34" t="n"/>
      <c r="BK63" s="34" t="n">
        <v>0</v>
      </c>
      <c r="BL63" s="34" t="n">
        <v>0</v>
      </c>
    </row>
    <row r="64" hidden="1">
      <c r="A64" s="372" t="inlineStr">
        <is>
          <t>INVERSIÓN ANDES FILMS S.A.</t>
        </is>
      </c>
      <c r="B64" s="116" t="n">
        <v>117871993</v>
      </c>
      <c r="C64" s="53" t="n">
        <v>0</v>
      </c>
      <c r="D64" s="53" t="n">
        <v>0</v>
      </c>
      <c r="E64" s="53" t="n">
        <v>0</v>
      </c>
      <c r="F64" s="10" t="n">
        <v>0</v>
      </c>
      <c r="G64" s="10" t="n">
        <v>0</v>
      </c>
      <c r="H64" s="10" t="n">
        <v>0</v>
      </c>
      <c r="I64" s="10" t="n">
        <v>0</v>
      </c>
      <c r="J64" s="10" t="n">
        <v>0</v>
      </c>
      <c r="K64" s="10" t="n">
        <v>0</v>
      </c>
      <c r="L64" s="10" t="n">
        <v>0</v>
      </c>
      <c r="M64" s="10" t="n"/>
      <c r="N64" s="10" t="n"/>
      <c r="O64" s="10" t="n">
        <v>0</v>
      </c>
      <c r="P64" s="10" t="n">
        <v>0</v>
      </c>
      <c r="Q64" s="10" t="n"/>
      <c r="R64" s="10" t="n"/>
      <c r="S64" s="10" t="n"/>
      <c r="T64" s="10" t="n"/>
      <c r="U64" s="10" t="n">
        <v>0</v>
      </c>
      <c r="V64" s="40" t="n"/>
      <c r="W64" s="40" t="n"/>
      <c r="X64" s="40" t="n"/>
      <c r="Y64" s="40" t="n"/>
      <c r="Z64" s="40" t="n"/>
      <c r="AA64" s="33" t="n">
        <v>0</v>
      </c>
      <c r="AB64" s="33" t="n">
        <v>0</v>
      </c>
      <c r="AC64" s="33" t="n">
        <v>0</v>
      </c>
      <c r="AD64" s="33" t="n">
        <v>0</v>
      </c>
      <c r="AE64" s="33" t="n">
        <v>0</v>
      </c>
      <c r="AF64" s="33" t="n">
        <v>0</v>
      </c>
      <c r="AG64" s="33" t="n">
        <v>0</v>
      </c>
      <c r="AH64" s="33" t="n">
        <v>0</v>
      </c>
      <c r="AI64" s="33" t="n">
        <v>0</v>
      </c>
      <c r="AJ64" s="33" t="n">
        <v>0</v>
      </c>
      <c r="AK64" s="33" t="n">
        <v>0</v>
      </c>
      <c r="AL64" s="33" t="n">
        <v>0</v>
      </c>
      <c r="AM64" s="34" t="n">
        <v>0</v>
      </c>
      <c r="AN64" s="34" t="n">
        <v>0</v>
      </c>
      <c r="AO64" s="34" t="n">
        <v>0</v>
      </c>
      <c r="AP64" s="34" t="n">
        <v>0</v>
      </c>
      <c r="AQ64" s="34" t="n">
        <v>0</v>
      </c>
      <c r="AR64" s="34" t="n">
        <v>0</v>
      </c>
      <c r="AS64" s="34" t="n">
        <v>0</v>
      </c>
      <c r="AT64" s="34" t="n">
        <v>0</v>
      </c>
      <c r="AU64" s="34" t="n">
        <v>0</v>
      </c>
      <c r="AV64" s="34" t="n"/>
      <c r="AW64" s="34" t="n"/>
      <c r="AX64" s="34" t="n"/>
      <c r="AY64" s="34" t="n"/>
      <c r="AZ64" s="34" t="n"/>
      <c r="BA64" s="34" t="n"/>
      <c r="BB64" s="34" t="n"/>
      <c r="BC64" s="34" t="n"/>
      <c r="BD64" s="34" t="n">
        <v>0</v>
      </c>
      <c r="BE64" s="34" t="n">
        <v>0</v>
      </c>
      <c r="BF64" s="34" t="n">
        <v>0</v>
      </c>
      <c r="BG64" s="34" t="n">
        <v>0</v>
      </c>
      <c r="BH64" s="34" t="n">
        <v>0</v>
      </c>
      <c r="BI64" s="34" t="n"/>
      <c r="BJ64" s="34" t="n"/>
      <c r="BK64" s="34" t="n">
        <v>0</v>
      </c>
      <c r="BL64" s="34" t="n">
        <v>0</v>
      </c>
    </row>
    <row r="65" hidden="1">
      <c r="A65" s="372" t="inlineStr">
        <is>
          <t>INVERSION CINECOLOR FILMS S.A.</t>
        </is>
      </c>
      <c r="B65" s="116" t="n">
        <v>1481473115</v>
      </c>
      <c r="C65" s="53" t="n">
        <v>0</v>
      </c>
      <c r="D65" s="53" t="n">
        <v>0</v>
      </c>
      <c r="E65" s="53" t="n">
        <v>0</v>
      </c>
      <c r="F65" s="10" t="n">
        <v>0</v>
      </c>
      <c r="G65" s="10" t="n">
        <v>0</v>
      </c>
      <c r="H65" s="10" t="n">
        <v>0</v>
      </c>
      <c r="I65" s="10" t="n">
        <v>0</v>
      </c>
      <c r="J65" s="10" t="n">
        <v>0</v>
      </c>
      <c r="K65" s="10" t="n">
        <v>0</v>
      </c>
      <c r="L65" s="10" t="n">
        <v>0</v>
      </c>
      <c r="M65" s="10" t="n"/>
      <c r="N65" s="10" t="n"/>
      <c r="O65" s="10" t="n">
        <v>0</v>
      </c>
      <c r="P65" s="10" t="n">
        <v>0</v>
      </c>
      <c r="Q65" s="10" t="n"/>
      <c r="R65" s="10" t="n"/>
      <c r="S65" s="10" t="n"/>
      <c r="T65" s="10" t="n"/>
      <c r="U65" s="10" t="n">
        <v>0</v>
      </c>
      <c r="V65" s="40" t="n"/>
      <c r="W65" s="40" t="n"/>
      <c r="X65" s="40" t="n"/>
      <c r="Z65" s="40" t="n"/>
      <c r="AA65" s="33" t="n">
        <v>0</v>
      </c>
      <c r="AB65" s="33" t="n">
        <v>0</v>
      </c>
      <c r="AC65" s="33" t="n">
        <v>0</v>
      </c>
      <c r="AD65" s="33" t="n">
        <v>0</v>
      </c>
      <c r="AE65" s="33" t="n">
        <v>0</v>
      </c>
      <c r="AF65" s="33" t="n">
        <v>61463</v>
      </c>
      <c r="AG65" s="33" t="n">
        <v>0</v>
      </c>
      <c r="AH65" s="33" t="n">
        <v>0</v>
      </c>
      <c r="AI65" s="33" t="n">
        <v>0</v>
      </c>
      <c r="AJ65" s="33" t="n">
        <v>0</v>
      </c>
      <c r="AK65" s="33" t="n">
        <v>0</v>
      </c>
      <c r="AL65" s="33" t="n">
        <v>0</v>
      </c>
      <c r="AM65" s="34" t="n">
        <v>0</v>
      </c>
      <c r="AN65" s="34" t="n">
        <v>0</v>
      </c>
      <c r="AO65" s="34" t="n">
        <v>0</v>
      </c>
      <c r="AP65" s="34" t="n">
        <v>0</v>
      </c>
      <c r="AQ65" s="34" t="n">
        <v>0</v>
      </c>
      <c r="AR65" s="34" t="n">
        <v>0</v>
      </c>
      <c r="AS65" s="34" t="n">
        <v>0</v>
      </c>
      <c r="AT65" s="34" t="n">
        <v>0</v>
      </c>
      <c r="AU65" s="34" t="n">
        <v>0</v>
      </c>
      <c r="AV65" s="34" t="n"/>
      <c r="AW65" s="34" t="n"/>
      <c r="AX65" s="34" t="n"/>
      <c r="AY65" s="34" t="n"/>
      <c r="AZ65" s="34" t="n"/>
      <c r="BA65" s="34" t="n"/>
      <c r="BB65" s="34" t="n"/>
      <c r="BC65" s="34" t="n"/>
      <c r="BD65" s="34" t="n">
        <v>0</v>
      </c>
      <c r="BE65" s="34" t="n">
        <v>0</v>
      </c>
      <c r="BF65" s="34" t="n">
        <v>0</v>
      </c>
      <c r="BG65" s="34" t="n">
        <v>0</v>
      </c>
      <c r="BH65" s="34" t="n">
        <v>0</v>
      </c>
      <c r="BI65" s="34" t="n"/>
      <c r="BJ65" s="34" t="n"/>
      <c r="BK65" s="34" t="n">
        <v>0</v>
      </c>
      <c r="BL65" s="34" t="n">
        <v>0</v>
      </c>
    </row>
    <row r="66" hidden="1">
      <c r="A66" s="372" t="inlineStr">
        <is>
          <t>INVERSION CHF INVERSIONES SPA</t>
        </is>
      </c>
      <c r="B66" s="116" t="n">
        <v>42503767438</v>
      </c>
      <c r="C66" s="53" t="n">
        <v>0</v>
      </c>
      <c r="D66" s="53" t="n">
        <v>0</v>
      </c>
      <c r="E66" s="53" t="n">
        <v>0</v>
      </c>
      <c r="F66" s="10" t="n">
        <v>0</v>
      </c>
      <c r="G66" s="10" t="n">
        <v>0</v>
      </c>
      <c r="H66" s="10" t="n">
        <v>0</v>
      </c>
      <c r="I66" s="10" t="n">
        <v>0</v>
      </c>
      <c r="J66" s="10" t="n">
        <v>0</v>
      </c>
      <c r="K66" s="10" t="n">
        <v>0</v>
      </c>
      <c r="L66" s="10" t="n">
        <v>0</v>
      </c>
      <c r="M66" s="10" t="n"/>
      <c r="N66" s="10" t="n"/>
      <c r="O66" s="10" t="n">
        <v>0</v>
      </c>
      <c r="P66" s="10" t="n">
        <v>0</v>
      </c>
      <c r="Q66" s="10" t="n"/>
      <c r="R66" s="10" t="n"/>
      <c r="S66" s="10" t="n"/>
      <c r="T66" s="10" t="n"/>
      <c r="U66" s="10" t="n">
        <v>0</v>
      </c>
      <c r="V66" s="40" t="n"/>
      <c r="W66" s="40" t="n"/>
      <c r="X66" s="40" t="n"/>
      <c r="Z66" s="40" t="n"/>
      <c r="AA66" s="33" t="n">
        <v>0</v>
      </c>
      <c r="AB66" s="33" t="n">
        <v>0</v>
      </c>
      <c r="AC66" s="33" t="n">
        <v>0</v>
      </c>
      <c r="AD66" s="33" t="n">
        <v>0</v>
      </c>
      <c r="AE66" s="33" t="n">
        <v>0</v>
      </c>
      <c r="AF66" s="33" t="n">
        <v>0</v>
      </c>
      <c r="AG66" s="33" t="n">
        <v>0</v>
      </c>
      <c r="AH66" s="33" t="n">
        <v>0</v>
      </c>
      <c r="AI66" s="33" t="n">
        <v>0</v>
      </c>
      <c r="AJ66" s="33" t="n">
        <v>0</v>
      </c>
      <c r="AK66" s="33" t="n">
        <v>0</v>
      </c>
      <c r="AL66" s="33" t="n">
        <v>0</v>
      </c>
      <c r="AM66" s="34" t="n">
        <v>12045737</v>
      </c>
      <c r="AN66" s="34" t="n">
        <v>0</v>
      </c>
      <c r="AO66" s="34" t="n">
        <v>0</v>
      </c>
      <c r="AP66" s="34" t="n">
        <v>0</v>
      </c>
      <c r="AQ66" s="34" t="n">
        <v>0</v>
      </c>
      <c r="AR66" s="34" t="n">
        <v>0</v>
      </c>
      <c r="AS66" s="34" t="n">
        <v>0</v>
      </c>
      <c r="AT66" s="34" t="n">
        <v>0</v>
      </c>
      <c r="AU66" s="34" t="n">
        <v>0</v>
      </c>
      <c r="AV66" s="34" t="n"/>
      <c r="AW66" s="34" t="n"/>
      <c r="AX66" s="34" t="n"/>
      <c r="AY66" s="34" t="n"/>
      <c r="AZ66" s="34" t="n"/>
      <c r="BA66" s="34" t="n"/>
      <c r="BB66" s="34" t="n"/>
      <c r="BC66" s="34" t="n"/>
      <c r="BD66" s="34" t="n">
        <v>0</v>
      </c>
      <c r="BE66" s="34" t="n">
        <v>0</v>
      </c>
      <c r="BF66" s="34" t="n">
        <v>0</v>
      </c>
      <c r="BG66" s="34" t="n">
        <v>0</v>
      </c>
      <c r="BH66" s="34" t="n">
        <v>0</v>
      </c>
      <c r="BI66" s="34" t="n"/>
      <c r="BJ66" s="34" t="n"/>
      <c r="BK66" s="34" t="n">
        <v>0</v>
      </c>
      <c r="BL66" s="34" t="n">
        <v>0</v>
      </c>
    </row>
    <row r="67" hidden="1">
      <c r="A67" s="372" t="inlineStr">
        <is>
          <t>INVERSIÓN IMAGEN FILMS S.A.</t>
        </is>
      </c>
      <c r="B67" s="116" t="n">
        <v>92632060</v>
      </c>
      <c r="C67" s="53" t="n">
        <v>0</v>
      </c>
      <c r="D67" s="53" t="n">
        <v>0</v>
      </c>
      <c r="E67" s="53" t="n">
        <v>0</v>
      </c>
      <c r="F67" s="10" t="n">
        <v>0</v>
      </c>
      <c r="G67" s="10" t="n">
        <v>0</v>
      </c>
      <c r="H67" s="10" t="n">
        <v>0</v>
      </c>
      <c r="I67" s="10" t="n">
        <v>0</v>
      </c>
      <c r="J67" s="10" t="n">
        <v>0</v>
      </c>
      <c r="K67" s="10" t="n">
        <v>0</v>
      </c>
      <c r="L67" s="10" t="n">
        <v>0</v>
      </c>
      <c r="M67" s="10" t="n"/>
      <c r="N67" s="10" t="n"/>
      <c r="O67" s="10" t="n">
        <v>0</v>
      </c>
      <c r="P67" s="10" t="n">
        <v>0</v>
      </c>
      <c r="Q67" s="10" t="n"/>
      <c r="R67" s="10" t="n"/>
      <c r="S67" s="10" t="n"/>
      <c r="T67" s="10" t="n"/>
      <c r="U67" s="10" t="n">
        <v>0</v>
      </c>
      <c r="V67" s="40" t="n"/>
      <c r="W67" s="40" t="n"/>
      <c r="X67" s="40" t="n"/>
      <c r="AA67" s="33" t="n">
        <v>0</v>
      </c>
      <c r="AB67" s="33" t="n">
        <v>0</v>
      </c>
      <c r="AC67" s="33" t="n">
        <v>0</v>
      </c>
      <c r="AD67" s="33" t="n">
        <v>0</v>
      </c>
      <c r="AE67" s="33" t="n">
        <v>0</v>
      </c>
      <c r="AF67" s="33" t="n">
        <v>0</v>
      </c>
      <c r="AG67" s="33" t="n">
        <v>0</v>
      </c>
      <c r="AH67" s="33" t="n">
        <v>0</v>
      </c>
      <c r="AI67" s="33" t="n">
        <v>0</v>
      </c>
      <c r="AJ67" s="33" t="n">
        <v>0</v>
      </c>
      <c r="AK67" s="33" t="n">
        <v>100000</v>
      </c>
      <c r="AL67" s="33" t="n">
        <v>0</v>
      </c>
      <c r="AM67" s="34" t="n">
        <v>0</v>
      </c>
      <c r="AN67" s="34" t="n">
        <v>0</v>
      </c>
      <c r="AO67" s="34" t="n">
        <v>0</v>
      </c>
      <c r="AP67" s="34" t="n">
        <v>0</v>
      </c>
      <c r="AQ67" s="34" t="n">
        <v>0</v>
      </c>
      <c r="AR67" s="34" t="n">
        <v>0</v>
      </c>
      <c r="AS67" s="34" t="n">
        <v>0</v>
      </c>
      <c r="AT67" s="34" t="n">
        <v>0</v>
      </c>
      <c r="AU67" s="34" t="n">
        <v>0</v>
      </c>
      <c r="AV67" s="34" t="n"/>
      <c r="AW67" s="34" t="n"/>
      <c r="AX67" s="34" t="n"/>
      <c r="AY67" s="34" t="n"/>
      <c r="AZ67" s="34" t="n"/>
      <c r="BA67" s="34" t="n"/>
      <c r="BB67" s="34" t="n"/>
      <c r="BC67" s="34" t="n"/>
      <c r="BD67" s="34" t="n">
        <v>0</v>
      </c>
      <c r="BE67" s="34" t="n">
        <v>0</v>
      </c>
      <c r="BF67" s="34" t="n">
        <v>0</v>
      </c>
      <c r="BG67" s="34" t="n">
        <v>0</v>
      </c>
      <c r="BH67" s="34" t="n">
        <v>0</v>
      </c>
      <c r="BI67" s="34" t="n"/>
      <c r="BJ67" s="34" t="n"/>
      <c r="BK67" s="34" t="n">
        <v>0</v>
      </c>
      <c r="BL67" s="34" t="n">
        <v>0</v>
      </c>
    </row>
    <row r="68" hidden="1">
      <c r="A68" s="115" t="inlineStr">
        <is>
          <t>INVERSION HOPIN INC</t>
        </is>
      </c>
      <c r="B68" s="116" t="n">
        <v>146562510</v>
      </c>
      <c r="C68" s="53" t="n">
        <v>0</v>
      </c>
      <c r="D68" s="53" t="n">
        <v>0</v>
      </c>
      <c r="E68" s="53" t="n">
        <v>0</v>
      </c>
      <c r="F68" s="10" t="n">
        <v>0</v>
      </c>
      <c r="G68" s="10" t="n">
        <v>0</v>
      </c>
      <c r="H68" s="10" t="n">
        <v>0</v>
      </c>
      <c r="I68" s="10" t="n">
        <v>0</v>
      </c>
      <c r="J68" s="10" t="n">
        <v>0</v>
      </c>
      <c r="K68" s="10" t="n">
        <v>0</v>
      </c>
      <c r="L68" s="10" t="n">
        <v>0</v>
      </c>
      <c r="M68" s="10" t="n"/>
      <c r="N68" s="10" t="n"/>
      <c r="O68" s="10" t="n">
        <v>0</v>
      </c>
      <c r="P68" s="10" t="n">
        <v>0</v>
      </c>
      <c r="Q68" s="10" t="n"/>
      <c r="R68" s="10" t="n"/>
      <c r="S68" s="10" t="n"/>
      <c r="T68" s="10" t="n"/>
      <c r="U68" s="10" t="n">
        <v>0</v>
      </c>
      <c r="V68" s="40" t="n"/>
      <c r="W68" s="40" t="n"/>
      <c r="X68" s="40" t="n"/>
      <c r="Y68" s="40" t="n"/>
      <c r="Z68" s="40" t="n"/>
      <c r="AA68" s="33" t="n">
        <v>0</v>
      </c>
      <c r="AB68" s="33" t="n">
        <v>0</v>
      </c>
      <c r="AC68" s="33" t="n">
        <v>0</v>
      </c>
      <c r="AD68" s="33" t="n">
        <v>0</v>
      </c>
      <c r="AE68" s="33" t="n">
        <v>0</v>
      </c>
      <c r="AF68" s="33" t="n">
        <v>0</v>
      </c>
      <c r="AG68" s="33" t="n">
        <v>0</v>
      </c>
      <c r="AH68" s="33" t="n">
        <v>0</v>
      </c>
      <c r="AI68" s="33" t="n">
        <v>0</v>
      </c>
      <c r="AJ68" s="33" t="n">
        <v>0</v>
      </c>
      <c r="AK68" s="33" t="n">
        <v>0</v>
      </c>
      <c r="AL68" s="33" t="n">
        <v>0</v>
      </c>
      <c r="AM68" s="34" t="n">
        <v>0</v>
      </c>
      <c r="AN68" s="34" t="n">
        <v>0</v>
      </c>
      <c r="AO68" s="34" t="n">
        <v>0</v>
      </c>
      <c r="AP68" s="34" t="n">
        <v>0</v>
      </c>
      <c r="AQ68" s="34" t="n">
        <v>0</v>
      </c>
      <c r="AR68" s="34" t="n">
        <v>0</v>
      </c>
      <c r="AS68" s="34" t="n">
        <v>0</v>
      </c>
      <c r="AT68" s="34" t="n">
        <v>0</v>
      </c>
      <c r="AU68" s="34" t="n">
        <v>0</v>
      </c>
      <c r="AV68" s="34" t="n"/>
      <c r="AW68" s="34" t="n"/>
      <c r="AX68" s="34" t="n"/>
      <c r="AY68" s="34" t="n"/>
      <c r="AZ68" s="34" t="n"/>
      <c r="BA68" s="34" t="n"/>
      <c r="BB68" s="34" t="n"/>
      <c r="BC68" s="34" t="n"/>
      <c r="BD68" s="34" t="n">
        <v>0</v>
      </c>
      <c r="BE68" s="34" t="n">
        <v>0</v>
      </c>
      <c r="BF68" s="34" t="n">
        <v>0</v>
      </c>
      <c r="BG68" s="34" t="n">
        <v>0</v>
      </c>
      <c r="BH68" s="34" t="n">
        <v>0</v>
      </c>
      <c r="BI68" s="34" t="n"/>
      <c r="BJ68" s="34" t="n"/>
      <c r="BK68" s="34" t="n">
        <v>0</v>
      </c>
      <c r="BL68" s="34" t="n">
        <v>0</v>
      </c>
    </row>
    <row r="69" hidden="1">
      <c r="A69" s="115" t="inlineStr">
        <is>
          <t>INVERSION SERVIART</t>
        </is>
      </c>
      <c r="B69" s="116" t="n">
        <v>160133604</v>
      </c>
      <c r="C69" s="53" t="n">
        <v>0</v>
      </c>
      <c r="D69" s="53" t="n">
        <v>0</v>
      </c>
      <c r="E69" s="53" t="n">
        <v>0</v>
      </c>
      <c r="F69" s="10" t="n">
        <v>0</v>
      </c>
      <c r="G69" s="10" t="n">
        <v>0</v>
      </c>
      <c r="H69" s="10" t="n">
        <v>0</v>
      </c>
      <c r="I69" s="10" t="n">
        <v>0</v>
      </c>
      <c r="J69" s="10" t="n">
        <v>0</v>
      </c>
      <c r="K69" s="10" t="n">
        <v>0</v>
      </c>
      <c r="L69" s="10" t="n">
        <v>0</v>
      </c>
      <c r="M69" s="10" t="n"/>
      <c r="N69" s="10" t="n"/>
      <c r="O69" s="10" t="n">
        <v>0</v>
      </c>
      <c r="P69" s="10" t="n">
        <v>0</v>
      </c>
      <c r="Q69" s="10" t="n"/>
      <c r="R69" s="10" t="n"/>
      <c r="S69" s="10" t="n"/>
      <c r="T69" s="10" t="n"/>
      <c r="U69" s="10" t="n">
        <v>0</v>
      </c>
      <c r="V69" s="40" t="n"/>
      <c r="W69" s="40" t="n"/>
      <c r="X69" s="40" t="n"/>
      <c r="Y69" s="40" t="n"/>
      <c r="Z69" s="40" t="n"/>
      <c r="AA69" s="33" t="n">
        <v>0</v>
      </c>
      <c r="AB69" s="33" t="n">
        <v>0</v>
      </c>
      <c r="AC69" s="33" t="n">
        <v>0</v>
      </c>
      <c r="AD69" s="33" t="n">
        <v>0</v>
      </c>
      <c r="AE69" s="33" t="n">
        <v>0</v>
      </c>
      <c r="AF69" s="33" t="n">
        <v>0</v>
      </c>
      <c r="AG69" s="33" t="n">
        <v>0</v>
      </c>
      <c r="AH69" s="33" t="n">
        <v>0</v>
      </c>
      <c r="AI69" s="33" t="n">
        <v>0</v>
      </c>
      <c r="AJ69" s="33" t="n">
        <v>0</v>
      </c>
      <c r="AK69" s="33" t="n">
        <v>0</v>
      </c>
      <c r="AL69" s="33" t="n">
        <v>0</v>
      </c>
      <c r="AM69" s="34" t="n">
        <v>0</v>
      </c>
      <c r="AN69" s="34" t="n">
        <v>0</v>
      </c>
      <c r="AO69" s="34" t="n">
        <v>0</v>
      </c>
      <c r="AP69" s="34" t="n">
        <v>0</v>
      </c>
      <c r="AQ69" s="34" t="n">
        <v>0</v>
      </c>
      <c r="AR69" s="34" t="n">
        <v>0</v>
      </c>
      <c r="AS69" s="34" t="n">
        <v>0</v>
      </c>
      <c r="AT69" s="34" t="n">
        <v>0</v>
      </c>
      <c r="AU69" s="34" t="n">
        <v>0</v>
      </c>
      <c r="AV69" s="34" t="n"/>
      <c r="AW69" s="34" t="n"/>
      <c r="AX69" s="34" t="n"/>
      <c r="AY69" s="34" t="n"/>
      <c r="AZ69" s="34" t="n"/>
      <c r="BA69" s="34" t="n"/>
      <c r="BB69" s="34" t="n"/>
      <c r="BC69" s="34" t="n"/>
      <c r="BD69" s="34" t="n">
        <v>0</v>
      </c>
      <c r="BE69" s="34" t="n">
        <v>0</v>
      </c>
      <c r="BF69" s="34" t="n">
        <v>0</v>
      </c>
      <c r="BG69" s="34" t="n">
        <v>0</v>
      </c>
      <c r="BH69" s="34" t="n">
        <v>0</v>
      </c>
      <c r="BI69" s="34" t="n"/>
      <c r="BJ69" s="34" t="n"/>
      <c r="BK69" s="34" t="n">
        <v>0</v>
      </c>
      <c r="BL69" s="34" t="n">
        <v>0</v>
      </c>
    </row>
    <row r="70" hidden="1">
      <c r="A70" s="372" t="inlineStr">
        <is>
          <t>INV.CF INVERSIONES FINANCIERAS</t>
        </is>
      </c>
      <c r="B70" s="116" t="n">
        <v>359440</v>
      </c>
      <c r="C70" s="53" t="n">
        <v>0</v>
      </c>
      <c r="D70" s="53" t="n">
        <v>0</v>
      </c>
      <c r="E70" s="53" t="n">
        <v>0</v>
      </c>
      <c r="F70" s="10" t="n">
        <v>0</v>
      </c>
      <c r="G70" s="10" t="n">
        <v>0</v>
      </c>
      <c r="H70" s="10" t="n">
        <v>0</v>
      </c>
      <c r="I70" s="10" t="n">
        <v>0</v>
      </c>
      <c r="J70" s="10" t="n">
        <v>0</v>
      </c>
      <c r="K70" s="10" t="n">
        <v>0</v>
      </c>
      <c r="L70" s="10" t="n">
        <v>0</v>
      </c>
      <c r="M70" s="10" t="n"/>
      <c r="N70" s="10" t="n"/>
      <c r="O70" s="10" t="n">
        <v>0</v>
      </c>
      <c r="P70" s="10" t="n">
        <v>0</v>
      </c>
      <c r="Q70" s="10" t="n"/>
      <c r="R70" s="10" t="n"/>
      <c r="S70" s="10" t="n"/>
      <c r="T70" s="10" t="n"/>
      <c r="U70" s="10" t="n">
        <v>0</v>
      </c>
      <c r="V70" s="40" t="n"/>
      <c r="W70" s="40" t="n"/>
      <c r="X70" s="40" t="n"/>
      <c r="Y70" s="40" t="n"/>
      <c r="Z70" s="40" t="n"/>
      <c r="AA70" s="33" t="n">
        <v>0</v>
      </c>
      <c r="AB70" s="33" t="n">
        <v>0</v>
      </c>
      <c r="AC70" s="33" t="n">
        <v>0</v>
      </c>
      <c r="AD70" s="33" t="n">
        <v>0</v>
      </c>
      <c r="AE70" s="33" t="n">
        <v>0</v>
      </c>
      <c r="AF70" s="33" t="n">
        <v>0</v>
      </c>
      <c r="AG70" s="33" t="n">
        <v>0</v>
      </c>
      <c r="AH70" s="33" t="n">
        <v>0</v>
      </c>
      <c r="AI70" s="33" t="n">
        <v>0</v>
      </c>
      <c r="AJ70" s="33" t="n">
        <v>0</v>
      </c>
      <c r="AK70" s="33" t="n">
        <v>0</v>
      </c>
      <c r="AL70" s="33" t="n">
        <v>0</v>
      </c>
      <c r="AM70" s="34" t="n">
        <v>0</v>
      </c>
      <c r="AN70" s="34" t="n">
        <v>0</v>
      </c>
      <c r="AO70" s="34" t="n">
        <v>0</v>
      </c>
      <c r="AP70" s="34" t="n">
        <v>0</v>
      </c>
      <c r="AQ70" s="34" t="n">
        <v>0</v>
      </c>
      <c r="AR70" s="34" t="n">
        <v>0</v>
      </c>
      <c r="AS70" s="34" t="n">
        <v>0</v>
      </c>
      <c r="AT70" s="34" t="n">
        <v>0</v>
      </c>
      <c r="AU70" s="34" t="n">
        <v>0</v>
      </c>
      <c r="AV70" s="34" t="n"/>
      <c r="AW70" s="34" t="n"/>
      <c r="AX70" s="34" t="n"/>
      <c r="AY70" s="34" t="n"/>
      <c r="AZ70" s="34" t="n"/>
      <c r="BA70" s="34" t="n"/>
      <c r="BB70" s="34" t="n"/>
      <c r="BC70" s="34" t="n"/>
      <c r="BD70" s="34" t="n">
        <v>0</v>
      </c>
      <c r="BE70" s="34" t="n">
        <v>0</v>
      </c>
      <c r="BF70" s="34" t="n">
        <v>0</v>
      </c>
      <c r="BG70" s="34" t="n">
        <v>0</v>
      </c>
      <c r="BH70" s="34" t="n">
        <v>0</v>
      </c>
      <c r="BI70" s="34" t="n"/>
      <c r="BJ70" s="34" t="n"/>
      <c r="BK70" s="34" t="n">
        <v>0</v>
      </c>
      <c r="BL70" s="34" t="n">
        <v>0</v>
      </c>
    </row>
    <row r="71" hidden="1">
      <c r="A71" s="372" t="inlineStr">
        <is>
          <t>INV.CF INVERSIONES INMOBILIARI</t>
        </is>
      </c>
      <c r="B71" s="116" t="n">
        <v>333540</v>
      </c>
      <c r="C71" s="53" t="n">
        <v>0</v>
      </c>
      <c r="D71" s="53" t="n">
        <v>0</v>
      </c>
      <c r="E71" s="53" t="n">
        <v>0</v>
      </c>
      <c r="F71" s="10" t="n">
        <v>0</v>
      </c>
      <c r="G71" s="10" t="n">
        <v>0</v>
      </c>
      <c r="H71" s="10" t="n">
        <v>0</v>
      </c>
      <c r="I71" s="10" t="n">
        <v>0</v>
      </c>
      <c r="J71" s="10" t="n">
        <v>0</v>
      </c>
      <c r="K71" s="10" t="n">
        <v>0</v>
      </c>
      <c r="L71" s="10" t="n">
        <v>0</v>
      </c>
      <c r="M71" s="10" t="n"/>
      <c r="N71" s="10" t="n"/>
      <c r="O71" s="10" t="n">
        <v>0</v>
      </c>
      <c r="P71" s="10" t="n">
        <v>0</v>
      </c>
      <c r="Q71" s="10" t="n"/>
      <c r="R71" s="10" t="n"/>
      <c r="S71" s="10" t="n"/>
      <c r="T71" s="10" t="n"/>
      <c r="U71" s="10" t="n">
        <v>0</v>
      </c>
      <c r="V71" s="40" t="n"/>
      <c r="W71" s="40" t="n"/>
      <c r="X71" s="40" t="n"/>
      <c r="Y71" s="40" t="n"/>
      <c r="Z71" s="40" t="n"/>
      <c r="AA71" s="33" t="n">
        <v>0</v>
      </c>
      <c r="AB71" s="33" t="n">
        <v>0</v>
      </c>
      <c r="AC71" s="33" t="n">
        <v>0</v>
      </c>
      <c r="AD71" s="33" t="n">
        <v>0</v>
      </c>
      <c r="AE71" s="33" t="n">
        <v>0</v>
      </c>
      <c r="AF71" s="33" t="n">
        <v>0</v>
      </c>
      <c r="AG71" s="33" t="n">
        <v>0</v>
      </c>
      <c r="AH71" s="33" t="n">
        <v>0</v>
      </c>
      <c r="AI71" s="33" t="n">
        <v>0</v>
      </c>
      <c r="AJ71" s="33" t="n">
        <v>0</v>
      </c>
      <c r="AK71" s="33" t="n">
        <v>0</v>
      </c>
      <c r="AL71" s="33" t="n">
        <v>0</v>
      </c>
      <c r="AM71" s="34" t="n">
        <v>0</v>
      </c>
      <c r="AN71" s="34" t="n">
        <v>0</v>
      </c>
      <c r="AO71" s="34" t="n">
        <v>0</v>
      </c>
      <c r="AP71" s="34" t="n">
        <v>0</v>
      </c>
      <c r="AQ71" s="34" t="n">
        <v>0</v>
      </c>
      <c r="AR71" s="34" t="n">
        <v>0</v>
      </c>
      <c r="AS71" s="34" t="n">
        <v>0</v>
      </c>
      <c r="AT71" s="34" t="n">
        <v>0</v>
      </c>
      <c r="AU71" s="34" t="n">
        <v>0</v>
      </c>
      <c r="AV71" s="34" t="n"/>
      <c r="AW71" s="34" t="n"/>
      <c r="AX71" s="34" t="n"/>
      <c r="AY71" s="34" t="n"/>
      <c r="AZ71" s="34" t="n"/>
      <c r="BA71" s="34" t="n"/>
      <c r="BB71" s="34" t="n"/>
      <c r="BC71" s="34" t="n"/>
      <c r="BD71" s="34" t="n">
        <v>0</v>
      </c>
      <c r="BE71" s="34" t="n">
        <v>0</v>
      </c>
      <c r="BF71" s="34" t="n">
        <v>0</v>
      </c>
      <c r="BG71" s="34" t="n">
        <v>0</v>
      </c>
      <c r="BH71" s="34" t="n">
        <v>0</v>
      </c>
      <c r="BI71" s="34" t="n"/>
      <c r="BJ71" s="34" t="n"/>
      <c r="BK71" s="34" t="n">
        <v>0</v>
      </c>
      <c r="BL71" s="34" t="n">
        <v>0</v>
      </c>
    </row>
    <row r="72" hidden="1">
      <c r="A72" s="372" t="inlineStr">
        <is>
          <t>MEDIAPRO MOVILES CHILE SPA</t>
        </is>
      </c>
      <c r="B72" s="116" t="n">
        <v>4264835433</v>
      </c>
      <c r="C72" s="53" t="n">
        <v>0</v>
      </c>
      <c r="D72" s="53" t="n">
        <v>0</v>
      </c>
      <c r="E72" s="53" t="n">
        <v>0</v>
      </c>
      <c r="F72" s="10" t="n">
        <v>0</v>
      </c>
      <c r="G72" s="10" t="n">
        <v>0</v>
      </c>
      <c r="H72" s="10" t="n">
        <v>0</v>
      </c>
      <c r="I72" s="10" t="n">
        <v>0</v>
      </c>
      <c r="J72" s="10" t="n">
        <v>0</v>
      </c>
      <c r="K72" s="10" t="n">
        <v>0</v>
      </c>
      <c r="L72" s="10" t="n">
        <v>0</v>
      </c>
      <c r="M72" s="10" t="n"/>
      <c r="N72" s="10" t="n"/>
      <c r="O72" s="10" t="n">
        <v>0</v>
      </c>
      <c r="P72" s="10" t="n">
        <v>0</v>
      </c>
      <c r="Q72" s="10" t="n"/>
      <c r="R72" s="10" t="n"/>
      <c r="S72" s="10" t="n"/>
      <c r="T72" s="10" t="n"/>
      <c r="U72" s="10" t="n">
        <v>0</v>
      </c>
      <c r="V72" s="40" t="n"/>
      <c r="W72" s="40" t="n"/>
      <c r="X72" s="40" t="n"/>
      <c r="Y72" s="40" t="n"/>
      <c r="Z72" s="40" t="n"/>
      <c r="AA72" s="33" t="n">
        <v>0</v>
      </c>
      <c r="AB72" s="33" t="n">
        <v>0</v>
      </c>
      <c r="AC72" s="33" t="n">
        <v>0</v>
      </c>
      <c r="AD72" s="33" t="n">
        <v>0</v>
      </c>
      <c r="AE72" s="33" t="n">
        <v>0</v>
      </c>
      <c r="AF72" s="33" t="n">
        <v>0</v>
      </c>
      <c r="AG72" s="33" t="n">
        <v>0</v>
      </c>
      <c r="AH72" s="33" t="n">
        <v>0</v>
      </c>
      <c r="AI72" s="33" t="n">
        <v>0</v>
      </c>
      <c r="AJ72" s="33" t="n">
        <v>0</v>
      </c>
      <c r="AK72" s="33" t="n">
        <v>0</v>
      </c>
      <c r="AL72" s="33" t="n">
        <v>0</v>
      </c>
      <c r="AM72" s="34" t="n">
        <v>0</v>
      </c>
      <c r="AN72" s="34" t="n">
        <v>0</v>
      </c>
      <c r="AO72" s="34" t="n">
        <v>0</v>
      </c>
      <c r="AP72" s="34" t="n">
        <v>0</v>
      </c>
      <c r="AQ72" s="34" t="n">
        <v>0</v>
      </c>
      <c r="AR72" s="34" t="n">
        <v>0</v>
      </c>
      <c r="AS72" s="34" t="n">
        <v>0</v>
      </c>
      <c r="AT72" s="34" t="n">
        <v>0</v>
      </c>
      <c r="AU72" s="34" t="n">
        <v>0</v>
      </c>
      <c r="AV72" s="34" t="n"/>
      <c r="AW72" s="34" t="n"/>
      <c r="AX72" s="34" t="n"/>
      <c r="AY72" s="34" t="n"/>
      <c r="AZ72" s="34" t="n"/>
      <c r="BA72" s="34" t="n"/>
      <c r="BB72" s="34" t="n"/>
      <c r="BC72" s="34" t="n"/>
      <c r="BD72" s="34" t="n">
        <v>0</v>
      </c>
      <c r="BE72" s="34" t="n">
        <v>0</v>
      </c>
      <c r="BF72" s="34" t="n">
        <v>0</v>
      </c>
      <c r="BG72" s="34" t="n">
        <v>0</v>
      </c>
      <c r="BH72" s="34" t="n">
        <v>0</v>
      </c>
      <c r="BI72" s="34" t="n"/>
      <c r="BJ72" s="34" t="n"/>
      <c r="BK72" s="34" t="n">
        <v>0</v>
      </c>
      <c r="BL72" s="34" t="n">
        <v>0</v>
      </c>
    </row>
    <row r="73" hidden="1">
      <c r="A73" s="372" t="inlineStr">
        <is>
          <t>INV.INMOB.EDIF.ESCANDINAVIA SP</t>
        </is>
      </c>
      <c r="B73" s="116" t="n">
        <v>-522271</v>
      </c>
      <c r="C73" s="53" t="n">
        <v>0</v>
      </c>
      <c r="D73" s="53" t="n">
        <v>0</v>
      </c>
      <c r="E73" s="53" t="n">
        <v>0</v>
      </c>
      <c r="F73" s="10" t="n">
        <v>0</v>
      </c>
      <c r="G73" s="10" t="n">
        <v>0</v>
      </c>
      <c r="H73" s="10" t="n">
        <v>0</v>
      </c>
      <c r="I73" s="10" t="n">
        <v>0</v>
      </c>
      <c r="J73" s="10" t="n">
        <v>0</v>
      </c>
      <c r="K73" s="10" t="n">
        <v>0</v>
      </c>
      <c r="L73" s="10" t="n">
        <v>0</v>
      </c>
      <c r="M73" s="10" t="n"/>
      <c r="N73" s="10" t="n"/>
      <c r="O73" s="10" t="n">
        <v>0</v>
      </c>
      <c r="P73" s="10" t="n">
        <v>0</v>
      </c>
      <c r="Q73" s="10" t="n"/>
      <c r="R73" s="10" t="n"/>
      <c r="S73" s="10" t="n"/>
      <c r="T73" s="10" t="n"/>
      <c r="U73" s="10" t="n">
        <v>0</v>
      </c>
      <c r="V73" s="40" t="n"/>
      <c r="W73" s="40" t="n"/>
      <c r="X73" s="40" t="n"/>
      <c r="Y73" s="40" t="n"/>
      <c r="Z73" s="40" t="n"/>
      <c r="AA73" s="33" t="n">
        <v>0</v>
      </c>
      <c r="AB73" s="33" t="n">
        <v>0</v>
      </c>
      <c r="AC73" s="33" t="n">
        <v>0</v>
      </c>
      <c r="AD73" s="33" t="n">
        <v>0</v>
      </c>
      <c r="AE73" s="33" t="n">
        <v>0</v>
      </c>
      <c r="AF73" s="33" t="n">
        <v>0</v>
      </c>
      <c r="AG73" s="33" t="n">
        <v>0</v>
      </c>
      <c r="AH73" s="33" t="n">
        <v>0</v>
      </c>
      <c r="AI73" s="33" t="n">
        <v>0</v>
      </c>
      <c r="AJ73" s="33" t="n">
        <v>0</v>
      </c>
      <c r="AK73" s="33" t="n">
        <v>0</v>
      </c>
      <c r="AL73" s="33" t="n">
        <v>0</v>
      </c>
      <c r="AM73" s="34" t="n">
        <v>0</v>
      </c>
      <c r="AN73" s="34" t="n">
        <v>0</v>
      </c>
      <c r="AO73" s="34" t="n">
        <v>0</v>
      </c>
      <c r="AP73" s="34" t="n">
        <v>0</v>
      </c>
      <c r="AQ73" s="34" t="n">
        <v>0</v>
      </c>
      <c r="AR73" s="34" t="n">
        <v>0</v>
      </c>
      <c r="AS73" s="34" t="n">
        <v>0</v>
      </c>
      <c r="AT73" s="34" t="n">
        <v>0</v>
      </c>
      <c r="AU73" s="34" t="n">
        <v>0</v>
      </c>
      <c r="AV73" s="34" t="n"/>
      <c r="AW73" s="34" t="n"/>
      <c r="AX73" s="34" t="n"/>
      <c r="AY73" s="34" t="n"/>
      <c r="AZ73" s="34" t="n"/>
      <c r="BA73" s="34" t="n"/>
      <c r="BB73" s="34" t="n"/>
      <c r="BC73" s="34" t="n"/>
      <c r="BD73" s="34" t="n">
        <v>0</v>
      </c>
      <c r="BE73" s="34" t="n">
        <v>0</v>
      </c>
      <c r="BF73" s="34" t="n">
        <v>0</v>
      </c>
      <c r="BG73" s="34" t="n">
        <v>0</v>
      </c>
      <c r="BH73" s="34" t="n">
        <v>0</v>
      </c>
      <c r="BI73" s="34" t="n"/>
      <c r="BJ73" s="34" t="n"/>
      <c r="BK73" s="34" t="n">
        <v>0</v>
      </c>
      <c r="BL73" s="34" t="n">
        <v>0</v>
      </c>
    </row>
    <row r="74" hidden="1">
      <c r="A74" s="168" t="inlineStr">
        <is>
          <t>Inversion Perm (Investimentos)</t>
        </is>
      </c>
      <c r="B74" s="116" t="n"/>
      <c r="C74" s="53" t="n">
        <v>0</v>
      </c>
      <c r="D74" s="53" t="n">
        <v>0</v>
      </c>
      <c r="E74" s="53" t="n">
        <v>0</v>
      </c>
      <c r="F74" s="10" t="n">
        <v>0</v>
      </c>
      <c r="G74" s="10" t="n">
        <v>0</v>
      </c>
      <c r="H74" s="10" t="n">
        <v>0</v>
      </c>
      <c r="I74" s="10" t="n">
        <v>0</v>
      </c>
      <c r="J74" s="10" t="n">
        <v>0</v>
      </c>
      <c r="K74" s="10" t="n">
        <v>0</v>
      </c>
      <c r="L74" s="10" t="n">
        <v>0</v>
      </c>
      <c r="M74" s="10" t="n"/>
      <c r="N74" s="10" t="n"/>
      <c r="O74" s="10" t="n">
        <v>0</v>
      </c>
      <c r="P74" s="10" t="n">
        <v>0</v>
      </c>
      <c r="Q74" s="10" t="n"/>
      <c r="R74" s="10" t="n"/>
      <c r="S74" s="10" t="n"/>
      <c r="T74" s="10" t="n"/>
      <c r="U74" s="10" t="n">
        <v>0</v>
      </c>
      <c r="V74" s="40" t="n"/>
      <c r="W74" s="40" t="n"/>
      <c r="X74" s="40" t="n"/>
      <c r="Y74" s="40" t="n"/>
      <c r="Z74" s="40" t="n"/>
      <c r="AA74" s="33" t="n">
        <v>0</v>
      </c>
      <c r="AB74" s="33" t="n">
        <v>0</v>
      </c>
      <c r="AC74" s="33" t="n">
        <v>0</v>
      </c>
      <c r="AD74" s="33" t="n">
        <v>0</v>
      </c>
      <c r="AE74" s="33" t="n">
        <v>0</v>
      </c>
      <c r="AF74" s="33" t="n">
        <v>0</v>
      </c>
      <c r="AG74" s="33" t="n">
        <v>0</v>
      </c>
      <c r="AH74" s="33" t="n">
        <v>0</v>
      </c>
      <c r="AI74" s="33" t="n">
        <v>0</v>
      </c>
      <c r="AJ74" s="33" t="n">
        <v>0</v>
      </c>
      <c r="AK74" s="33" t="n">
        <v>0</v>
      </c>
      <c r="AL74" s="33" t="n">
        <v>0</v>
      </c>
      <c r="AM74" s="34" t="n">
        <v>33255.29</v>
      </c>
      <c r="AN74" s="34" t="n">
        <v>0</v>
      </c>
      <c r="AO74" s="34" t="n">
        <v>0</v>
      </c>
      <c r="AP74" s="34" t="n">
        <v>0</v>
      </c>
      <c r="AQ74" s="34" t="n">
        <v>0</v>
      </c>
      <c r="AR74" s="34" t="n">
        <v>0</v>
      </c>
      <c r="AS74" s="34" t="n">
        <v>0</v>
      </c>
      <c r="AT74" s="34" t="n">
        <v>0</v>
      </c>
      <c r="AU74" s="34" t="n">
        <v>0</v>
      </c>
      <c r="AV74" s="34" t="n"/>
      <c r="AW74" s="34" t="n"/>
      <c r="AX74" s="34" t="n"/>
      <c r="AY74" s="34" t="n"/>
      <c r="AZ74" s="34" t="n"/>
      <c r="BA74" s="34" t="n"/>
      <c r="BB74" s="34" t="n"/>
      <c r="BC74" s="34" t="n"/>
      <c r="BD74" s="34" t="n">
        <v>0</v>
      </c>
      <c r="BE74" s="34" t="n">
        <v>0</v>
      </c>
      <c r="BF74" s="34" t="n">
        <v>0</v>
      </c>
      <c r="BG74" s="34" t="n">
        <v>0</v>
      </c>
      <c r="BH74" s="34" t="n">
        <v>0</v>
      </c>
      <c r="BI74" s="34" t="n"/>
      <c r="BJ74" s="34" t="n"/>
      <c r="BK74" s="34" t="n">
        <v>0</v>
      </c>
      <c r="BL74" s="34" t="n">
        <v>0</v>
      </c>
    </row>
    <row r="75" hidden="1">
      <c r="A75" s="372" t="inlineStr">
        <is>
          <t>Inversiones en otras sociedades</t>
        </is>
      </c>
      <c r="B75" s="116" t="n"/>
      <c r="C75" s="53" t="n">
        <v>0</v>
      </c>
      <c r="D75" s="53" t="n">
        <v>0</v>
      </c>
      <c r="E75" s="53" t="n">
        <v>0</v>
      </c>
      <c r="F75" s="10" t="n">
        <v>0</v>
      </c>
      <c r="G75" s="10" t="n">
        <v>0</v>
      </c>
      <c r="H75" s="10" t="n">
        <v>0</v>
      </c>
      <c r="I75" s="10" t="n">
        <v>0</v>
      </c>
      <c r="J75" s="10" t="n">
        <v>0</v>
      </c>
      <c r="K75" s="10" t="n">
        <v>0</v>
      </c>
      <c r="L75" s="10" t="n">
        <v>0</v>
      </c>
      <c r="M75" s="10" t="n"/>
      <c r="N75" s="10" t="n"/>
      <c r="O75" s="10" t="n">
        <v>0</v>
      </c>
      <c r="P75" s="10" t="n">
        <v>0</v>
      </c>
      <c r="Q75" s="10" t="n"/>
      <c r="R75" s="10" t="n"/>
      <c r="S75" s="10" t="n"/>
      <c r="T75" s="10" t="n"/>
      <c r="U75" s="10" t="n">
        <v>0</v>
      </c>
      <c r="V75" s="40" t="n"/>
      <c r="W75" s="40" t="n"/>
      <c r="X75" s="40" t="n"/>
      <c r="Y75" s="40" t="n"/>
      <c r="Z75" s="40" t="n"/>
      <c r="AA75" s="33" t="n">
        <v>0</v>
      </c>
      <c r="AB75" s="33" t="n">
        <v>0</v>
      </c>
      <c r="AC75" s="33" t="n">
        <v>0</v>
      </c>
      <c r="AD75" s="33" t="n">
        <v>0</v>
      </c>
      <c r="AE75" s="33" t="n">
        <v>0</v>
      </c>
      <c r="AF75" s="33" t="n">
        <v>0</v>
      </c>
      <c r="AG75" s="33" t="n">
        <v>0</v>
      </c>
      <c r="AH75" s="33" t="n">
        <v>0</v>
      </c>
      <c r="AI75" s="33" t="n">
        <v>0</v>
      </c>
      <c r="AJ75" s="33" t="n">
        <v>0</v>
      </c>
      <c r="AK75" s="33" t="n">
        <v>0</v>
      </c>
      <c r="AL75" s="33" t="n">
        <v>0</v>
      </c>
      <c r="AM75" s="34" t="n">
        <v>10309464469</v>
      </c>
      <c r="AN75" s="34" t="n">
        <v>0</v>
      </c>
      <c r="AO75" s="34" t="n">
        <v>0</v>
      </c>
      <c r="AP75" s="34" t="n">
        <v>0</v>
      </c>
      <c r="AQ75" s="34" t="n">
        <v>0</v>
      </c>
      <c r="AR75" s="34" t="n">
        <v>0</v>
      </c>
      <c r="AS75" s="34" t="n">
        <v>0</v>
      </c>
      <c r="AT75" s="34" t="n">
        <v>0</v>
      </c>
      <c r="AU75" s="34" t="n">
        <v>0</v>
      </c>
      <c r="AV75" s="34" t="n"/>
      <c r="AW75" s="34" t="n"/>
      <c r="AX75" s="34" t="n"/>
      <c r="AY75" s="34" t="n"/>
      <c r="AZ75" s="34" t="n"/>
      <c r="BA75" s="34" t="n"/>
      <c r="BB75" s="34" t="n"/>
      <c r="BC75" s="34" t="n"/>
      <c r="BD75" s="34" t="n">
        <v>0</v>
      </c>
      <c r="BE75" s="34" t="n">
        <v>0</v>
      </c>
      <c r="BF75" s="34" t="n">
        <v>0</v>
      </c>
      <c r="BG75" s="34" t="n">
        <v>0</v>
      </c>
      <c r="BH75" s="34" t="n">
        <v>0</v>
      </c>
      <c r="BI75" s="34" t="n"/>
      <c r="BJ75" s="34" t="n"/>
      <c r="BK75" s="34" t="n">
        <v>0</v>
      </c>
      <c r="BL75" s="34" t="n">
        <v>0</v>
      </c>
    </row>
    <row r="76" hidden="1">
      <c r="A76" s="372" t="n"/>
      <c r="B76" s="116" t="n"/>
      <c r="C76" s="53" t="n">
        <v>0</v>
      </c>
      <c r="D76" s="53" t="n">
        <v>0</v>
      </c>
      <c r="E76" s="53" t="n">
        <v>0</v>
      </c>
      <c r="F76" s="10" t="n">
        <v>0</v>
      </c>
      <c r="G76" s="10" t="n">
        <v>0</v>
      </c>
      <c r="H76" s="10" t="n">
        <v>0</v>
      </c>
      <c r="I76" s="10" t="n">
        <v>0</v>
      </c>
      <c r="J76" s="10" t="n">
        <v>0</v>
      </c>
      <c r="K76" s="10" t="n">
        <v>0</v>
      </c>
      <c r="L76" s="10" t="n">
        <v>0</v>
      </c>
      <c r="M76" s="10" t="n"/>
      <c r="N76" s="10" t="n"/>
      <c r="O76" s="10" t="n">
        <v>0</v>
      </c>
      <c r="P76" s="10" t="n">
        <v>0</v>
      </c>
      <c r="Q76" s="10" t="n"/>
      <c r="R76" s="10" t="n"/>
      <c r="S76" s="10" t="n"/>
      <c r="T76" s="10" t="n"/>
      <c r="U76" s="10" t="n">
        <v>0</v>
      </c>
      <c r="V76" s="40" t="n"/>
      <c r="W76" s="40" t="n"/>
      <c r="X76" s="40" t="n"/>
      <c r="Y76" s="40" t="n"/>
      <c r="Z76" s="40" t="n"/>
      <c r="AA76" s="33" t="n">
        <v>0</v>
      </c>
      <c r="AB76" s="33" t="n">
        <v>0</v>
      </c>
      <c r="AC76" s="33" t="n">
        <v>0</v>
      </c>
      <c r="AD76" s="33" t="n">
        <v>0</v>
      </c>
      <c r="AE76" s="33" t="n">
        <v>0</v>
      </c>
      <c r="AF76" s="33" t="n">
        <v>0</v>
      </c>
      <c r="AG76" s="33" t="n">
        <v>0</v>
      </c>
      <c r="AH76" s="33" t="n">
        <v>0</v>
      </c>
      <c r="AI76" s="33" t="n">
        <v>0</v>
      </c>
      <c r="AJ76" s="33" t="n">
        <v>0</v>
      </c>
      <c r="AK76" s="33" t="n">
        <v>0</v>
      </c>
      <c r="AL76" s="33" t="n">
        <v>0</v>
      </c>
      <c r="AM76" s="34" t="n">
        <v>474184483</v>
      </c>
      <c r="AN76" s="34" t="n">
        <v>0</v>
      </c>
      <c r="AO76" s="34" t="n">
        <v>0</v>
      </c>
      <c r="AP76" s="34" t="n">
        <v>0</v>
      </c>
      <c r="AQ76" s="34" t="n">
        <v>0</v>
      </c>
      <c r="AR76" s="34" t="n">
        <v>0</v>
      </c>
      <c r="AS76" s="34" t="n">
        <v>0</v>
      </c>
      <c r="AT76" s="34" t="n">
        <v>0</v>
      </c>
      <c r="AU76" s="34" t="n">
        <v>0</v>
      </c>
      <c r="AV76" s="34" t="n"/>
      <c r="AW76" s="34" t="n"/>
      <c r="AX76" s="34" t="n"/>
      <c r="AY76" s="34" t="n"/>
      <c r="AZ76" s="34" t="n"/>
      <c r="BA76" s="34" t="n"/>
      <c r="BB76" s="34" t="n"/>
      <c r="BC76" s="34" t="n"/>
      <c r="BD76" s="34" t="n">
        <v>0</v>
      </c>
      <c r="BE76" s="34" t="n">
        <v>0</v>
      </c>
      <c r="BF76" s="34" t="n">
        <v>0</v>
      </c>
      <c r="BG76" s="34" t="n">
        <v>0</v>
      </c>
      <c r="BH76" s="34" t="n">
        <v>0</v>
      </c>
      <c r="BI76" s="34" t="n"/>
      <c r="BJ76" s="34" t="n"/>
      <c r="BK76" s="34" t="n">
        <v>0</v>
      </c>
      <c r="BL76" s="34" t="n">
        <v>0</v>
      </c>
    </row>
    <row r="77" hidden="1" ht="15.75" customHeight="1">
      <c r="A77" s="372" t="inlineStr">
        <is>
          <t>dptos judiciiales</t>
        </is>
      </c>
      <c r="B77" s="116" t="n"/>
      <c r="C77" s="53" t="n">
        <v>0</v>
      </c>
      <c r="D77" s="53" t="n">
        <v>0</v>
      </c>
      <c r="E77" s="53" t="n">
        <v>0</v>
      </c>
      <c r="F77" s="10" t="n">
        <v>0</v>
      </c>
      <c r="G77" s="10" t="n">
        <v>0</v>
      </c>
      <c r="H77" s="10" t="n">
        <v>0</v>
      </c>
      <c r="I77" s="10" t="n">
        <v>0</v>
      </c>
      <c r="J77" s="10" t="n">
        <v>0</v>
      </c>
      <c r="K77" s="10" t="n">
        <v>0</v>
      </c>
      <c r="L77" s="10" t="n">
        <v>0</v>
      </c>
      <c r="M77" s="10" t="n"/>
      <c r="N77" s="10" t="n"/>
      <c r="O77" s="10" t="n">
        <v>0</v>
      </c>
      <c r="P77" s="10" t="n">
        <v>0</v>
      </c>
      <c r="Q77" s="10" t="n"/>
      <c r="R77" s="10" t="n"/>
      <c r="S77" s="10" t="n"/>
      <c r="T77" s="10" t="n"/>
      <c r="U77" s="10" t="n">
        <v>0</v>
      </c>
      <c r="V77" s="40" t="n"/>
      <c r="W77" s="40" t="n"/>
      <c r="X77" s="40" t="n"/>
      <c r="Y77" s="40" t="n"/>
      <c r="Z77" s="40" t="n"/>
      <c r="AA77" s="33" t="n">
        <v>0</v>
      </c>
      <c r="AB77" s="33" t="n">
        <v>0</v>
      </c>
      <c r="AC77" s="33" t="n">
        <v>0</v>
      </c>
      <c r="AD77" s="33" t="n">
        <v>0</v>
      </c>
      <c r="AE77" s="33" t="n">
        <v>0</v>
      </c>
      <c r="AF77" s="33" t="n">
        <v>0</v>
      </c>
      <c r="AG77" s="33" t="n">
        <v>0</v>
      </c>
      <c r="AH77" s="33" t="n">
        <v>0</v>
      </c>
      <c r="AI77" s="33" t="n">
        <v>0</v>
      </c>
      <c r="AJ77" s="33" t="n">
        <v>0</v>
      </c>
      <c r="AK77" s="33" t="n">
        <v>0</v>
      </c>
      <c r="AL77" s="33" t="n">
        <v>0</v>
      </c>
      <c r="AM77" s="34" t="n">
        <v>20086795</v>
      </c>
      <c r="AN77" s="34" t="n">
        <v>0</v>
      </c>
      <c r="AO77" s="34" t="n">
        <v>0</v>
      </c>
      <c r="AP77" s="34" t="n">
        <v>0</v>
      </c>
      <c r="AQ77" s="34" t="n">
        <v>0</v>
      </c>
      <c r="AR77" s="34" t="n">
        <v>0</v>
      </c>
      <c r="AS77" s="34" t="n">
        <v>0</v>
      </c>
      <c r="AT77" s="34" t="n">
        <v>0</v>
      </c>
      <c r="AU77" s="34" t="n">
        <v>0</v>
      </c>
      <c r="AV77" s="34" t="n"/>
      <c r="AW77" s="34" t="n"/>
      <c r="AX77" s="34" t="n"/>
      <c r="AY77" s="34" t="n"/>
      <c r="AZ77" s="34" t="n"/>
      <c r="BA77" s="34" t="n"/>
      <c r="BB77" s="34" t="n"/>
      <c r="BC77" s="34" t="n"/>
      <c r="BD77" s="34" t="n">
        <v>0</v>
      </c>
      <c r="BE77" s="34" t="n">
        <v>0</v>
      </c>
      <c r="BF77" s="34" t="n">
        <v>0</v>
      </c>
      <c r="BG77" s="34" t="n">
        <v>0</v>
      </c>
      <c r="BH77" s="34" t="n">
        <v>0</v>
      </c>
      <c r="BI77" s="34" t="n"/>
      <c r="BJ77" s="34" t="n"/>
      <c r="BK77" s="34" t="n">
        <v>0</v>
      </c>
      <c r="BL77" s="34" t="n">
        <v>0</v>
      </c>
    </row>
    <row r="78" hidden="1" ht="15.75" customHeight="1">
      <c r="A78" s="373" t="inlineStr">
        <is>
          <t xml:space="preserve">Total Inversiones </t>
        </is>
      </c>
      <c r="B78" s="170">
        <f>SUM(B44:B77)</f>
        <v/>
      </c>
      <c r="C78" s="170">
        <f>SUM(C44:C77)</f>
        <v/>
      </c>
      <c r="D78" s="170">
        <f>SUM(D44:D77)</f>
        <v/>
      </c>
      <c r="E78" s="170">
        <f>SUM(E44:E77)</f>
        <v/>
      </c>
      <c r="F78" s="48">
        <f>SUM(F44:F77)</f>
        <v/>
      </c>
      <c r="G78" s="48">
        <f>SUM(G44:G77)</f>
        <v/>
      </c>
      <c r="H78" s="48">
        <f>SUM(H44:H77)</f>
        <v/>
      </c>
      <c r="I78" s="48">
        <f>SUM(I44:I77)</f>
        <v/>
      </c>
      <c r="J78" s="48">
        <f>SUM(J44:J77)</f>
        <v/>
      </c>
      <c r="K78" s="48">
        <f>SUM(K44:K77)</f>
        <v/>
      </c>
      <c r="L78" s="48">
        <f>SUM(L44:L77)</f>
        <v/>
      </c>
      <c r="M78" s="48" t="n"/>
      <c r="N78" s="48" t="n"/>
      <c r="O78" s="48">
        <f>SUM(O44:O77)</f>
        <v/>
      </c>
      <c r="P78" s="48">
        <f>SUM(P44:P77)</f>
        <v/>
      </c>
      <c r="Q78" s="48" t="n"/>
      <c r="R78" s="48" t="n"/>
      <c r="S78" s="48" t="n"/>
      <c r="T78" s="48" t="n"/>
      <c r="U78" s="48">
        <f>SUM(U44:U77)</f>
        <v/>
      </c>
      <c r="V78" s="172">
        <f>SUM(V44:V77)</f>
        <v/>
      </c>
      <c r="W78" s="172">
        <f>SUM(W44:W77)</f>
        <v/>
      </c>
      <c r="X78" s="172">
        <f>SUM(X44:X77)</f>
        <v/>
      </c>
      <c r="Y78" s="172">
        <f>SUM(Y44:Y77)</f>
        <v/>
      </c>
      <c r="Z78" s="172">
        <f>SUM(Z44:Z77)</f>
        <v/>
      </c>
      <c r="AA78" s="49">
        <f>SUM(AA44:AA77)</f>
        <v/>
      </c>
      <c r="AB78" s="49">
        <f>SUM(AB44:AB77)</f>
        <v/>
      </c>
      <c r="AC78" s="49">
        <f>SUM(AC44:AC77)</f>
        <v/>
      </c>
      <c r="AD78" s="49">
        <f>SUM(AD44:AD77)</f>
        <v/>
      </c>
      <c r="AE78" s="49">
        <f>SUM(AE44:AE77)</f>
        <v/>
      </c>
      <c r="AF78" s="49">
        <f>SUM(AF44:AF77)</f>
        <v/>
      </c>
      <c r="AG78" s="49">
        <f>SUM(AG44:AG77)</f>
        <v/>
      </c>
      <c r="AH78" s="49">
        <f>SUM(AH44:AH77)</f>
        <v/>
      </c>
      <c r="AI78" s="49">
        <f>SUM(AI44:AI77)</f>
        <v/>
      </c>
      <c r="AJ78" s="49">
        <f>SUM(AJ44:AJ77)</f>
        <v/>
      </c>
      <c r="AK78" s="49">
        <f>SUM(AK44:AK77)</f>
        <v/>
      </c>
      <c r="AL78" s="49">
        <f>SUM(AL44:AL77)</f>
        <v/>
      </c>
      <c r="AM78" s="50">
        <f>SUM(AM44:AM77)</f>
        <v/>
      </c>
      <c r="AN78" s="50">
        <f>SUM(AN44:AN77)</f>
        <v/>
      </c>
      <c r="AO78" s="50">
        <f>SUM(AO44:AO77)</f>
        <v/>
      </c>
      <c r="AP78" s="50">
        <f>SUM(AP44:AP77)</f>
        <v/>
      </c>
      <c r="AQ78" s="50">
        <f>SUM(AQ44:AQ77)</f>
        <v/>
      </c>
      <c r="AR78" s="50">
        <f>SUM(AR44:AR77)</f>
        <v/>
      </c>
      <c r="AS78" s="50">
        <f>SUM(AS44:AS77)</f>
        <v/>
      </c>
      <c r="AT78" s="50">
        <f>SUM(AT44:AT77)</f>
        <v/>
      </c>
      <c r="AU78" s="50">
        <f>SUM(AU44:AU77)</f>
        <v/>
      </c>
      <c r="AV78" s="50" t="n"/>
      <c r="AW78" s="50" t="n"/>
      <c r="AX78" s="50" t="n"/>
      <c r="AY78" s="50" t="n"/>
      <c r="AZ78" s="50" t="n"/>
      <c r="BA78" s="50" t="n"/>
      <c r="BB78" s="50" t="n"/>
      <c r="BC78" s="50" t="n"/>
      <c r="BD78" s="50">
        <f>SUM(BD44:BD77)</f>
        <v/>
      </c>
      <c r="BE78" s="50">
        <f>SUM(BE44:BE77)</f>
        <v/>
      </c>
      <c r="BF78" s="50">
        <f>SUM(BF44:BF77)</f>
        <v/>
      </c>
      <c r="BG78" s="50">
        <f>SUM(BG44:BG77)</f>
        <v/>
      </c>
      <c r="BH78" s="50">
        <f>SUM(BH44:BH77)</f>
        <v/>
      </c>
      <c r="BI78" s="50" t="n"/>
      <c r="BJ78" s="50" t="n"/>
      <c r="BK78" s="50">
        <f>SUM(BK44:BK77)</f>
        <v/>
      </c>
      <c r="BL78" s="50">
        <f>SUM(BL44:BL77)</f>
        <v/>
      </c>
    </row>
    <row r="79" hidden="1">
      <c r="A79" s="372" t="inlineStr">
        <is>
          <t>Otros</t>
        </is>
      </c>
      <c r="B79" s="116" t="n">
        <v>92780750</v>
      </c>
      <c r="C79" s="53" t="n"/>
      <c r="D79" s="171" t="n"/>
      <c r="E79" s="53" t="n"/>
      <c r="F79" s="40" t="n"/>
      <c r="G79" s="40" t="n"/>
      <c r="H79" s="40" t="n"/>
      <c r="I79" s="40" t="n"/>
      <c r="J79" s="40" t="n"/>
      <c r="K79" s="40" t="n"/>
      <c r="L79" s="40" t="n"/>
      <c r="M79" s="40" t="n"/>
      <c r="N79" s="40" t="n"/>
      <c r="O79" s="40" t="n"/>
      <c r="P79" s="40" t="n"/>
      <c r="Q79" s="40" t="n"/>
      <c r="R79" s="40" t="n"/>
      <c r="S79" s="40" t="n"/>
      <c r="T79" s="40" t="n"/>
      <c r="U79" s="40" t="n"/>
      <c r="V79" s="40" t="n"/>
      <c r="W79" s="40" t="n"/>
      <c r="X79" s="40" t="n"/>
      <c r="Y79" s="40" t="n"/>
      <c r="Z79" s="40" t="n"/>
      <c r="AA79" s="40" t="n"/>
      <c r="AB79" s="40" t="n"/>
      <c r="AC79" s="40" t="n"/>
      <c r="AD79" s="40" t="n"/>
      <c r="AE79" s="40" t="n"/>
      <c r="AF79" s="40" t="n"/>
      <c r="AG79" s="40" t="n"/>
      <c r="AH79" s="40" t="n"/>
      <c r="AI79" s="40" t="n"/>
      <c r="AJ79" s="40" t="n"/>
      <c r="AK79" s="40" t="n"/>
      <c r="AL79" s="40" t="n"/>
    </row>
    <row r="80" hidden="1">
      <c r="A80" s="372" t="inlineStr">
        <is>
          <t>Amazon</t>
        </is>
      </c>
      <c r="B80" s="116" t="n"/>
      <c r="C80" s="53" t="n"/>
      <c r="D80" s="171" t="n"/>
      <c r="E80" s="53" t="n"/>
      <c r="F80" s="40" t="n"/>
      <c r="G80" s="40" t="n"/>
      <c r="H80" s="40" t="n"/>
      <c r="I80" s="40" t="n"/>
      <c r="J80" s="40" t="n"/>
      <c r="K80" s="40" t="n"/>
      <c r="L80" s="40" t="n"/>
      <c r="M80" s="40" t="n"/>
      <c r="N80" s="40" t="n"/>
      <c r="O80" s="40" t="n"/>
      <c r="P80" s="40" t="n"/>
      <c r="Q80" s="40" t="n"/>
      <c r="R80" s="40" t="n"/>
      <c r="S80" s="40" t="n"/>
      <c r="T80" s="40" t="n"/>
      <c r="U80" s="40" t="n"/>
      <c r="V80" s="40" t="n"/>
      <c r="W80" s="40" t="n"/>
      <c r="X80" s="40" t="n"/>
      <c r="Y80" s="40" t="n"/>
      <c r="Z80" s="40" t="n"/>
      <c r="AA80" s="40" t="n"/>
      <c r="AB80" s="40" t="n"/>
      <c r="AC80" s="40" t="n"/>
      <c r="AD80" s="40" t="n"/>
      <c r="AE80" s="40" t="n"/>
      <c r="AF80" s="40" t="n"/>
      <c r="AG80" s="40" t="n"/>
      <c r="AH80" s="40" t="n"/>
      <c r="AI80" s="40" t="n"/>
      <c r="AJ80" s="40" t="n"/>
      <c r="AK80" s="40" t="n"/>
      <c r="AL80" s="40" t="n"/>
      <c r="AM80" s="40" t="n"/>
    </row>
    <row r="81">
      <c r="A81" s="372" t="n"/>
      <c r="B81" s="116" t="n"/>
      <c r="C81" s="53" t="n"/>
      <c r="D81" s="171" t="n"/>
      <c r="E81" s="53" t="n"/>
      <c r="F81" s="40" t="n"/>
      <c r="G81" s="40" t="n"/>
      <c r="H81" s="40" t="n"/>
      <c r="I81" s="40" t="n"/>
      <c r="J81" s="40" t="n"/>
      <c r="K81" s="40" t="n"/>
      <c r="L81" s="40" t="n"/>
      <c r="M81" s="40" t="n"/>
      <c r="N81" s="40" t="n"/>
      <c r="O81" s="40" t="n"/>
      <c r="P81" s="40" t="n"/>
      <c r="Q81" s="40" t="n"/>
      <c r="R81" s="40" t="n"/>
      <c r="S81" s="40" t="n"/>
      <c r="T81" s="40" t="n"/>
      <c r="U81" s="40" t="n"/>
      <c r="V81" s="40" t="n"/>
      <c r="W81" s="40" t="n"/>
      <c r="X81" s="40" t="n"/>
      <c r="Y81" s="40" t="n"/>
      <c r="Z81" s="40" t="n"/>
      <c r="AA81" s="40" t="n"/>
      <c r="AB81" s="40" t="n"/>
      <c r="AC81" s="40" t="n"/>
      <c r="AD81" s="40" t="n"/>
      <c r="AE81" s="40" t="n"/>
      <c r="AF81" s="40" t="n"/>
      <c r="AG81" s="40" t="n"/>
      <c r="AH81" s="40" t="n"/>
      <c r="AI81" s="40" t="n"/>
      <c r="AJ81" s="40" t="n"/>
      <c r="AK81" s="40" t="n"/>
      <c r="AL81" s="40" t="n"/>
    </row>
    <row r="82" hidden="1">
      <c r="A82" s="372" t="inlineStr">
        <is>
          <t xml:space="preserve">Total Activos </t>
        </is>
      </c>
      <c r="B82" s="116" t="n"/>
      <c r="C82" s="53" t="n"/>
      <c r="D82" s="171" t="n"/>
      <c r="E82" s="53" t="n"/>
      <c r="F82" s="40" t="n"/>
      <c r="G82" s="40" t="n"/>
      <c r="H82" s="40" t="n"/>
      <c r="I82" s="40" t="n"/>
      <c r="J82" s="40" t="n"/>
      <c r="K82" s="40" t="n"/>
      <c r="L82" s="40" t="n"/>
      <c r="M82" s="40" t="n"/>
      <c r="N82" s="40" t="n"/>
      <c r="O82" s="40" t="n"/>
      <c r="P82" s="40" t="n"/>
      <c r="Q82" s="40" t="n"/>
      <c r="R82" s="40" t="n"/>
      <c r="S82" s="40" t="n"/>
      <c r="T82" s="40" t="n"/>
      <c r="U82" s="40" t="n"/>
      <c r="V82" s="40" t="n"/>
      <c r="W82" s="40" t="n"/>
      <c r="X82" s="40" t="n"/>
      <c r="Y82" s="40" t="n"/>
      <c r="Z82" s="40" t="n"/>
      <c r="AA82" s="40" t="n"/>
      <c r="AB82" s="40" t="n"/>
      <c r="AC82" s="40" t="n"/>
      <c r="AD82" s="40" t="n"/>
      <c r="AE82" s="40" t="n"/>
      <c r="AF82" s="40" t="n"/>
      <c r="AG82" s="40" t="n"/>
      <c r="AH82" s="40" t="n"/>
      <c r="AI82" s="40" t="n"/>
      <c r="AJ82" s="40" t="n"/>
      <c r="AK82" s="40" t="n"/>
      <c r="AL82" s="40" t="n"/>
    </row>
    <row r="83">
      <c r="A83" s="372" t="n"/>
      <c r="B83" s="116" t="n"/>
      <c r="C83" s="53" t="n"/>
      <c r="D83" s="171" t="n"/>
      <c r="E83" s="53" t="n"/>
      <c r="F83" s="40" t="n"/>
      <c r="G83" s="40" t="n"/>
      <c r="H83" s="40" t="n"/>
      <c r="I83" s="40" t="n"/>
      <c r="J83" s="40" t="n"/>
      <c r="K83" s="40" t="n"/>
      <c r="L83" s="40" t="n"/>
      <c r="M83" s="40" t="n"/>
      <c r="N83" s="40" t="n"/>
      <c r="O83" s="40" t="n"/>
      <c r="P83" s="40" t="n"/>
      <c r="Q83" s="40" t="n"/>
      <c r="R83" s="40" t="n"/>
      <c r="S83" s="40" t="n"/>
      <c r="T83" s="40" t="n"/>
      <c r="U83" s="40" t="n"/>
      <c r="V83" s="40" t="n"/>
      <c r="W83" s="40" t="n"/>
      <c r="X83" s="40" t="n"/>
      <c r="Y83" s="40" t="n"/>
      <c r="Z83" s="40" t="n"/>
      <c r="AA83" s="40" t="n"/>
      <c r="AB83" s="40" t="n"/>
      <c r="AC83" s="40" t="n"/>
      <c r="AD83" s="40" t="n"/>
      <c r="AE83" s="40" t="n"/>
      <c r="AF83" s="40" t="n"/>
      <c r="AG83" s="40" t="n"/>
      <c r="AH83" s="40" t="n"/>
      <c r="AI83" s="40" t="n"/>
      <c r="AJ83" s="40" t="n"/>
      <c r="AK83" s="40" t="n"/>
      <c r="AL83" s="40" t="n"/>
    </row>
    <row r="95">
      <c r="AN95" t="n">
        <v>4186952</v>
      </c>
    </row>
  </sheetData>
  <mergeCells count="47">
    <mergeCell ref="F4:G4"/>
    <mergeCell ref="AO5:AP6"/>
    <mergeCell ref="BC6:BD6"/>
    <mergeCell ref="AM4:AN5"/>
    <mergeCell ref="BM6:BN6"/>
    <mergeCell ref="X5:Y6"/>
    <mergeCell ref="BE5:BF5"/>
    <mergeCell ref="AC4:AH4"/>
    <mergeCell ref="AK4:AL4"/>
    <mergeCell ref="BE4:BF4"/>
    <mergeCell ref="P6:Q6"/>
    <mergeCell ref="F5:G5"/>
    <mergeCell ref="R6:S6"/>
    <mergeCell ref="AU6:AV6"/>
    <mergeCell ref="AW6:AX6"/>
    <mergeCell ref="H5:I6"/>
    <mergeCell ref="AE5:AF6"/>
    <mergeCell ref="AO4:AT4"/>
    <mergeCell ref="J5:K6"/>
    <mergeCell ref="AG5:AH6"/>
    <mergeCell ref="AS5:AT6"/>
    <mergeCell ref="BK4:BL4"/>
    <mergeCell ref="AI4:AJ4"/>
    <mergeCell ref="BG5:BJ5"/>
    <mergeCell ref="BA6:BB6"/>
    <mergeCell ref="BG6:BH6"/>
    <mergeCell ref="AM2:BL3"/>
    <mergeCell ref="P5:U5"/>
    <mergeCell ref="BI6:BJ6"/>
    <mergeCell ref="F2:Z3"/>
    <mergeCell ref="AU4:BD4"/>
    <mergeCell ref="BG4:BJ4"/>
    <mergeCell ref="D4:E4"/>
    <mergeCell ref="V5:W6"/>
    <mergeCell ref="BK5:BL5"/>
    <mergeCell ref="AA4:AB6"/>
    <mergeCell ref="L5:O5"/>
    <mergeCell ref="AW5:AZ5"/>
    <mergeCell ref="L6:M6"/>
    <mergeCell ref="N6:O6"/>
    <mergeCell ref="T6:U6"/>
    <mergeCell ref="B2:C5"/>
    <mergeCell ref="D5:E5"/>
    <mergeCell ref="AY6:AZ6"/>
    <mergeCell ref="H4:Y4"/>
    <mergeCell ref="AC5:AD6"/>
    <mergeCell ref="AQ5:AR6"/>
  </mergeCells>
  <pageMargins left="0.7" right="0.7" top="0.75" bottom="0.75" header="0.3" footer="0.3"/>
  <pageSetup orientation="portrait" paperSize="1"/>
  <legacyDrawing r:id="anysvml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X71"/>
  <sheetViews>
    <sheetView workbookViewId="0">
      <pane xSplit="3" ySplit="4" topLeftCell="I5" activePane="bottomRight" state="frozen"/>
      <selection activeCell="A1" sqref="A1"/>
      <selection pane="topRight" activeCell="A1" sqref="A1"/>
      <selection pane="bottomLeft" activeCell="A1" sqref="A1"/>
      <selection pane="bottomRight" activeCell="C7" sqref="C7"/>
    </sheetView>
  </sheetViews>
  <sheetFormatPr baseColWidth="8" defaultColWidth="11.4571428571429" defaultRowHeight="15"/>
  <cols>
    <col width="17.2666666666667" customWidth="1" min="1" max="1"/>
    <col width="34" customWidth="1" min="2" max="2"/>
    <col width="15.1809523809524" customWidth="1" min="3" max="3"/>
    <col width="14.4571428571429" customWidth="1" min="4" max="4"/>
    <col width="11.1809523809524" customWidth="1" min="5" max="5"/>
    <col width="13" customWidth="1" min="6" max="6"/>
    <col width="13.4571428571429" customWidth="1" min="7" max="7"/>
    <col width="11.1809523809524" customWidth="1" min="8" max="8"/>
    <col width="12.7238095238095" customWidth="1" min="9" max="10"/>
    <col width="12.1809523809524" customWidth="1" min="11" max="11"/>
    <col width="12.7238095238095" customWidth="1" min="12" max="12"/>
    <col width="13.4571428571429" customWidth="1" min="13" max="13"/>
    <col width="10.8190476190476" customWidth="1" min="14" max="14"/>
    <col width="11.1809523809524" customWidth="1" min="15" max="15"/>
    <col width="8.542857142857139" customWidth="1" min="16" max="16"/>
    <col width="12.2666666666667" customWidth="1" min="17" max="17"/>
    <col width="12.7238095238095" customWidth="1" min="18" max="18"/>
    <col width="13.4571428571429" customWidth="1" min="19" max="19"/>
    <col width="12.7238095238095" customWidth="1" min="20" max="20"/>
    <col width="16.8190476190476" customWidth="1" min="21" max="21"/>
    <col width="11.8190476190476" customWidth="1" min="22" max="22"/>
    <col width="11.1809523809524" customWidth="1" min="23" max="23"/>
    <col width="13.1809523809524" customWidth="1" min="24" max="24"/>
    <col width="34" customWidth="1" min="25" max="411"/>
    <col width="18.4571428571429" customWidth="1" min="412" max="412"/>
    <col width="24.2666666666667" customWidth="1" min="413" max="413"/>
    <col width="31.5428571428571" customWidth="1" min="414" max="414"/>
    <col width="37.4571428571429" customWidth="1" min="415" max="415"/>
    <col width="32" customWidth="1" min="416" max="416"/>
    <col width="20.8190476190476" customWidth="1" min="417" max="417"/>
    <col width="28.8190476190476" customWidth="1" min="418" max="418"/>
    <col width="27" customWidth="1" min="419" max="419"/>
    <col width="17.1809523809524" customWidth="1" min="420" max="420"/>
    <col width="22" customWidth="1" min="421" max="421"/>
  </cols>
  <sheetData>
    <row r="3">
      <c r="C3" t="inlineStr">
        <is>
          <t>Valores</t>
        </is>
      </c>
    </row>
    <row r="4" ht="43.5" customHeight="1">
      <c r="A4" t="inlineStr">
        <is>
          <t>Cuentas</t>
        </is>
      </c>
      <c r="B4" t="inlineStr">
        <is>
          <t>Detalle Deudor y/o acreedor</t>
        </is>
      </c>
      <c r="C4" t="inlineStr">
        <is>
          <t>Suma de Total</t>
        </is>
      </c>
      <c r="D4" t="inlineStr">
        <is>
          <t xml:space="preserve">Suma de Chile Films </t>
        </is>
      </c>
      <c r="E4" s="51" t="inlineStr">
        <is>
          <t>Suma de Servicios integrales</t>
        </is>
      </c>
      <c r="F4" s="51" t="inlineStr">
        <is>
          <t>Suma de Cine color Films Chile SpA</t>
        </is>
      </c>
      <c r="G4" s="52" t="inlineStr">
        <is>
          <t>Suma de Chf Inversiones SpA</t>
        </is>
      </c>
      <c r="H4" s="52" t="inlineStr">
        <is>
          <t>Suma de Serviart</t>
        </is>
      </c>
      <c r="I4" s="52" t="inlineStr">
        <is>
          <t>Suma de Sonus Individual</t>
        </is>
      </c>
      <c r="J4" s="52" t="inlineStr">
        <is>
          <t>Suma de Global Gill S.A</t>
        </is>
      </c>
      <c r="K4" t="inlineStr">
        <is>
          <t>Suma de Cce</t>
        </is>
      </c>
      <c r="L4" s="52" t="inlineStr">
        <is>
          <t>Suma de Conate II</t>
        </is>
      </c>
      <c r="M4" s="52" t="inlineStr">
        <is>
          <t>Suma de IAMSA</t>
        </is>
      </c>
      <c r="N4" s="52" t="inlineStr">
        <is>
          <t xml:space="preserve">Suma de IACSA </t>
        </is>
      </c>
      <c r="O4" s="52" t="inlineStr">
        <is>
          <t>Suma de IAASA</t>
        </is>
      </c>
      <c r="P4" s="52" t="inlineStr">
        <is>
          <t>Suma de CF IF</t>
        </is>
      </c>
      <c r="Q4" s="52" t="inlineStr">
        <is>
          <t>Suma de C.F. II</t>
        </is>
      </c>
      <c r="R4" t="inlineStr">
        <is>
          <t>Suma de GCF</t>
        </is>
      </c>
      <c r="S4" s="73" t="inlineStr">
        <is>
          <t>Suma de CC Do Brasil</t>
        </is>
      </c>
      <c r="T4" s="52" t="inlineStr">
        <is>
          <t>Suma de Amazon</t>
        </is>
      </c>
      <c r="U4" s="52" t="inlineStr">
        <is>
          <t>Suma de Gramado</t>
        </is>
      </c>
      <c r="V4" s="52" t="inlineStr">
        <is>
          <t>Suma de Cinema Prod,</t>
        </is>
      </c>
      <c r="W4" s="51" t="inlineStr">
        <is>
          <t>Suma de Audiovisual</t>
        </is>
      </c>
      <c r="X4" s="52" t="inlineStr">
        <is>
          <t>Suma de Cinecolor Films CA Peru</t>
        </is>
      </c>
    </row>
    <row r="5">
      <c r="A5" t="inlineStr">
        <is>
          <t>Cta Otros act. y Pas. no ctes</t>
        </is>
      </c>
      <c r="B5" t="inlineStr">
        <is>
          <t>Amazon</t>
        </is>
      </c>
      <c r="C5" s="22" t="n">
        <v>-981556534.453789</v>
      </c>
      <c r="D5" s="40" t="n">
        <v>0</v>
      </c>
      <c r="E5" s="40" t="n">
        <v>0</v>
      </c>
      <c r="F5" s="40" t="n">
        <v>0</v>
      </c>
      <c r="G5" s="40" t="n">
        <v>0</v>
      </c>
      <c r="H5" s="40" t="n">
        <v>0</v>
      </c>
      <c r="I5" s="40" t="n">
        <v>0</v>
      </c>
      <c r="J5" s="40" t="n">
        <v>0</v>
      </c>
      <c r="K5" s="40" t="n">
        <v>0</v>
      </c>
      <c r="L5" s="40" t="n">
        <v>0</v>
      </c>
      <c r="M5" s="40" t="n"/>
      <c r="N5" s="40" t="n"/>
      <c r="O5" s="40" t="n">
        <v>0</v>
      </c>
      <c r="P5" s="40" t="n">
        <v>0</v>
      </c>
      <c r="Q5" s="40" t="n">
        <v>0</v>
      </c>
      <c r="R5" s="40" t="n"/>
      <c r="S5" s="74" t="n">
        <v>-1075268997.081</v>
      </c>
      <c r="T5" s="40" t="n"/>
      <c r="U5" s="40" t="n">
        <v>0</v>
      </c>
      <c r="V5" s="40" t="n">
        <v>0</v>
      </c>
      <c r="W5" s="70" t="n">
        <v>93712462.6272112</v>
      </c>
      <c r="X5" s="40" t="n">
        <v>0</v>
      </c>
    </row>
    <row r="6">
      <c r="B6" t="inlineStr">
        <is>
          <t>AUDIOVISUAL</t>
        </is>
      </c>
      <c r="C6" s="22" t="n">
        <v>-323395649.663645</v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70" t="n">
        <v>-93712462.6272112</v>
      </c>
      <c r="U6" s="75" t="n">
        <v>-229683187.036434</v>
      </c>
      <c r="V6" s="40" t="n"/>
      <c r="W6" s="40" t="n"/>
      <c r="X6" s="40" t="n"/>
    </row>
    <row r="7">
      <c r="B7" t="inlineStr">
        <is>
          <t>CINECOLOR DO BRASIL</t>
        </is>
      </c>
      <c r="C7" s="22" t="n">
        <v>1498595854.1466</v>
      </c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  <c r="M7" s="40" t="n"/>
      <c r="N7" s="40" t="n"/>
      <c r="O7" s="40" t="n"/>
      <c r="P7" s="40" t="n"/>
      <c r="Q7" s="40" t="n"/>
      <c r="R7" s="40" t="n"/>
      <c r="S7" s="40" t="n"/>
      <c r="T7" s="74" t="n">
        <v>1075268995.92541</v>
      </c>
      <c r="U7" s="76" t="n">
        <v>897510484.22853</v>
      </c>
      <c r="V7" s="77" t="n">
        <v>-474183626.007336</v>
      </c>
      <c r="W7" s="40" t="n"/>
      <c r="X7" s="40" t="n"/>
    </row>
    <row r="8">
      <c r="B8" t="inlineStr">
        <is>
          <t xml:space="preserve">Cinema Produções Dig </t>
        </is>
      </c>
      <c r="C8" s="22" t="n">
        <v>474184482.977</v>
      </c>
      <c r="D8" s="40" t="n">
        <v>0</v>
      </c>
      <c r="E8" s="40" t="n">
        <v>0</v>
      </c>
      <c r="F8" s="40" t="n">
        <v>0</v>
      </c>
      <c r="G8" s="40" t="n">
        <v>0</v>
      </c>
      <c r="H8" s="40" t="n">
        <v>0</v>
      </c>
      <c r="I8" s="40" t="n">
        <v>0</v>
      </c>
      <c r="J8" s="40" t="n">
        <v>0</v>
      </c>
      <c r="K8" s="40" t="n">
        <v>0</v>
      </c>
      <c r="L8" s="40" t="n">
        <v>0</v>
      </c>
      <c r="M8" s="40" t="n"/>
      <c r="N8" s="40" t="n"/>
      <c r="O8" s="40" t="n">
        <v>0</v>
      </c>
      <c r="P8" s="40" t="n">
        <v>0</v>
      </c>
      <c r="Q8" s="40" t="n">
        <v>0</v>
      </c>
      <c r="R8" s="40" t="n"/>
      <c r="S8" s="77" t="n">
        <v>474184482.977</v>
      </c>
      <c r="T8" s="40" t="n"/>
      <c r="U8" s="40" t="n">
        <v>0</v>
      </c>
      <c r="V8" s="40" t="n">
        <v>0</v>
      </c>
      <c r="W8" s="40" t="n">
        <v>0</v>
      </c>
      <c r="X8" s="40" t="n">
        <v>0</v>
      </c>
    </row>
    <row r="9" hidden="1">
      <c r="B9" t="inlineStr">
        <is>
          <t>Deptos Judiciales</t>
        </is>
      </c>
      <c r="C9" s="40" t="n">
        <v>0</v>
      </c>
      <c r="D9" s="40" t="n">
        <v>0</v>
      </c>
      <c r="E9" s="40" t="n">
        <v>0</v>
      </c>
      <c r="F9" s="40" t="n">
        <v>0</v>
      </c>
      <c r="G9" s="40" t="n">
        <v>0</v>
      </c>
      <c r="H9" s="40" t="n">
        <v>0</v>
      </c>
      <c r="I9" s="40" t="n">
        <v>0</v>
      </c>
      <c r="J9" s="40" t="n">
        <v>0</v>
      </c>
      <c r="K9" s="40" t="n">
        <v>0</v>
      </c>
      <c r="L9" s="40" t="n">
        <v>0</v>
      </c>
      <c r="M9" s="40" t="n"/>
      <c r="N9" s="40" t="n"/>
      <c r="O9" s="40" t="n">
        <v>0</v>
      </c>
      <c r="P9" s="40" t="n">
        <v>0</v>
      </c>
      <c r="Q9" s="40" t="n">
        <v>0</v>
      </c>
      <c r="R9" s="40" t="n"/>
      <c r="S9" s="40" t="n">
        <v>0</v>
      </c>
      <c r="T9" s="40" t="n">
        <v>0</v>
      </c>
      <c r="U9" s="40" t="n">
        <v>0</v>
      </c>
      <c r="V9" s="40" t="n">
        <v>0</v>
      </c>
      <c r="W9" s="40" t="n">
        <v>0</v>
      </c>
      <c r="X9" s="40" t="n">
        <v>0</v>
      </c>
    </row>
    <row r="10">
      <c r="B10" t="inlineStr">
        <is>
          <t>GFC</t>
        </is>
      </c>
      <c r="C10" s="22" t="n">
        <v>-2562260162.5292</v>
      </c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40" t="n"/>
      <c r="N10" s="40" t="n"/>
      <c r="O10" s="40" t="n"/>
      <c r="P10" s="40" t="n"/>
      <c r="Q10" s="40" t="n"/>
      <c r="R10" s="40" t="n"/>
      <c r="S10" s="78" t="n">
        <v>-2562260162.5292</v>
      </c>
      <c r="T10" s="40" t="n"/>
      <c r="U10" s="40" t="n"/>
      <c r="V10" s="40" t="n"/>
      <c r="W10" s="40" t="n"/>
      <c r="X10" s="40" t="n"/>
    </row>
    <row r="11">
      <c r="B11" t="inlineStr">
        <is>
          <t>Gramado</t>
        </is>
      </c>
      <c r="C11" s="22" t="n">
        <v>-667827299.773766</v>
      </c>
      <c r="D11" s="40" t="n">
        <v>0</v>
      </c>
      <c r="E11" s="40" t="n">
        <v>0</v>
      </c>
      <c r="F11" s="40" t="n">
        <v>0</v>
      </c>
      <c r="G11" s="40" t="n">
        <v>0</v>
      </c>
      <c r="H11" s="40" t="n">
        <v>0</v>
      </c>
      <c r="I11" s="40" t="n">
        <v>0</v>
      </c>
      <c r="J11" s="40" t="n">
        <v>0</v>
      </c>
      <c r="K11" s="40" t="n">
        <v>0</v>
      </c>
      <c r="L11" s="40" t="n">
        <v>0</v>
      </c>
      <c r="M11" s="40" t="n"/>
      <c r="N11" s="40" t="n"/>
      <c r="O11" s="40" t="n">
        <v>0</v>
      </c>
      <c r="P11" s="40" t="n">
        <v>0</v>
      </c>
      <c r="Q11" s="40" t="n">
        <v>0</v>
      </c>
      <c r="R11" s="40" t="n"/>
      <c r="S11" s="76" t="n">
        <v>-897510486.8102</v>
      </c>
      <c r="T11" s="40" t="n"/>
      <c r="U11" s="40" t="n">
        <v>0</v>
      </c>
      <c r="V11" s="40" t="n">
        <v>0</v>
      </c>
      <c r="W11" s="75" t="n">
        <v>229683187.036434</v>
      </c>
      <c r="X11" s="40" t="n">
        <v>0</v>
      </c>
    </row>
    <row r="12" hidden="1">
      <c r="B12" t="inlineStr">
        <is>
          <t>Inversion Perm (Investimentos)</t>
        </is>
      </c>
      <c r="C12" s="40" t="n">
        <v>0</v>
      </c>
      <c r="D12" s="40" t="n">
        <v>0</v>
      </c>
      <c r="E12" s="40" t="n">
        <v>0</v>
      </c>
      <c r="F12" s="40" t="n">
        <v>0</v>
      </c>
      <c r="G12" s="40" t="n"/>
      <c r="H12" s="40" t="n">
        <v>0</v>
      </c>
      <c r="I12" s="40" t="n">
        <v>0</v>
      </c>
      <c r="J12" s="40" t="n">
        <v>0</v>
      </c>
      <c r="K12" s="40" t="n">
        <v>0</v>
      </c>
      <c r="L12" s="40" t="n">
        <v>0</v>
      </c>
      <c r="M12" s="40" t="n"/>
      <c r="N12" s="40" t="n"/>
      <c r="O12" s="40" t="n">
        <v>0</v>
      </c>
      <c r="P12" s="40" t="n">
        <v>0</v>
      </c>
      <c r="Q12" s="40" t="n">
        <v>0</v>
      </c>
      <c r="R12" s="40" t="n"/>
      <c r="S12" s="40" t="n">
        <v>0</v>
      </c>
      <c r="T12" s="40" t="n"/>
      <c r="U12" s="40" t="n">
        <v>0</v>
      </c>
      <c r="V12" s="40" t="n">
        <v>0</v>
      </c>
      <c r="W12" s="40" t="n">
        <v>0</v>
      </c>
      <c r="X12" s="40" t="n">
        <v>0</v>
      </c>
    </row>
    <row r="13" hidden="1">
      <c r="B13" t="inlineStr">
        <is>
          <t>INVERSIONES EN OTRAS SOCIEDADES</t>
        </is>
      </c>
      <c r="C13" s="40" t="n">
        <v>0</v>
      </c>
      <c r="D13" s="40" t="n">
        <v>0</v>
      </c>
      <c r="E13" s="40" t="n">
        <v>0</v>
      </c>
      <c r="F13" s="40" t="n">
        <v>0</v>
      </c>
      <c r="G13" s="40" t="n">
        <v>0</v>
      </c>
      <c r="H13" s="40" t="n">
        <v>0</v>
      </c>
      <c r="I13" s="40" t="n">
        <v>0</v>
      </c>
      <c r="J13" s="40" t="n">
        <v>0</v>
      </c>
      <c r="K13" s="40" t="n">
        <v>0</v>
      </c>
      <c r="L13" s="40" t="n">
        <v>0</v>
      </c>
      <c r="M13" s="40" t="n"/>
      <c r="N13" s="40" t="n"/>
      <c r="O13" s="40" t="n">
        <v>0</v>
      </c>
      <c r="P13" s="40" t="n">
        <v>0</v>
      </c>
      <c r="Q13" s="40" t="n">
        <v>0</v>
      </c>
      <c r="R13" s="40" t="n"/>
      <c r="S13" s="40" t="n">
        <v>0</v>
      </c>
      <c r="T13" s="40" t="n"/>
      <c r="U13" s="40" t="n">
        <v>0</v>
      </c>
      <c r="V13" s="40" t="n">
        <v>0</v>
      </c>
      <c r="W13" s="40" t="n">
        <v>0</v>
      </c>
      <c r="X13" s="40" t="n">
        <v>0</v>
      </c>
    </row>
    <row r="14" hidden="1">
      <c r="B14" t="inlineStr">
        <is>
          <t>Otros</t>
        </is>
      </c>
      <c r="C14" s="40" t="n">
        <v>0</v>
      </c>
      <c r="D14" s="40" t="n"/>
      <c r="E14" s="40" t="n"/>
      <c r="F14" s="40" t="n"/>
      <c r="G14" s="40" t="n"/>
      <c r="H14" s="40" t="n"/>
      <c r="I14" s="40" t="n"/>
      <c r="J14" s="40" t="n"/>
      <c r="K14" s="40" t="n"/>
      <c r="L14" s="40" t="n"/>
      <c r="M14" s="40" t="n"/>
      <c r="N14" s="40" t="n"/>
      <c r="O14" s="40" t="n"/>
      <c r="P14" s="40" t="n"/>
      <c r="Q14" s="40" t="n"/>
      <c r="R14" s="40" t="n"/>
      <c r="S14" s="40" t="n"/>
      <c r="T14" s="40" t="n"/>
      <c r="U14" s="40" t="n">
        <v>0</v>
      </c>
      <c r="V14" s="40" t="n"/>
      <c r="W14" s="40" t="n"/>
      <c r="X14" s="40" t="n"/>
    </row>
    <row r="15">
      <c r="A15" t="inlineStr">
        <is>
          <t>Total Cta Otros act. y Pas. no ctes</t>
        </is>
      </c>
      <c r="C15" s="40" t="n">
        <v>-2562259309.2968</v>
      </c>
      <c r="D15" s="40" t="n">
        <v>0</v>
      </c>
      <c r="E15" s="40" t="n">
        <v>0</v>
      </c>
      <c r="F15" s="40" t="n">
        <v>0</v>
      </c>
      <c r="G15" s="40" t="n">
        <v>0</v>
      </c>
      <c r="H15" s="40" t="n">
        <v>0</v>
      </c>
      <c r="I15" s="40" t="n">
        <v>0</v>
      </c>
      <c r="J15" s="40" t="n">
        <v>0</v>
      </c>
      <c r="K15" s="40" t="n">
        <v>0</v>
      </c>
      <c r="L15" s="40" t="n">
        <v>0</v>
      </c>
      <c r="M15" s="40" t="n"/>
      <c r="N15" s="40" t="n"/>
      <c r="O15" s="40" t="n">
        <v>0</v>
      </c>
      <c r="P15" s="40" t="n">
        <v>0</v>
      </c>
      <c r="Q15" s="40" t="n">
        <v>0</v>
      </c>
      <c r="R15" s="40" t="n"/>
      <c r="S15" s="40" t="n">
        <v>-4060855163.4434</v>
      </c>
      <c r="T15" s="40" t="n">
        <v>981556533.298197</v>
      </c>
      <c r="U15" s="40" t="n">
        <v>667827297.192096</v>
      </c>
      <c r="V15" s="40" t="n">
        <v>-474183626.007336</v>
      </c>
      <c r="W15" s="40" t="n">
        <v>323395649.663645</v>
      </c>
      <c r="X15" s="40" t="n">
        <v>0</v>
      </c>
    </row>
    <row r="16">
      <c r="A16" t="inlineStr">
        <is>
          <t>Cta.Cte. EERR</t>
        </is>
      </c>
      <c r="B16" t="inlineStr">
        <is>
          <t xml:space="preserve"> C.C.E. S.A.</t>
        </is>
      </c>
      <c r="C16" s="22" t="n">
        <v>-212558213</v>
      </c>
      <c r="D16" s="22" t="n">
        <v>-212649967</v>
      </c>
      <c r="E16" s="53" t="n">
        <v>0</v>
      </c>
      <c r="F16" s="53" t="n">
        <v>0</v>
      </c>
      <c r="G16" s="53" t="n">
        <v>0</v>
      </c>
      <c r="H16" s="22" t="n">
        <v>91754</v>
      </c>
      <c r="I16" s="53" t="n">
        <v>0</v>
      </c>
      <c r="J16" s="53" t="n">
        <v>0</v>
      </c>
      <c r="K16" s="53" t="n">
        <v>0</v>
      </c>
      <c r="L16" s="53" t="n">
        <v>0</v>
      </c>
      <c r="M16" s="53" t="n"/>
      <c r="N16" s="53" t="n"/>
      <c r="O16" s="53" t="n">
        <v>0</v>
      </c>
      <c r="P16" s="53" t="n">
        <v>0</v>
      </c>
      <c r="Q16" s="53" t="n">
        <v>0</v>
      </c>
      <c r="R16" s="53" t="n"/>
      <c r="S16" s="53" t="n">
        <v>0</v>
      </c>
      <c r="T16" s="53" t="n"/>
      <c r="U16" s="53" t="n">
        <v>0</v>
      </c>
      <c r="V16" s="53" t="n">
        <v>0</v>
      </c>
      <c r="W16" s="53" t="n">
        <v>0</v>
      </c>
      <c r="X16" s="53" t="n">
        <v>0</v>
      </c>
    </row>
    <row r="17">
      <c r="B17" t="inlineStr">
        <is>
          <t xml:space="preserve"> CCFilms Chile</t>
        </is>
      </c>
      <c r="C17" s="22" t="n">
        <v>78312210</v>
      </c>
      <c r="D17" s="22" t="n">
        <v>58171686</v>
      </c>
      <c r="E17" s="33" t="n">
        <v>20140524</v>
      </c>
      <c r="F17" s="53" t="n">
        <v>0</v>
      </c>
      <c r="G17" s="53" t="n">
        <v>0</v>
      </c>
      <c r="H17" s="53" t="n">
        <v>0</v>
      </c>
      <c r="I17" s="53" t="n">
        <v>0</v>
      </c>
      <c r="J17" s="53" t="n">
        <v>0</v>
      </c>
      <c r="K17" s="53" t="n">
        <v>0</v>
      </c>
      <c r="L17" s="53" t="n">
        <v>0</v>
      </c>
      <c r="M17" s="53" t="n"/>
      <c r="N17" s="53" t="n"/>
      <c r="O17" s="53" t="n">
        <v>0</v>
      </c>
      <c r="P17" s="53" t="n">
        <v>0</v>
      </c>
      <c r="Q17" s="53" t="n">
        <v>0</v>
      </c>
      <c r="R17" s="53" t="n"/>
      <c r="S17" s="53" t="n">
        <v>0</v>
      </c>
      <c r="T17" s="53" t="n"/>
      <c r="U17" s="53" t="n">
        <v>0</v>
      </c>
      <c r="V17" s="53" t="n">
        <v>0</v>
      </c>
      <c r="W17" s="53" t="n">
        <v>0</v>
      </c>
      <c r="X17" s="53" t="n">
        <v>0</v>
      </c>
    </row>
    <row r="18">
      <c r="B18" t="inlineStr">
        <is>
          <t xml:space="preserve"> CONATE II S.A.</t>
        </is>
      </c>
      <c r="C18" s="22" t="n">
        <v>-1064166784</v>
      </c>
      <c r="D18" s="22" t="n">
        <v>-1064166784</v>
      </c>
      <c r="E18" s="53" t="n">
        <v>0</v>
      </c>
      <c r="F18" s="53" t="n">
        <v>0</v>
      </c>
      <c r="G18" s="53" t="n">
        <v>0</v>
      </c>
      <c r="H18" s="53" t="n">
        <v>0</v>
      </c>
      <c r="I18" s="53" t="n">
        <v>0</v>
      </c>
      <c r="J18" s="53" t="n">
        <v>0</v>
      </c>
      <c r="K18" s="53" t="n">
        <v>0</v>
      </c>
      <c r="L18" s="53" t="n">
        <v>0</v>
      </c>
      <c r="M18" s="53" t="n"/>
      <c r="N18" s="53" t="n"/>
      <c r="O18" s="53" t="n">
        <v>0</v>
      </c>
      <c r="P18" s="53" t="n">
        <v>0</v>
      </c>
      <c r="Q18" s="53" t="n">
        <v>0</v>
      </c>
      <c r="R18" s="53" t="n"/>
      <c r="S18" s="53" t="n">
        <v>0</v>
      </c>
      <c r="T18" s="53" t="n"/>
      <c r="U18" s="53" t="n">
        <v>0</v>
      </c>
      <c r="V18" s="53" t="n">
        <v>0</v>
      </c>
      <c r="W18" s="53" t="n">
        <v>0</v>
      </c>
      <c r="X18" s="53" t="n">
        <v>0</v>
      </c>
    </row>
    <row r="19">
      <c r="B19" t="inlineStr">
        <is>
          <t xml:space="preserve"> GLOBALGILL</t>
        </is>
      </c>
      <c r="C19" s="22" t="n">
        <v>-3636741957</v>
      </c>
      <c r="D19" s="22" t="n">
        <v>-3636741957</v>
      </c>
      <c r="E19" s="53" t="n">
        <v>0</v>
      </c>
      <c r="F19" s="53" t="n">
        <v>0</v>
      </c>
      <c r="G19" s="53" t="n">
        <v>0</v>
      </c>
      <c r="H19" s="53" t="n">
        <v>0</v>
      </c>
      <c r="I19" s="53" t="n">
        <v>0</v>
      </c>
      <c r="J19" s="53" t="n">
        <v>0</v>
      </c>
      <c r="K19" s="53" t="n">
        <v>0</v>
      </c>
      <c r="L19" s="53" t="n">
        <v>0</v>
      </c>
      <c r="M19" s="53" t="n"/>
      <c r="N19" s="53" t="n"/>
      <c r="O19" s="53" t="n">
        <v>0</v>
      </c>
      <c r="P19" s="53" t="n">
        <v>0</v>
      </c>
      <c r="Q19" s="53" t="n">
        <v>0</v>
      </c>
      <c r="R19" s="53" t="n"/>
      <c r="S19" s="53" t="n">
        <v>0</v>
      </c>
      <c r="T19" s="53" t="n"/>
      <c r="U19" s="53" t="n">
        <v>0</v>
      </c>
      <c r="V19" s="53" t="n">
        <v>0</v>
      </c>
      <c r="W19" s="53" t="n">
        <v>0</v>
      </c>
      <c r="X19" s="53" t="n">
        <v>0</v>
      </c>
    </row>
    <row r="20">
      <c r="B20" t="inlineStr">
        <is>
          <t xml:space="preserve"> IAASA US$</t>
        </is>
      </c>
      <c r="C20" s="22" t="n">
        <v>-291606794</v>
      </c>
      <c r="D20" s="22" t="n">
        <v>-291605863</v>
      </c>
      <c r="E20" s="53" t="n">
        <v>0</v>
      </c>
      <c r="F20" s="53" t="n">
        <v>0</v>
      </c>
      <c r="G20" s="53" t="n">
        <v>0</v>
      </c>
      <c r="H20" s="53" t="n">
        <v>0</v>
      </c>
      <c r="I20" s="53" t="n">
        <v>0</v>
      </c>
      <c r="J20" s="53" t="n">
        <v>0</v>
      </c>
      <c r="K20" s="53" t="n">
        <v>0</v>
      </c>
      <c r="L20" s="53" t="n">
        <v>-931</v>
      </c>
      <c r="M20" s="53" t="n"/>
      <c r="N20" s="53" t="n"/>
      <c r="O20" s="53" t="n">
        <v>0</v>
      </c>
      <c r="P20" s="53" t="n">
        <v>0</v>
      </c>
      <c r="Q20" s="53" t="n">
        <v>0</v>
      </c>
      <c r="R20" s="53" t="n"/>
      <c r="S20" s="53" t="n">
        <v>0</v>
      </c>
      <c r="T20" s="53" t="n"/>
      <c r="U20" s="53" t="n">
        <v>0</v>
      </c>
      <c r="V20" s="53" t="n">
        <v>0</v>
      </c>
      <c r="W20" s="53" t="n">
        <v>0</v>
      </c>
      <c r="X20" s="53" t="n">
        <v>0</v>
      </c>
    </row>
    <row r="21">
      <c r="B21" t="inlineStr">
        <is>
          <t xml:space="preserve"> SERVIART S.A.</t>
        </is>
      </c>
      <c r="C21" s="22" t="n">
        <v>-175266236</v>
      </c>
      <c r="D21" s="22" t="n">
        <v>-175105128</v>
      </c>
      <c r="E21" s="54" t="n">
        <v>-100000</v>
      </c>
      <c r="F21" s="53" t="n">
        <v>0</v>
      </c>
      <c r="G21" s="53" t="n">
        <v>0</v>
      </c>
      <c r="H21" s="53" t="n"/>
      <c r="I21" s="55" t="n">
        <v>30646</v>
      </c>
      <c r="J21" s="53" t="n">
        <v>0</v>
      </c>
      <c r="K21" s="22" t="n">
        <v>-91754</v>
      </c>
      <c r="L21" s="53" t="n">
        <v>0</v>
      </c>
      <c r="M21" s="53" t="n"/>
      <c r="N21" s="53" t="n"/>
      <c r="O21" s="53" t="n">
        <v>0</v>
      </c>
      <c r="P21" s="53" t="n">
        <v>0</v>
      </c>
      <c r="Q21" s="53" t="n">
        <v>0</v>
      </c>
      <c r="R21" s="53" t="n"/>
      <c r="S21" s="53" t="n">
        <v>0</v>
      </c>
      <c r="T21" s="53" t="n"/>
      <c r="U21" s="53" t="n">
        <v>0</v>
      </c>
      <c r="V21" s="53" t="n">
        <v>0</v>
      </c>
      <c r="W21" s="53" t="n">
        <v>0</v>
      </c>
      <c r="X21" s="53" t="n">
        <v>0</v>
      </c>
    </row>
    <row r="22">
      <c r="B22" t="inlineStr">
        <is>
          <t xml:space="preserve"> SERVICIOS INTEGRALES SPA</t>
        </is>
      </c>
      <c r="C22" s="22" t="n">
        <v>-300260854</v>
      </c>
      <c r="D22" s="40" t="n">
        <v>-280220330</v>
      </c>
      <c r="E22" s="53" t="n">
        <v>0</v>
      </c>
      <c r="F22" s="33" t="n">
        <v>-20140524</v>
      </c>
      <c r="G22" s="53" t="n">
        <v>0</v>
      </c>
      <c r="H22" s="54" t="n">
        <v>100000</v>
      </c>
      <c r="I22" s="40" t="n">
        <v>0</v>
      </c>
      <c r="J22" s="40" t="n">
        <v>0</v>
      </c>
      <c r="K22" s="40" t="n">
        <v>0</v>
      </c>
      <c r="L22" s="40" t="n">
        <v>0</v>
      </c>
      <c r="M22" s="53" t="n"/>
      <c r="N22" s="53" t="n"/>
      <c r="O22" s="53" t="n">
        <v>0</v>
      </c>
      <c r="P22" s="53" t="n">
        <v>0</v>
      </c>
      <c r="Q22" s="53" t="n">
        <v>0</v>
      </c>
      <c r="R22" s="53" t="n"/>
      <c r="S22" s="53" t="n">
        <v>0</v>
      </c>
      <c r="T22" s="53" t="n"/>
      <c r="U22" s="53" t="n">
        <v>0</v>
      </c>
      <c r="V22" s="53" t="n">
        <v>0</v>
      </c>
      <c r="W22" s="53" t="n">
        <v>0</v>
      </c>
      <c r="X22" s="53" t="n">
        <v>0</v>
      </c>
    </row>
    <row r="23">
      <c r="B23" t="inlineStr">
        <is>
          <t xml:space="preserve"> SONUS S.A.</t>
        </is>
      </c>
      <c r="C23" s="22" t="n">
        <v>-1904737661.54</v>
      </c>
      <c r="D23" s="22" t="n">
        <v>0</v>
      </c>
      <c r="E23" s="53" t="n">
        <v>0</v>
      </c>
      <c r="F23" s="53" t="n">
        <v>0</v>
      </c>
      <c r="G23" s="43" t="n">
        <v>-1904707015.54</v>
      </c>
      <c r="H23" s="55" t="n">
        <v>-30646</v>
      </c>
      <c r="I23" s="53" t="n">
        <v>0</v>
      </c>
      <c r="J23" s="53" t="n">
        <v>0</v>
      </c>
      <c r="K23" s="53" t="n">
        <v>0</v>
      </c>
      <c r="L23" s="53" t="n">
        <v>0</v>
      </c>
      <c r="M23" s="53" t="n"/>
      <c r="N23" s="53" t="n"/>
      <c r="O23" s="53" t="n">
        <v>0</v>
      </c>
      <c r="P23" s="53" t="n">
        <v>0</v>
      </c>
      <c r="Q23" s="53" t="n">
        <v>0</v>
      </c>
      <c r="R23" s="53" t="n"/>
      <c r="S23" s="53" t="n">
        <v>0</v>
      </c>
      <c r="T23" s="53" t="n"/>
      <c r="U23" s="53" t="n">
        <v>0</v>
      </c>
      <c r="V23" s="53" t="n">
        <v>0</v>
      </c>
      <c r="W23" s="53" t="n">
        <v>0</v>
      </c>
      <c r="X23" s="53" t="n">
        <v>0</v>
      </c>
    </row>
    <row r="24" hidden="1">
      <c r="B24" t="inlineStr">
        <is>
          <t>ACT CHF INTERNACIONAL SPA</t>
        </is>
      </c>
      <c r="C24" s="40" t="n">
        <v>0</v>
      </c>
      <c r="D24" s="40" t="n"/>
      <c r="E24" s="53" t="n">
        <v>0</v>
      </c>
      <c r="F24" s="53" t="n">
        <v>0</v>
      </c>
      <c r="G24" s="40" t="n">
        <v>0</v>
      </c>
      <c r="H24" s="40" t="n">
        <v>0</v>
      </c>
      <c r="I24" s="40" t="n">
        <v>0</v>
      </c>
      <c r="J24" s="40" t="n">
        <v>0</v>
      </c>
      <c r="K24" s="40" t="n">
        <v>0</v>
      </c>
      <c r="L24" s="40" t="n">
        <v>0</v>
      </c>
      <c r="M24" s="40" t="n"/>
      <c r="N24" s="40" t="n"/>
      <c r="O24" s="40" t="n">
        <v>0</v>
      </c>
      <c r="P24" s="40" t="n">
        <v>0</v>
      </c>
      <c r="Q24" s="40" t="n">
        <v>0</v>
      </c>
      <c r="R24" s="40" t="n"/>
      <c r="S24" s="40" t="n">
        <v>0</v>
      </c>
      <c r="T24" s="40" t="n"/>
      <c r="U24" s="40" t="n">
        <v>0</v>
      </c>
      <c r="V24" s="40" t="n">
        <v>0</v>
      </c>
      <c r="W24" s="40" t="n">
        <v>0</v>
      </c>
      <c r="X24" s="40" t="n">
        <v>0</v>
      </c>
    </row>
    <row r="25" hidden="1">
      <c r="B25" t="inlineStr">
        <is>
          <t>Amazon</t>
        </is>
      </c>
      <c r="C25" s="40" t="n">
        <v>0</v>
      </c>
      <c r="D25" s="40" t="n">
        <v>0</v>
      </c>
      <c r="E25" s="53" t="n">
        <v>0</v>
      </c>
      <c r="F25" s="53" t="n">
        <v>0</v>
      </c>
      <c r="G25" s="40" t="n">
        <v>0</v>
      </c>
      <c r="H25" s="40" t="n">
        <v>0</v>
      </c>
      <c r="I25" s="40" t="n">
        <v>0</v>
      </c>
      <c r="J25" s="40" t="n">
        <v>0</v>
      </c>
      <c r="K25" s="40" t="n">
        <v>0</v>
      </c>
      <c r="L25" s="40" t="n">
        <v>0</v>
      </c>
      <c r="M25" s="40" t="n"/>
      <c r="N25" s="40" t="n"/>
      <c r="O25" s="40" t="n">
        <v>0</v>
      </c>
      <c r="P25" s="40" t="n">
        <v>0</v>
      </c>
      <c r="Q25" s="40" t="n">
        <v>0</v>
      </c>
      <c r="R25" s="40" t="n"/>
      <c r="S25" s="40" t="n">
        <v>0</v>
      </c>
      <c r="T25" s="40" t="n"/>
      <c r="U25" s="40" t="n">
        <v>0</v>
      </c>
      <c r="V25" s="40" t="n">
        <v>0</v>
      </c>
      <c r="W25" s="40" t="n">
        <v>0</v>
      </c>
      <c r="X25" s="40" t="n">
        <v>0</v>
      </c>
    </row>
    <row r="26" hidden="1">
      <c r="B26" t="inlineStr">
        <is>
          <t>AUDIOVISUAL</t>
        </is>
      </c>
      <c r="C26" s="40" t="n">
        <v>0</v>
      </c>
      <c r="D26" s="40" t="n">
        <v>0</v>
      </c>
      <c r="E26" s="53" t="n">
        <v>0</v>
      </c>
      <c r="F26" s="53" t="n">
        <v>0</v>
      </c>
      <c r="G26" s="40" t="n">
        <v>0</v>
      </c>
      <c r="H26" s="40" t="n">
        <v>0</v>
      </c>
      <c r="I26" s="40" t="n">
        <v>0</v>
      </c>
      <c r="J26" s="40" t="n">
        <v>0</v>
      </c>
      <c r="K26" s="40" t="n">
        <v>0</v>
      </c>
      <c r="L26" s="40" t="n">
        <v>0</v>
      </c>
      <c r="M26" s="40" t="n"/>
      <c r="N26" s="40" t="n"/>
      <c r="O26" s="40" t="n">
        <v>0</v>
      </c>
      <c r="P26" s="40" t="n">
        <v>0</v>
      </c>
      <c r="Q26" s="40" t="n">
        <v>0</v>
      </c>
      <c r="R26" s="40" t="n"/>
      <c r="S26" s="40" t="n">
        <v>0</v>
      </c>
      <c r="T26" s="40" t="n"/>
      <c r="U26" s="40" t="n">
        <v>0</v>
      </c>
      <c r="V26" s="40" t="n">
        <v>0</v>
      </c>
      <c r="W26" s="40" t="n">
        <v>0</v>
      </c>
      <c r="X26" s="40" t="n">
        <v>0</v>
      </c>
    </row>
    <row r="27">
      <c r="B27" t="inlineStr">
        <is>
          <t>CHF INVERSIONES SPA</t>
        </is>
      </c>
      <c r="C27" s="22" t="n">
        <v>1743628082</v>
      </c>
      <c r="D27" s="40" t="n">
        <v>-161078937</v>
      </c>
      <c r="E27" s="53" t="n">
        <v>0</v>
      </c>
      <c r="F27" s="53" t="n">
        <v>0</v>
      </c>
      <c r="G27" s="53" t="n">
        <v>0</v>
      </c>
      <c r="H27" s="53" t="n">
        <v>0</v>
      </c>
      <c r="I27" s="43" t="n">
        <v>1904707019</v>
      </c>
      <c r="J27" s="40" t="n">
        <v>0</v>
      </c>
      <c r="K27" s="40" t="n">
        <v>0</v>
      </c>
      <c r="L27" s="40" t="n">
        <v>0</v>
      </c>
      <c r="M27" s="40" t="n"/>
      <c r="N27" s="40" t="n"/>
      <c r="O27" s="40" t="n">
        <v>0</v>
      </c>
      <c r="P27" s="40" t="n">
        <v>0</v>
      </c>
      <c r="Q27" s="40" t="n">
        <v>0</v>
      </c>
      <c r="R27" s="40" t="n"/>
      <c r="S27" s="40" t="n">
        <v>0</v>
      </c>
      <c r="T27" s="40" t="n"/>
      <c r="U27" s="40" t="n">
        <v>0</v>
      </c>
      <c r="V27" s="40" t="n">
        <v>0</v>
      </c>
      <c r="W27" s="40" t="n">
        <v>0</v>
      </c>
      <c r="X27" s="40" t="n">
        <v>0</v>
      </c>
    </row>
    <row r="28">
      <c r="B28" t="inlineStr">
        <is>
          <t>CHILE FILMS SPA</t>
        </is>
      </c>
      <c r="C28" s="40" t="n">
        <v>4614545863.85693</v>
      </c>
      <c r="D28" s="40" t="n">
        <v>0</v>
      </c>
      <c r="E28" s="56" t="n">
        <v>280220330</v>
      </c>
      <c r="F28" s="18" t="n">
        <v>-58171686</v>
      </c>
      <c r="G28" s="57" t="n">
        <v>161078937</v>
      </c>
      <c r="H28" s="58" t="n">
        <v>175105128</v>
      </c>
      <c r="I28" s="40" t="n">
        <v>0</v>
      </c>
      <c r="J28" s="70" t="n">
        <v>3636742564.36</v>
      </c>
      <c r="K28" s="10" t="n">
        <v>212649967</v>
      </c>
      <c r="L28" s="71" t="n">
        <v>1064166784</v>
      </c>
      <c r="M28" s="40" t="n">
        <v>-1127652036.76</v>
      </c>
      <c r="N28" s="60" t="n">
        <v>-21702298.8064682</v>
      </c>
      <c r="O28" s="72" t="n">
        <v>291604990.3536</v>
      </c>
      <c r="P28" s="40" t="n">
        <v>423984.4854</v>
      </c>
      <c r="Q28" s="40" t="n">
        <v>79200.22440000001</v>
      </c>
      <c r="R28" s="40" t="n"/>
      <c r="S28" s="40" t="n">
        <v>0</v>
      </c>
      <c r="T28" s="40" t="n"/>
      <c r="U28" s="40" t="n">
        <v>0</v>
      </c>
      <c r="V28" s="40" t="n">
        <v>0</v>
      </c>
      <c r="W28" s="40" t="n">
        <v>0</v>
      </c>
      <c r="X28" s="40" t="n">
        <v>0</v>
      </c>
    </row>
    <row r="29" hidden="1">
      <c r="B29" t="inlineStr">
        <is>
          <t>CINECOLOR CHILE SPA</t>
        </is>
      </c>
      <c r="C29" s="40" t="n">
        <v>0</v>
      </c>
      <c r="D29" s="40" t="n">
        <v>0</v>
      </c>
      <c r="E29" s="40" t="n">
        <v>0</v>
      </c>
      <c r="F29" s="40" t="n">
        <v>0</v>
      </c>
      <c r="G29" s="40" t="n">
        <v>0</v>
      </c>
      <c r="H29" s="40" t="n">
        <v>0</v>
      </c>
      <c r="I29" s="40" t="n">
        <v>0</v>
      </c>
      <c r="J29" s="40" t="n">
        <v>0</v>
      </c>
      <c r="K29" s="40" t="n">
        <v>0</v>
      </c>
      <c r="L29" s="40" t="n">
        <v>0</v>
      </c>
      <c r="M29" s="40" t="n"/>
      <c r="N29" s="40" t="n"/>
      <c r="O29" s="40" t="n">
        <v>0</v>
      </c>
      <c r="P29" s="40" t="n">
        <v>0</v>
      </c>
      <c r="Q29" s="40" t="n">
        <v>0</v>
      </c>
      <c r="R29" s="40" t="n"/>
      <c r="S29" s="40" t="n">
        <v>0</v>
      </c>
      <c r="T29" s="40" t="n"/>
      <c r="U29" s="40" t="n">
        <v>0</v>
      </c>
      <c r="V29" s="40" t="n">
        <v>0</v>
      </c>
      <c r="W29" s="40" t="n">
        <v>0</v>
      </c>
      <c r="X29" s="40" t="n">
        <v>0</v>
      </c>
    </row>
    <row r="30">
      <c r="B30" t="inlineStr">
        <is>
          <t>CINECOLOR DO BRASIL</t>
        </is>
      </c>
      <c r="C30" s="40" t="n">
        <v>2610041987.24</v>
      </c>
      <c r="D30" s="40" t="n">
        <v>47782013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/>
      <c r="N30" s="40" t="n"/>
      <c r="O30" s="40" t="n">
        <v>0</v>
      </c>
      <c r="P30" s="40" t="n">
        <v>0</v>
      </c>
      <c r="Q30" s="40" t="n">
        <v>0</v>
      </c>
      <c r="R30" s="78" t="n">
        <v>2562259974.24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</row>
    <row r="31">
      <c r="B31" s="59" t="inlineStr">
        <is>
          <t>CTA CTE MAGIC LICENSING S.A.S.</t>
        </is>
      </c>
      <c r="C31" s="22" t="n">
        <v>563407502</v>
      </c>
      <c r="D31" s="40" t="n">
        <v>563407502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/>
      <c r="N31" s="40" t="n"/>
      <c r="O31" s="40" t="n">
        <v>0</v>
      </c>
      <c r="P31" s="40" t="n">
        <v>0</v>
      </c>
      <c r="Q31" s="40" t="n">
        <v>0</v>
      </c>
      <c r="R31" s="40" t="n"/>
      <c r="S31" s="40" t="n">
        <v>0</v>
      </c>
      <c r="T31" s="40" t="n"/>
      <c r="U31" s="40" t="n">
        <v>0</v>
      </c>
      <c r="V31" s="40" t="n">
        <v>0</v>
      </c>
      <c r="W31" s="40" t="n">
        <v>0</v>
      </c>
      <c r="X31" s="40" t="n">
        <v>0</v>
      </c>
    </row>
    <row r="32" hidden="1">
      <c r="B32" t="inlineStr">
        <is>
          <t>CTA. CTE. ACT. RIO GRANDE S.A.</t>
        </is>
      </c>
      <c r="C32" s="40" t="n">
        <v>0</v>
      </c>
      <c r="D32" s="40" t="n"/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/>
      <c r="N32" s="40" t="n"/>
      <c r="O32" s="40" t="n">
        <v>0</v>
      </c>
      <c r="P32" s="40" t="n">
        <v>0</v>
      </c>
      <c r="Q32" s="40" t="n">
        <v>0</v>
      </c>
      <c r="R32" s="40" t="n"/>
      <c r="S32" s="40" t="n">
        <v>0</v>
      </c>
      <c r="T32" s="40" t="n"/>
      <c r="U32" s="40" t="n">
        <v>0</v>
      </c>
      <c r="V32" s="40" t="n">
        <v>0</v>
      </c>
      <c r="W32" s="40" t="n">
        <v>0</v>
      </c>
      <c r="X32" s="40" t="n">
        <v>0</v>
      </c>
    </row>
    <row r="33" hidden="1">
      <c r="B33" t="inlineStr">
        <is>
          <t>CTA.CTE. ACT CRISTIÁN VARELA</t>
        </is>
      </c>
      <c r="C33" s="40" t="n">
        <v>0</v>
      </c>
      <c r="D33" s="40" t="n"/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/>
      <c r="N33" s="40" t="n"/>
      <c r="O33" s="40" t="n">
        <v>0</v>
      </c>
      <c r="P33" s="40" t="n">
        <v>0</v>
      </c>
      <c r="Q33" s="40" t="n">
        <v>0</v>
      </c>
      <c r="R33" s="40" t="n"/>
      <c r="S33" s="40" t="n">
        <v>0</v>
      </c>
      <c r="T33" s="40" t="n"/>
      <c r="U33" s="40" t="n">
        <v>0</v>
      </c>
      <c r="V33" s="40" t="n">
        <v>0</v>
      </c>
      <c r="W33" s="40" t="n">
        <v>0</v>
      </c>
      <c r="X33" s="40" t="n">
        <v>0</v>
      </c>
    </row>
    <row r="34" hidden="1">
      <c r="B34" t="inlineStr">
        <is>
          <t>CTA.CTE. ACT JOSÉ P. DAIRE</t>
        </is>
      </c>
      <c r="C34" s="40" t="n">
        <v>0</v>
      </c>
      <c r="D34" s="40" t="n"/>
      <c r="E34" s="40" t="n">
        <v>0</v>
      </c>
      <c r="F34" s="40" t="n">
        <v>0</v>
      </c>
      <c r="G34" s="40" t="n">
        <v>0</v>
      </c>
      <c r="H34" s="40" t="n">
        <v>0</v>
      </c>
      <c r="I34" s="40" t="n">
        <v>0</v>
      </c>
      <c r="J34" s="40" t="n">
        <v>0</v>
      </c>
      <c r="K34" s="40" t="n">
        <v>0</v>
      </c>
      <c r="L34" s="40" t="n">
        <v>0</v>
      </c>
      <c r="M34" s="40" t="n"/>
      <c r="N34" s="40" t="n"/>
      <c r="O34" s="40" t="n">
        <v>0</v>
      </c>
      <c r="P34" s="40" t="n">
        <v>0</v>
      </c>
      <c r="Q34" s="40" t="n">
        <v>0</v>
      </c>
      <c r="R34" s="40" t="n"/>
      <c r="S34" s="40" t="n">
        <v>0</v>
      </c>
      <c r="T34" s="40" t="n"/>
      <c r="U34" s="40" t="n">
        <v>0</v>
      </c>
      <c r="V34" s="40" t="n">
        <v>0</v>
      </c>
      <c r="W34" s="40" t="n">
        <v>0</v>
      </c>
      <c r="X34" s="40" t="n">
        <v>0</v>
      </c>
    </row>
    <row r="35" hidden="1">
      <c r="B35" t="inlineStr">
        <is>
          <t>Cta.Cte. CN Inv. Financ.</t>
        </is>
      </c>
      <c r="C35" s="40" t="n">
        <v>0</v>
      </c>
      <c r="D35" s="40" t="n"/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/>
      <c r="N35" s="40" t="n"/>
      <c r="O35" s="40" t="n">
        <v>0</v>
      </c>
      <c r="P35" s="40" t="n">
        <v>0</v>
      </c>
      <c r="Q35" s="40" t="n">
        <v>0</v>
      </c>
      <c r="R35" s="40" t="n"/>
      <c r="S35" s="40" t="n">
        <v>0</v>
      </c>
      <c r="T35" s="40" t="n"/>
      <c r="U35" s="40" t="n">
        <v>0</v>
      </c>
      <c r="V35" s="40" t="n">
        <v>0</v>
      </c>
      <c r="W35" s="40" t="n">
        <v>0</v>
      </c>
      <c r="X35" s="40" t="n">
        <v>0</v>
      </c>
    </row>
    <row r="36" hidden="1">
      <c r="B36" t="inlineStr">
        <is>
          <t>CTA.CTE. PRONEMSA S.A.</t>
        </is>
      </c>
      <c r="C36" s="40" t="n">
        <v>0</v>
      </c>
      <c r="D36" s="40" t="n"/>
      <c r="E36" s="40" t="n">
        <v>0</v>
      </c>
      <c r="F36" s="40" t="n">
        <v>0</v>
      </c>
      <c r="G36" s="40" t="n">
        <v>0</v>
      </c>
      <c r="H36" s="40" t="n">
        <v>0</v>
      </c>
      <c r="I36" s="40" t="n">
        <v>0</v>
      </c>
      <c r="J36" s="40" t="n">
        <v>0</v>
      </c>
      <c r="K36" s="40" t="n">
        <v>0</v>
      </c>
      <c r="L36" s="40" t="n">
        <v>0</v>
      </c>
      <c r="M36" s="40" t="n"/>
      <c r="N36" s="40" t="n"/>
      <c r="O36" s="40" t="n">
        <v>0</v>
      </c>
      <c r="P36" s="40" t="n">
        <v>0</v>
      </c>
      <c r="Q36" s="40" t="n">
        <v>0</v>
      </c>
      <c r="R36" s="40" t="n"/>
      <c r="S36" s="40" t="n">
        <v>0</v>
      </c>
      <c r="T36" s="40" t="n"/>
      <c r="U36" s="40" t="n">
        <v>0</v>
      </c>
      <c r="V36" s="40" t="n">
        <v>0</v>
      </c>
      <c r="W36" s="40" t="n">
        <v>0</v>
      </c>
      <c r="X36" s="40" t="n">
        <v>0</v>
      </c>
    </row>
    <row r="37" hidden="1">
      <c r="B37" t="inlineStr">
        <is>
          <t>CTA.CTE.ACT. FUNDACION CARE</t>
        </is>
      </c>
      <c r="C37" s="40" t="n">
        <v>0</v>
      </c>
      <c r="D37" s="40" t="n"/>
      <c r="E37" s="40" t="n">
        <v>0</v>
      </c>
      <c r="F37" s="40" t="n">
        <v>0</v>
      </c>
      <c r="G37" s="40" t="n">
        <v>0</v>
      </c>
      <c r="H37" s="40" t="n">
        <v>0</v>
      </c>
      <c r="I37" s="40" t="n">
        <v>0</v>
      </c>
      <c r="J37" s="40" t="n">
        <v>0</v>
      </c>
      <c r="K37" s="40" t="n">
        <v>0</v>
      </c>
      <c r="L37" s="40" t="n">
        <v>0</v>
      </c>
      <c r="M37" s="40" t="n"/>
      <c r="N37" s="40" t="n"/>
      <c r="O37" s="40" t="n">
        <v>0</v>
      </c>
      <c r="P37" s="40" t="n">
        <v>0</v>
      </c>
      <c r="Q37" s="40" t="n">
        <v>0</v>
      </c>
      <c r="R37" s="40" t="n"/>
      <c r="S37" s="40" t="n">
        <v>0</v>
      </c>
      <c r="T37" s="40" t="n"/>
      <c r="U37" s="40" t="n">
        <v>0</v>
      </c>
      <c r="V37" s="40" t="n">
        <v>0</v>
      </c>
      <c r="W37" s="40" t="n">
        <v>0</v>
      </c>
      <c r="X37" s="40" t="n">
        <v>0</v>
      </c>
    </row>
    <row r="38" hidden="1">
      <c r="B38" t="inlineStr">
        <is>
          <t>CTA.CTE.ACT. US$ CINECOLOR MEX</t>
        </is>
      </c>
      <c r="C38" s="40" t="n">
        <v>1163150940</v>
      </c>
      <c r="D38" s="40" t="n">
        <v>1163150940</v>
      </c>
      <c r="E38" s="40" t="n">
        <v>0</v>
      </c>
      <c r="F38" s="40" t="n">
        <v>0</v>
      </c>
      <c r="G38" s="40" t="n">
        <v>0</v>
      </c>
      <c r="H38" s="40" t="n">
        <v>0</v>
      </c>
      <c r="I38" s="40" t="n">
        <v>0</v>
      </c>
      <c r="J38" s="40" t="n">
        <v>0</v>
      </c>
      <c r="K38" s="40" t="n">
        <v>0</v>
      </c>
      <c r="L38" s="40" t="n">
        <v>0</v>
      </c>
      <c r="M38" s="40" t="n"/>
      <c r="N38" s="40" t="n"/>
      <c r="O38" s="40" t="n">
        <v>0</v>
      </c>
      <c r="P38" s="40" t="n">
        <v>0</v>
      </c>
      <c r="Q38" s="40" t="n">
        <v>0</v>
      </c>
      <c r="R38" s="40" t="n"/>
      <c r="S38" s="40" t="n">
        <v>0</v>
      </c>
      <c r="T38" s="40" t="n"/>
      <c r="U38" s="40" t="n">
        <v>0</v>
      </c>
      <c r="V38" s="40" t="n">
        <v>0</v>
      </c>
      <c r="W38" s="40" t="n">
        <v>0</v>
      </c>
      <c r="X38" s="40" t="n">
        <v>0</v>
      </c>
    </row>
    <row r="39" hidden="1">
      <c r="B39" t="inlineStr">
        <is>
          <t>CTA.CTE.ACT.COSTA SUR INVERS.</t>
        </is>
      </c>
      <c r="C39" s="40" t="n">
        <v>0</v>
      </c>
      <c r="D39" s="40" t="n"/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/>
      <c r="N39" s="40" t="n"/>
      <c r="O39" s="40" t="n">
        <v>0</v>
      </c>
      <c r="P39" s="40" t="n">
        <v>0</v>
      </c>
      <c r="Q39" s="40" t="n">
        <v>0</v>
      </c>
      <c r="R39" s="40" t="n"/>
      <c r="S39" s="40" t="n">
        <v>0</v>
      </c>
      <c r="T39" s="40" t="n"/>
      <c r="U39" s="40" t="n">
        <v>0</v>
      </c>
      <c r="V39" s="40" t="n">
        <v>0</v>
      </c>
      <c r="W39" s="40" t="n">
        <v>0</v>
      </c>
      <c r="X39" s="40" t="n">
        <v>0</v>
      </c>
    </row>
    <row r="40">
      <c r="B40" t="inlineStr">
        <is>
          <t>Cta.Cte.Act.Iacsa US$</t>
        </is>
      </c>
      <c r="C40" s="40" t="n">
        <v>25333853</v>
      </c>
      <c r="D40" s="60" t="n">
        <v>21702298</v>
      </c>
      <c r="E40" s="40" t="n">
        <v>0</v>
      </c>
      <c r="F40" s="40" t="n">
        <v>271744</v>
      </c>
      <c r="G40" s="40" t="n">
        <v>0</v>
      </c>
      <c r="H40" s="40" t="n">
        <v>0</v>
      </c>
      <c r="I40" s="40" t="n">
        <v>0</v>
      </c>
      <c r="J40" s="40" t="n">
        <v>0</v>
      </c>
      <c r="K40" s="40" t="n">
        <v>0</v>
      </c>
      <c r="L40" s="40" t="n">
        <v>0</v>
      </c>
      <c r="M40" s="40" t="n"/>
      <c r="N40" s="40" t="n"/>
      <c r="O40" s="40" t="n">
        <v>0</v>
      </c>
      <c r="P40" s="40" t="n">
        <v>0</v>
      </c>
      <c r="Q40" s="40" t="n">
        <v>0</v>
      </c>
      <c r="R40" s="40" t="n"/>
      <c r="S40" s="40" t="n">
        <v>0</v>
      </c>
      <c r="T40" s="40" t="n"/>
      <c r="U40" s="40" t="n">
        <v>0</v>
      </c>
      <c r="V40" s="40" t="n">
        <v>0</v>
      </c>
      <c r="W40" s="40" t="n">
        <v>0</v>
      </c>
      <c r="X40" s="40" t="n">
        <v>3359811</v>
      </c>
    </row>
    <row r="41" hidden="1">
      <c r="B41" t="inlineStr">
        <is>
          <t>CTA.CTE.INM. PLAZA EL ALBA</t>
        </is>
      </c>
      <c r="C41" s="40" t="n">
        <v>0</v>
      </c>
      <c r="D41" s="40" t="n"/>
      <c r="E41" s="40" t="n">
        <v>0</v>
      </c>
      <c r="F41" s="40" t="n">
        <v>0</v>
      </c>
      <c r="G41" s="40" t="n">
        <v>0</v>
      </c>
      <c r="H41" s="40" t="n">
        <v>0</v>
      </c>
      <c r="I41" s="40" t="n">
        <v>0</v>
      </c>
      <c r="J41" s="40" t="n">
        <v>0</v>
      </c>
      <c r="K41" s="40" t="n">
        <v>0</v>
      </c>
      <c r="L41" s="40" t="n">
        <v>0</v>
      </c>
      <c r="M41" s="40" t="n"/>
      <c r="N41" s="40" t="n"/>
      <c r="O41" s="40" t="n">
        <v>0</v>
      </c>
      <c r="P41" s="40" t="n">
        <v>0</v>
      </c>
      <c r="Q41" s="40" t="n">
        <v>0</v>
      </c>
      <c r="R41" s="40" t="n"/>
      <c r="S41" s="40" t="n">
        <v>0</v>
      </c>
      <c r="T41" s="40" t="n"/>
      <c r="U41" s="40" t="n">
        <v>0</v>
      </c>
      <c r="V41" s="40" t="n">
        <v>0</v>
      </c>
      <c r="W41" s="40" t="n">
        <v>0</v>
      </c>
      <c r="X41" s="40" t="n">
        <v>0</v>
      </c>
    </row>
    <row r="42" hidden="1">
      <c r="B42" t="inlineStr">
        <is>
          <t>Dividendos x Pagar</t>
        </is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/>
      <c r="N42" s="40" t="n"/>
      <c r="O42" s="40" t="n">
        <v>0</v>
      </c>
      <c r="P42" s="40" t="n">
        <v>0</v>
      </c>
      <c r="Q42" s="40" t="n">
        <v>0</v>
      </c>
      <c r="R42" s="40" t="n"/>
      <c r="S42" s="40" t="n">
        <v>0</v>
      </c>
      <c r="T42" s="40" t="n"/>
      <c r="U42" s="40" t="n">
        <v>0</v>
      </c>
      <c r="V42" s="40" t="n">
        <v>0</v>
      </c>
      <c r="W42" s="40" t="n">
        <v>0</v>
      </c>
      <c r="X42" s="40" t="n">
        <v>0</v>
      </c>
    </row>
    <row r="43" hidden="1">
      <c r="B43" t="inlineStr">
        <is>
          <t>Global Invesment</t>
        </is>
      </c>
      <c r="C43" s="40" t="n">
        <v>0</v>
      </c>
      <c r="D43" s="40" t="n"/>
      <c r="E43" s="40" t="n"/>
      <c r="F43" s="40" t="n"/>
      <c r="G43" s="40" t="n"/>
      <c r="H43" s="40" t="n"/>
      <c r="I43" s="40" t="n"/>
      <c r="J43" s="40" t="n"/>
      <c r="K43" s="40" t="n"/>
      <c r="L43" s="40" t="n"/>
      <c r="M43" s="40" t="n"/>
      <c r="N43" s="40" t="n"/>
      <c r="O43" s="40" t="n"/>
      <c r="P43" s="40" t="n"/>
      <c r="Q43" s="40" t="n"/>
      <c r="R43" s="40" t="n"/>
      <c r="S43" s="40" t="n"/>
      <c r="T43" s="40" t="n"/>
      <c r="U43" s="40" t="n"/>
      <c r="V43" s="40" t="n"/>
      <c r="W43" s="40" t="n"/>
      <c r="X43" s="40" t="n"/>
    </row>
    <row r="44" hidden="1">
      <c r="B44" t="inlineStr">
        <is>
          <t>HIJOS VARELA</t>
        </is>
      </c>
      <c r="C44" s="40" t="n">
        <v>0</v>
      </c>
      <c r="D44" s="40" t="n">
        <v>0</v>
      </c>
      <c r="E44" s="40" t="n">
        <v>0</v>
      </c>
      <c r="F44" s="40" t="n">
        <v>0</v>
      </c>
      <c r="G44" s="40" t="n">
        <v>0</v>
      </c>
      <c r="H44" s="40" t="n">
        <v>0</v>
      </c>
      <c r="I44" s="40" t="n">
        <v>0</v>
      </c>
      <c r="J44" s="40" t="n">
        <v>0</v>
      </c>
      <c r="K44" s="40" t="n">
        <v>0</v>
      </c>
      <c r="L44" s="40" t="n">
        <v>0</v>
      </c>
      <c r="M44" s="40" t="n"/>
      <c r="N44" s="40" t="n"/>
      <c r="O44" s="40" t="n">
        <v>0</v>
      </c>
      <c r="P44" s="40" t="n">
        <v>0</v>
      </c>
      <c r="Q44" s="40" t="n">
        <v>0</v>
      </c>
      <c r="R44" s="40" t="n"/>
      <c r="S44" s="40" t="n">
        <v>0</v>
      </c>
      <c r="T44" s="40" t="n"/>
      <c r="U44" s="40" t="n">
        <v>0</v>
      </c>
      <c r="V44" s="40" t="n">
        <v>0</v>
      </c>
      <c r="W44" s="40" t="n">
        <v>0</v>
      </c>
      <c r="X44" s="40" t="n">
        <v>0</v>
      </c>
    </row>
    <row r="45" hidden="1">
      <c r="B45" t="inlineStr">
        <is>
          <t>IAMSA S.A.</t>
        </is>
      </c>
      <c r="C45" s="40" t="n">
        <v>-37007386</v>
      </c>
      <c r="D45" s="40" t="n">
        <v>-37007386</v>
      </c>
      <c r="E45" s="40" t="n">
        <v>0</v>
      </c>
      <c r="F45" s="40" t="n">
        <v>0</v>
      </c>
      <c r="G45" s="40" t="n">
        <v>0</v>
      </c>
      <c r="H45" s="40" t="n">
        <v>0</v>
      </c>
      <c r="I45" s="40" t="n">
        <v>0</v>
      </c>
      <c r="J45" s="40" t="n">
        <v>0</v>
      </c>
      <c r="K45" s="40" t="n">
        <v>0</v>
      </c>
      <c r="L45" s="40" t="n">
        <v>0</v>
      </c>
      <c r="M45" s="40" t="n"/>
      <c r="N45" s="40" t="n"/>
      <c r="O45" s="40" t="n">
        <v>0</v>
      </c>
      <c r="P45" s="40" t="n">
        <v>0</v>
      </c>
      <c r="Q45" s="40" t="n">
        <v>0</v>
      </c>
      <c r="R45" s="40" t="n"/>
      <c r="S45" s="40" t="n">
        <v>0</v>
      </c>
      <c r="T45" s="40" t="n"/>
      <c r="U45" s="40" t="n">
        <v>0</v>
      </c>
      <c r="V45" s="40" t="n">
        <v>0</v>
      </c>
      <c r="W45" s="40" t="n">
        <v>0</v>
      </c>
      <c r="X45" s="40" t="n">
        <v>0</v>
      </c>
    </row>
    <row r="46" hidden="1">
      <c r="B46" t="inlineStr">
        <is>
          <t>Inversiones Andinas S.A</t>
        </is>
      </c>
      <c r="C46" s="40" t="n">
        <v>0</v>
      </c>
      <c r="D46" s="40" t="n"/>
      <c r="E46" s="40" t="n"/>
      <c r="F46" s="40" t="n"/>
      <c r="G46" s="40" t="n"/>
      <c r="H46" s="40" t="n"/>
      <c r="I46" s="40" t="n"/>
      <c r="J46" s="40" t="n"/>
      <c r="K46" s="40" t="n"/>
      <c r="L46" s="40" t="n"/>
      <c r="M46" s="40" t="n"/>
      <c r="N46" s="40" t="n"/>
      <c r="O46" s="40" t="n">
        <v>0</v>
      </c>
      <c r="P46" s="40" t="n">
        <v>0</v>
      </c>
      <c r="Q46" s="40" t="n">
        <v>0</v>
      </c>
      <c r="R46" s="40" t="n"/>
      <c r="S46" s="40" t="n"/>
      <c r="T46" s="40" t="n"/>
      <c r="U46" s="40" t="n"/>
      <c r="V46" s="40" t="n"/>
      <c r="W46" s="40" t="n"/>
      <c r="X46" s="40" t="n"/>
    </row>
    <row r="47">
      <c r="B47" t="inlineStr">
        <is>
          <t>Labo Cine Do Brasil</t>
        </is>
      </c>
      <c r="C47" s="40" t="n">
        <v>1187288361.56</v>
      </c>
      <c r="D47" s="40" t="n">
        <v>0</v>
      </c>
      <c r="E47" s="40" t="n">
        <v>0</v>
      </c>
      <c r="F47" s="40" t="n">
        <v>0</v>
      </c>
      <c r="G47" s="40" t="n">
        <v>0</v>
      </c>
      <c r="H47" s="40" t="n">
        <v>0</v>
      </c>
      <c r="I47" s="40" t="n">
        <v>0</v>
      </c>
      <c r="J47" s="40" t="n">
        <v>0</v>
      </c>
      <c r="K47" s="40" t="n">
        <v>0</v>
      </c>
      <c r="L47" s="40" t="n">
        <v>0</v>
      </c>
      <c r="M47" s="40" t="n"/>
      <c r="N47" s="40" t="n"/>
      <c r="O47" s="40" t="n">
        <v>0</v>
      </c>
      <c r="P47" s="40" t="n">
        <v>0</v>
      </c>
      <c r="Q47" s="40" t="n">
        <v>0</v>
      </c>
      <c r="R47" s="40" t="n"/>
      <c r="S47" s="40" t="n">
        <v>0</v>
      </c>
      <c r="T47" s="40" t="n">
        <v>0</v>
      </c>
      <c r="U47" s="40" t="n">
        <v>1187288361.56</v>
      </c>
      <c r="V47" s="40" t="n">
        <v>0</v>
      </c>
      <c r="W47" s="40" t="n">
        <v>0</v>
      </c>
      <c r="X47" s="40" t="n">
        <v>0</v>
      </c>
    </row>
    <row r="48" hidden="1">
      <c r="B48" t="inlineStr">
        <is>
          <t>Surfaces</t>
        </is>
      </c>
      <c r="C48" s="40" t="n">
        <v>0</v>
      </c>
      <c r="D48" s="40" t="n">
        <v>0</v>
      </c>
      <c r="E48" s="40" t="n">
        <v>0</v>
      </c>
      <c r="F48" s="40" t="n">
        <v>0</v>
      </c>
      <c r="G48" s="40" t="n">
        <v>0</v>
      </c>
      <c r="H48" s="40" t="n">
        <v>0</v>
      </c>
      <c r="I48" s="40" t="n">
        <v>0</v>
      </c>
      <c r="J48" s="40" t="n">
        <v>0</v>
      </c>
      <c r="K48" s="40" t="n">
        <v>0</v>
      </c>
      <c r="L48" s="40" t="n">
        <v>0</v>
      </c>
      <c r="M48" s="40" t="n">
        <v>0</v>
      </c>
      <c r="N48" s="40" t="n"/>
      <c r="O48" s="40" t="n">
        <v>0</v>
      </c>
      <c r="P48" s="40" t="n">
        <v>0</v>
      </c>
      <c r="Q48" s="40" t="n">
        <v>0</v>
      </c>
      <c r="R48" s="40" t="n"/>
      <c r="S48" s="40" t="n">
        <v>0</v>
      </c>
      <c r="T48" s="40" t="n"/>
      <c r="U48" s="40" t="n">
        <v>0</v>
      </c>
      <c r="V48" s="40" t="n">
        <v>0</v>
      </c>
      <c r="W48" s="40" t="n">
        <v>0</v>
      </c>
      <c r="X48" s="40" t="n">
        <v>0</v>
      </c>
    </row>
    <row r="49">
      <c r="B49" t="inlineStr">
        <is>
          <t>TLP</t>
        </is>
      </c>
      <c r="C49" s="40" t="n">
        <v>0</v>
      </c>
      <c r="D49" s="40" t="n">
        <v>0</v>
      </c>
      <c r="E49" s="40" t="n">
        <v>0</v>
      </c>
      <c r="F49" s="40" t="n">
        <v>0</v>
      </c>
      <c r="G49" s="40" t="n">
        <v>0</v>
      </c>
      <c r="H49" s="40" t="n">
        <v>0</v>
      </c>
      <c r="I49" s="40" t="n">
        <v>0</v>
      </c>
      <c r="J49" s="40" t="n">
        <v>0</v>
      </c>
      <c r="K49" s="40" t="n">
        <v>0</v>
      </c>
      <c r="L49" s="40" t="n">
        <v>0</v>
      </c>
      <c r="M49" s="40" t="n"/>
      <c r="N49" s="40" t="n"/>
      <c r="O49" s="40" t="n">
        <v>0</v>
      </c>
      <c r="P49" s="40" t="n">
        <v>0</v>
      </c>
      <c r="Q49" s="40" t="n">
        <v>0</v>
      </c>
      <c r="R49" s="40" t="n"/>
      <c r="S49" s="40" t="n">
        <v>0</v>
      </c>
      <c r="T49" s="40" t="n"/>
      <c r="U49" s="40" t="n">
        <v>0</v>
      </c>
      <c r="V49" s="40" t="n">
        <v>0</v>
      </c>
      <c r="W49" s="40" t="n">
        <v>0</v>
      </c>
      <c r="X49" s="40" t="n">
        <v>0</v>
      </c>
    </row>
    <row r="50">
      <c r="A50" t="inlineStr">
        <is>
          <t>Total Cta.Cte. EERR</t>
        </is>
      </c>
      <c r="C50" s="40" t="n">
        <v>4363362914.11693</v>
      </c>
      <c r="D50" s="40" t="n">
        <v>-4004361913</v>
      </c>
      <c r="E50" s="40" t="n">
        <v>300260854</v>
      </c>
      <c r="F50" s="40" t="n">
        <v>-78040466</v>
      </c>
      <c r="G50" s="40" t="n">
        <v>-1743628078.54</v>
      </c>
      <c r="H50" s="40" t="n">
        <v>175266236</v>
      </c>
      <c r="I50" s="40" t="n">
        <v>1904737665</v>
      </c>
      <c r="J50" s="40" t="n">
        <v>3636742564.36</v>
      </c>
      <c r="K50" s="40" t="n">
        <v>212558213</v>
      </c>
      <c r="L50" s="40" t="n">
        <v>1064165853</v>
      </c>
      <c r="M50" s="40" t="n">
        <v>-1127652036.76</v>
      </c>
      <c r="N50" s="40" t="n">
        <v>-21702298.8064682</v>
      </c>
      <c r="O50" s="40" t="n">
        <v>291604990.3536</v>
      </c>
      <c r="P50" s="40" t="n">
        <v>423984.4854</v>
      </c>
      <c r="Q50" s="40" t="n">
        <v>79200.22440000001</v>
      </c>
      <c r="R50" s="40" t="n">
        <v>2562259974.24</v>
      </c>
      <c r="S50" s="40" t="n">
        <v>0</v>
      </c>
      <c r="T50" s="40" t="n">
        <v>0</v>
      </c>
      <c r="U50" s="40" t="n">
        <v>1187288361.56</v>
      </c>
      <c r="V50" s="40" t="n">
        <v>0</v>
      </c>
      <c r="W50" s="40" t="n">
        <v>0</v>
      </c>
      <c r="X50" s="40" t="n">
        <v>3359811</v>
      </c>
    </row>
    <row r="51">
      <c r="A51" t="inlineStr">
        <is>
          <t>Total general</t>
        </is>
      </c>
      <c r="C51" s="40" t="n">
        <v>1801103604.82013</v>
      </c>
      <c r="D51" s="40" t="n">
        <v>-4004361913</v>
      </c>
      <c r="E51" s="40" t="n">
        <v>300260854</v>
      </c>
      <c r="F51" s="40" t="n">
        <v>-78040466</v>
      </c>
      <c r="G51" s="40" t="n">
        <v>-1743628078.54</v>
      </c>
      <c r="H51" s="40" t="n">
        <v>175266236</v>
      </c>
      <c r="I51" s="40" t="n">
        <v>1904737665</v>
      </c>
      <c r="J51" s="40" t="n">
        <v>3636742564.36</v>
      </c>
      <c r="K51" s="40" t="n">
        <v>212558213</v>
      </c>
      <c r="L51" s="40" t="n">
        <v>1064165853</v>
      </c>
      <c r="M51" s="40" t="n">
        <v>-1127652036.76</v>
      </c>
      <c r="N51" s="40" t="n">
        <v>-21702298.8064682</v>
      </c>
      <c r="O51" s="40" t="n">
        <v>291604990.3536</v>
      </c>
      <c r="P51" s="40" t="n">
        <v>423984.4854</v>
      </c>
      <c r="Q51" s="40" t="n">
        <v>79200.22440000001</v>
      </c>
      <c r="R51" s="40" t="n">
        <v>2562259974.24</v>
      </c>
      <c r="S51" s="40" t="n">
        <v>-4060855163.4434</v>
      </c>
      <c r="T51" s="40" t="n">
        <v>981556533.298197</v>
      </c>
      <c r="U51" s="40" t="n">
        <v>1855115658.7521</v>
      </c>
      <c r="V51" s="40" t="n">
        <v>-474183626.007336</v>
      </c>
      <c r="W51" s="40" t="n">
        <v>323395649.663645</v>
      </c>
      <c r="X51" s="40" t="n">
        <v>3359811</v>
      </c>
    </row>
    <row r="57">
      <c r="B57" s="61" t="inlineStr">
        <is>
          <t>Cta.Cte.Act.Iacsa US$</t>
        </is>
      </c>
      <c r="C57" s="357">
        <f>SUM(D57:X57)</f>
        <v/>
      </c>
      <c r="D57" s="63" t="n"/>
      <c r="E57" s="63" t="n"/>
      <c r="F57" s="357">
        <f>+GETPIVOTDATA("Suma de Cine color Films Chile SpA",$A$3,"Cuentas","Cta.Cte. EERR","Detalle Deudor y/o acreedor","Cta.Cte.Act.Iacsa US$")</f>
        <v/>
      </c>
      <c r="G57" s="63" t="n"/>
      <c r="H57" s="63" t="n"/>
      <c r="I57" s="63" t="n"/>
      <c r="J57" s="63" t="n"/>
      <c r="K57" s="63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358">
        <f>+GETPIVOTDATA("Suma de Cinecolor Films CA Peru",$A$3,"Cuentas","Cta.Cte. EERR","Detalle Deudor y/o acreedor","Cta.Cte.Act.Iacsa US$")</f>
        <v/>
      </c>
    </row>
    <row r="58">
      <c r="B58" s="64" t="inlineStr">
        <is>
          <t>CINECOLOR DO BRASIL</t>
        </is>
      </c>
      <c r="C58" s="356">
        <f>SUM(D58:X58)</f>
        <v/>
      </c>
      <c r="D58" s="356">
        <f>+GETPIVOTDATA("Suma de Chile Films ",$A$3,"Cuentas","Cta.Cte. EERR","Detalle Deudor y/o acreedor","CINECOLOR DO BRASIL")</f>
        <v/>
      </c>
      <c r="F58" s="356" t="n"/>
      <c r="X58" s="359" t="n"/>
    </row>
    <row r="59">
      <c r="B59" s="64" t="inlineStr">
        <is>
          <t>CHILE FILMS SPA</t>
        </is>
      </c>
      <c r="C59" s="356">
        <f>SUM(D59:X59)</f>
        <v/>
      </c>
      <c r="M59" s="22" t="n"/>
      <c r="N59" s="356" t="n"/>
      <c r="O59" s="356" t="n"/>
      <c r="P59" s="356">
        <f>+GETPIVOTDATA("Suma de CF IF",$A$3,"Cuentas","Cta.Cte. EERR","Detalle Deudor y/o acreedor","CHILE FILMS SPA")</f>
        <v/>
      </c>
      <c r="Q59" s="356">
        <f>+GETPIVOTDATA("Suma de C.F. II",$A$3,"Cuentas","Cta.Cte. EERR","Detalle Deudor y/o acreedor","CHILE FILMS SPA")</f>
        <v/>
      </c>
      <c r="X59" s="81" t="n"/>
    </row>
    <row r="60">
      <c r="B60" s="64" t="inlineStr">
        <is>
          <t>Labo Cine Do Brasil</t>
        </is>
      </c>
      <c r="C60" s="356">
        <f>SUM(D60:X60)</f>
        <v/>
      </c>
      <c r="U60" s="356">
        <f>+GETPIVOTDATA("Suma de Gramado",$A$3,"Cuentas","Cta.Cte. EERR","Detalle Deudor y/o acreedor","Labo Cine Do Brasil")</f>
        <v/>
      </c>
      <c r="X60" s="81" t="n"/>
    </row>
    <row r="61">
      <c r="B61" s="64" t="inlineStr">
        <is>
          <t xml:space="preserve"> IAASA US$</t>
        </is>
      </c>
      <c r="C61" s="356">
        <f>SUM(D61:X61)</f>
        <v/>
      </c>
      <c r="L61">
        <f>+GETPIVOTDATA("Suma de Conate II",$A$3,"Cuentas","Cta.Cte. EERR","Detalle Deudor y/o acreedor"," IAASA US$")</f>
        <v/>
      </c>
      <c r="M61" s="356" t="n"/>
      <c r="U61" s="356" t="n"/>
      <c r="X61" s="81" t="n"/>
    </row>
    <row r="62">
      <c r="B62" s="64" t="inlineStr">
        <is>
          <t>Cinecolor Colombia SAS ex Magic</t>
        </is>
      </c>
      <c r="C62" s="356">
        <f>SUM(D62:X62)</f>
        <v/>
      </c>
      <c r="D62" s="360">
        <f>+GETPIVOTDATA("Suma de Chile Films ",$A$3,"Cuentas","Cta.Cte. EERR","Detalle Deudor y/o acreedor","CTA CTE MAGIC LICENSING S.A.S.")</f>
        <v/>
      </c>
      <c r="M62" s="356" t="n"/>
      <c r="U62" s="356" t="n"/>
      <c r="X62" s="81" t="n"/>
    </row>
    <row r="63">
      <c r="B63" s="66" t="inlineStr">
        <is>
          <t>Total</t>
        </is>
      </c>
      <c r="C63" s="361">
        <f>SUM(C57:C62)</f>
        <v/>
      </c>
      <c r="D63" s="362">
        <f>SUM(D57:D62)</f>
        <v/>
      </c>
      <c r="E63" s="362">
        <f>SUM(E57:E62)</f>
        <v/>
      </c>
      <c r="F63" s="362">
        <f>SUM(F57:F62)</f>
        <v/>
      </c>
      <c r="G63" s="362">
        <f>SUM(G57:G62)</f>
        <v/>
      </c>
      <c r="H63" s="362">
        <f>SUM(H57:H62)</f>
        <v/>
      </c>
      <c r="I63" s="362">
        <f>SUM(I57:I62)</f>
        <v/>
      </c>
      <c r="J63" s="362">
        <f>SUM(J57:J62)</f>
        <v/>
      </c>
      <c r="K63" s="362">
        <f>SUM(K57:K62)</f>
        <v/>
      </c>
      <c r="L63" s="362">
        <f>SUM(L57:L62)</f>
        <v/>
      </c>
      <c r="M63" s="362">
        <f>SUM(M57:M62)</f>
        <v/>
      </c>
      <c r="N63" s="362">
        <f>SUM(N57:N62)</f>
        <v/>
      </c>
      <c r="O63" s="362">
        <f>SUM(O57:O62)</f>
        <v/>
      </c>
      <c r="P63" s="362">
        <f>SUM(P57:P62)</f>
        <v/>
      </c>
      <c r="Q63" s="362">
        <f>SUM(Q57:Q62)</f>
        <v/>
      </c>
      <c r="R63" s="362">
        <f>SUM(R57:R62)</f>
        <v/>
      </c>
      <c r="S63" s="362">
        <f>SUM(S57:S62)</f>
        <v/>
      </c>
      <c r="T63" s="362">
        <f>SUM(T57:T62)</f>
        <v/>
      </c>
      <c r="U63" s="362">
        <f>SUM(U57:U62)</f>
        <v/>
      </c>
      <c r="V63" s="362">
        <f>SUM(V57:V62)</f>
        <v/>
      </c>
      <c r="W63" s="362">
        <f>SUM(W57:W62)</f>
        <v/>
      </c>
      <c r="X63" s="363">
        <f>SUM(X57:X62)</f>
        <v/>
      </c>
    </row>
    <row r="64">
      <c r="B64" s="64" t="n"/>
      <c r="C64" s="364">
        <f>+GETPIVOTDATA("Suma de Total",$A$3)</f>
        <v/>
      </c>
      <c r="X64" s="81" t="n"/>
    </row>
    <row r="65">
      <c r="B65" s="83" t="inlineStr">
        <is>
          <t>Diferencia</t>
        </is>
      </c>
      <c r="C65" s="365">
        <f>+C63-C64</f>
        <v/>
      </c>
      <c r="D65" s="85" t="n"/>
      <c r="E65" s="85" t="n"/>
      <c r="F65" s="85" t="n"/>
      <c r="G65" s="85" t="n"/>
      <c r="H65" s="85" t="n"/>
      <c r="I65" s="85" t="n"/>
      <c r="J65" s="85" t="n"/>
      <c r="K65" s="85" t="n"/>
      <c r="L65" s="85" t="n"/>
      <c r="M65" s="85" t="n"/>
      <c r="N65" s="85" t="n"/>
      <c r="O65" s="85" t="n"/>
      <c r="P65" s="85" t="n"/>
      <c r="Q65" s="85" t="n"/>
      <c r="R65" s="85" t="n"/>
      <c r="S65" s="85" t="n"/>
      <c r="T65" s="85" t="n"/>
      <c r="U65" s="85" t="n"/>
      <c r="V65" s="85" t="n"/>
      <c r="W65" s="85" t="n"/>
      <c r="X65" s="92" t="n"/>
    </row>
    <row r="66" ht="15.75" customHeight="1"/>
    <row r="67">
      <c r="B67" s="86" t="inlineStr">
        <is>
          <t>x Cobrar a IAMSA</t>
        </is>
      </c>
      <c r="C67" s="87">
        <f>+'Cta Cte  (Acumuladas Consol)'!B12</f>
        <v/>
      </c>
    </row>
    <row r="68">
      <c r="B68" s="88" t="inlineStr">
        <is>
          <t>x Pagar desde IAMSA</t>
        </is>
      </c>
      <c r="C68" s="89">
        <f>-'Cta Cte  (Acumuladas Consol)'!BB35</f>
        <v/>
      </c>
    </row>
    <row r="69">
      <c r="B69" s="88" t="inlineStr">
        <is>
          <t>x Cobrar desde IAMSA</t>
        </is>
      </c>
      <c r="C69" s="89">
        <f>SUM(C67:C68)</f>
        <v/>
      </c>
    </row>
    <row r="70">
      <c r="B70" s="88" t="inlineStr">
        <is>
          <t>x Pagar IAMSA</t>
        </is>
      </c>
      <c r="C70" s="89">
        <f>+'Cta Cte  (Acumuladas Consol)'!C33</f>
        <v/>
      </c>
    </row>
    <row r="71" ht="15.75" customHeight="1">
      <c r="B71" s="90" t="inlineStr">
        <is>
          <t>DTC entre Cta. IAMSA y Chilefilms</t>
        </is>
      </c>
      <c r="C71" s="91">
        <f>+C69-C70</f>
        <v/>
      </c>
    </row>
  </sheetData>
  <pageMargins left="0.7086614173228351" right="0.7086614173228351" top="0.748031496062992" bottom="0.748031496062992" header="0.31496062992126" footer="0.31496062992126"/>
  <pageSetup orientation="landscape" paperSize="1" scale="90"/>
  <legacyDrawing r:id="anysvml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Z77"/>
  <sheetViews>
    <sheetView zoomScale="110" zoomScaleNormal="110" workbookViewId="0">
      <pane xSplit="2" ySplit="1" topLeftCell="K14" activePane="bottomRight" state="frozen"/>
      <selection activeCell="A1" sqref="A1"/>
      <selection pane="topRight" activeCell="A1" sqref="A1"/>
      <selection pane="bottomLeft" activeCell="A1" sqref="A1"/>
      <selection pane="bottomRight" activeCell="M24" sqref="M24"/>
    </sheetView>
  </sheetViews>
  <sheetFormatPr baseColWidth="8" defaultColWidth="11.5428571428571" defaultRowHeight="15"/>
  <cols>
    <col width="56.7238095238095" customWidth="1" min="2" max="2"/>
    <col width="14.1809523809524" customWidth="1" min="3" max="3"/>
    <col width="11.5428571428571" customWidth="1" min="4" max="4"/>
    <col width="13.7238095238095" customWidth="1" min="5" max="5"/>
    <col width="15" customWidth="1" min="6" max="6"/>
    <col width="12.7238095238095" customWidth="1" min="7" max="7"/>
    <col width="13" customWidth="1" min="8" max="8"/>
    <col width="12.7238095238095" customWidth="1" min="9" max="9"/>
    <col width="16.7238095238095" customWidth="1" min="10" max="10"/>
    <col width="12.7238095238095" customWidth="1" min="11" max="13"/>
    <col width="15.4571428571429" customWidth="1" min="14" max="14"/>
    <col width="16.4571428571429" customWidth="1" min="16" max="16"/>
    <col width="13.2666666666667" customWidth="1" min="18" max="18"/>
    <col width="10.7238095238095" customWidth="1" min="20" max="20"/>
    <col width="14.1809523809524" customWidth="1" min="21" max="22"/>
    <col width="14.5428571428571" customWidth="1" min="24" max="24"/>
    <col width="12" customWidth="1" min="25" max="25"/>
  </cols>
  <sheetData>
    <row r="1" ht="23" customHeight="1">
      <c r="A1" t="inlineStr">
        <is>
          <t>Cuentas</t>
        </is>
      </c>
      <c r="B1" t="inlineStr">
        <is>
          <t>Detalle Deudor y/o acreedor</t>
        </is>
      </c>
      <c r="C1" s="1" t="inlineStr">
        <is>
          <t xml:space="preserve">Chile Films </t>
        </is>
      </c>
      <c r="D1" s="2" t="inlineStr">
        <is>
          <t>Cce</t>
        </is>
      </c>
      <c r="E1" s="3" t="inlineStr">
        <is>
          <t>Conate II</t>
        </is>
      </c>
      <c r="F1" s="4" t="inlineStr">
        <is>
          <t>Global Gill S.A</t>
        </is>
      </c>
      <c r="G1" s="5" t="inlineStr">
        <is>
          <t>Gramado</t>
        </is>
      </c>
      <c r="H1" s="6" t="inlineStr">
        <is>
          <t>Cinema Prod,</t>
        </is>
      </c>
      <c r="I1" s="28" t="inlineStr">
        <is>
          <t>Amazon</t>
        </is>
      </c>
      <c r="J1" s="28" t="inlineStr">
        <is>
          <t>GCF</t>
        </is>
      </c>
      <c r="K1" s="29" t="inlineStr">
        <is>
          <t>Cine color Films Chile SpA</t>
        </is>
      </c>
      <c r="L1" s="30" t="inlineStr">
        <is>
          <t>Sonus Individual</t>
        </is>
      </c>
      <c r="M1" s="30" t="inlineStr">
        <is>
          <t>Cinecolor Films CA Peru</t>
        </is>
      </c>
      <c r="N1" s="31" t="inlineStr">
        <is>
          <t>Servicios integrales</t>
        </is>
      </c>
      <c r="O1" s="31" t="inlineStr">
        <is>
          <t>Serviart</t>
        </is>
      </c>
      <c r="P1" s="32" t="inlineStr">
        <is>
          <t>Chf Inversiones SpA</t>
        </is>
      </c>
      <c r="Q1" s="36" t="inlineStr">
        <is>
          <t>Audiovisual</t>
        </is>
      </c>
      <c r="R1" s="36" t="inlineStr">
        <is>
          <t>CC Do Brasil</t>
        </is>
      </c>
      <c r="S1" s="37" t="inlineStr">
        <is>
          <t>CF IF</t>
        </is>
      </c>
      <c r="T1" s="37" t="inlineStr">
        <is>
          <t xml:space="preserve">IACSA </t>
        </is>
      </c>
      <c r="U1" s="37" t="inlineStr">
        <is>
          <t>IAMSA</t>
        </is>
      </c>
      <c r="V1" s="38" t="inlineStr">
        <is>
          <t>C.F. II</t>
        </is>
      </c>
      <c r="W1" s="37" t="inlineStr">
        <is>
          <t>IAASA</t>
        </is>
      </c>
      <c r="X1" s="39" t="inlineStr">
        <is>
          <t>Total</t>
        </is>
      </c>
    </row>
    <row r="2">
      <c r="A2" t="inlineStr">
        <is>
          <t>Cta.Cte. EERR</t>
        </is>
      </c>
      <c r="B2" s="341" t="inlineStr">
        <is>
          <t>CTA.CTE. ACT JOSÉ P. DAIRE</t>
        </is>
      </c>
      <c r="C2" s="8" t="n"/>
      <c r="D2" s="9" t="n">
        <v>0</v>
      </c>
      <c r="E2" s="10" t="n">
        <v>0</v>
      </c>
      <c r="F2" s="10" t="n">
        <v>0</v>
      </c>
      <c r="G2" s="10" t="n">
        <v>0</v>
      </c>
      <c r="H2" s="10" t="n">
        <v>0</v>
      </c>
      <c r="I2" s="10" t="n"/>
      <c r="J2" s="10" t="n"/>
      <c r="K2" s="33" t="n">
        <v>0</v>
      </c>
      <c r="L2" s="33" t="n">
        <v>0</v>
      </c>
      <c r="M2" s="33" t="n">
        <v>0</v>
      </c>
      <c r="N2" s="33" t="n">
        <v>0</v>
      </c>
      <c r="O2" s="33" t="n">
        <v>0</v>
      </c>
      <c r="P2" s="34" t="n">
        <v>0</v>
      </c>
      <c r="Q2" s="34" t="n">
        <v>0</v>
      </c>
      <c r="R2" s="34" t="n">
        <v>0</v>
      </c>
      <c r="S2" s="34" t="n">
        <v>0</v>
      </c>
      <c r="T2" s="34" t="n"/>
      <c r="U2" s="34" t="n"/>
      <c r="V2" s="34" t="n">
        <v>0</v>
      </c>
      <c r="W2" s="34" t="n">
        <v>0</v>
      </c>
      <c r="X2" s="40">
        <f>SUM(C2:W2)</f>
        <v/>
      </c>
    </row>
    <row r="3">
      <c r="A3" t="inlineStr">
        <is>
          <t>Cta.Cte. EERR</t>
        </is>
      </c>
      <c r="B3" s="11" t="inlineStr">
        <is>
          <t>CTA.CTE. ACT CRISTIÁN VARELA</t>
        </is>
      </c>
      <c r="C3" s="8" t="n"/>
      <c r="D3" s="9" t="n">
        <v>0</v>
      </c>
      <c r="E3" s="12" t="n">
        <v>0</v>
      </c>
      <c r="F3" s="10" t="n">
        <v>0</v>
      </c>
      <c r="G3" s="10" t="n">
        <v>0</v>
      </c>
      <c r="H3" s="10" t="n">
        <v>0</v>
      </c>
      <c r="I3" s="10" t="n"/>
      <c r="J3" s="10" t="n"/>
      <c r="K3" s="33" t="n">
        <v>0</v>
      </c>
      <c r="L3" s="33" t="n">
        <v>0</v>
      </c>
      <c r="M3" s="33" t="n">
        <v>0</v>
      </c>
      <c r="N3" s="33" t="n">
        <v>0</v>
      </c>
      <c r="O3" s="33" t="n">
        <v>0</v>
      </c>
      <c r="P3" s="34" t="n">
        <v>0</v>
      </c>
      <c r="Q3" s="34" t="n">
        <v>0</v>
      </c>
      <c r="R3" s="34" t="n">
        <v>0</v>
      </c>
      <c r="S3" s="34" t="n">
        <v>0</v>
      </c>
      <c r="T3" s="34" t="n"/>
      <c r="U3" s="34" t="n"/>
      <c r="V3" s="34" t="n">
        <v>0</v>
      </c>
      <c r="W3" s="34" t="n">
        <v>0</v>
      </c>
      <c r="X3" s="40">
        <f>SUM(C3:W3)</f>
        <v/>
      </c>
    </row>
    <row r="4">
      <c r="A4" t="inlineStr">
        <is>
          <t>Cta.Cte. EERR</t>
        </is>
      </c>
      <c r="B4" s="11" t="inlineStr">
        <is>
          <t>HIJOS VARELA</t>
        </is>
      </c>
      <c r="C4" s="13" t="n">
        <v>0</v>
      </c>
      <c r="D4" s="9" t="n">
        <v>0</v>
      </c>
      <c r="E4" s="14" t="n">
        <v>0</v>
      </c>
      <c r="F4" s="14" t="n">
        <v>0</v>
      </c>
      <c r="G4" s="14" t="n">
        <v>0</v>
      </c>
      <c r="H4" s="14" t="n">
        <v>0</v>
      </c>
      <c r="I4" s="14" t="n"/>
      <c r="J4" s="14" t="n"/>
      <c r="K4" s="35" t="n">
        <v>0</v>
      </c>
      <c r="L4" s="35" t="n">
        <v>0</v>
      </c>
      <c r="M4" s="35" t="n">
        <v>0</v>
      </c>
      <c r="N4" s="35" t="n">
        <v>0</v>
      </c>
      <c r="O4" s="35" t="n">
        <v>0</v>
      </c>
      <c r="P4" s="34" t="n">
        <v>0</v>
      </c>
      <c r="Q4" s="34" t="n">
        <v>0</v>
      </c>
      <c r="R4" s="34" t="n">
        <v>0</v>
      </c>
      <c r="S4" s="34" t="n">
        <v>0</v>
      </c>
      <c r="T4" s="34" t="n"/>
      <c r="U4" s="34" t="n"/>
      <c r="V4" s="34" t="n">
        <v>0</v>
      </c>
      <c r="W4" s="34" t="n">
        <v>0</v>
      </c>
      <c r="X4" s="40">
        <f>SUM(C4:W4)</f>
        <v/>
      </c>
    </row>
    <row r="5">
      <c r="A5" t="inlineStr">
        <is>
          <t>Cta.Cte. EERR</t>
        </is>
      </c>
      <c r="B5" s="11" t="inlineStr">
        <is>
          <t>CTA. CTE. ACT. RIO GRANDE S.A.</t>
        </is>
      </c>
      <c r="C5" s="8" t="n"/>
      <c r="D5" s="9" t="n">
        <v>0</v>
      </c>
      <c r="E5" s="10" t="n">
        <v>0</v>
      </c>
      <c r="F5" s="10" t="n">
        <v>0</v>
      </c>
      <c r="G5" s="10" t="n">
        <v>0</v>
      </c>
      <c r="H5" s="10" t="n">
        <v>0</v>
      </c>
      <c r="I5" s="10" t="n"/>
      <c r="J5" s="10" t="n"/>
      <c r="K5" s="33" t="n">
        <v>0</v>
      </c>
      <c r="L5" s="22" t="n">
        <v>0</v>
      </c>
      <c r="M5" s="33" t="n">
        <v>0</v>
      </c>
      <c r="N5" s="33" t="n">
        <v>0</v>
      </c>
      <c r="O5" s="33" t="n">
        <v>0</v>
      </c>
      <c r="P5" s="34" t="n">
        <v>0</v>
      </c>
      <c r="Q5" s="34" t="n">
        <v>0</v>
      </c>
      <c r="R5" s="34" t="n">
        <v>0</v>
      </c>
      <c r="S5" s="34" t="n">
        <v>0</v>
      </c>
      <c r="T5" s="34" t="n"/>
      <c r="U5" s="34" t="n"/>
      <c r="V5" s="34" t="n">
        <v>0</v>
      </c>
      <c r="W5" s="34" t="n">
        <v>0</v>
      </c>
      <c r="X5" s="40">
        <f>SUM(C5:W5)</f>
        <v/>
      </c>
    </row>
    <row r="6">
      <c r="A6" t="inlineStr">
        <is>
          <t>Cta.Cte. EERR</t>
        </is>
      </c>
      <c r="B6" s="15" t="inlineStr">
        <is>
          <t>CTA.CTE.ACT. US$ CINECOLOR MEX</t>
        </is>
      </c>
      <c r="C6" s="13" t="n">
        <v>1163150940</v>
      </c>
      <c r="D6" s="9" t="n">
        <v>0</v>
      </c>
      <c r="E6" s="10" t="n">
        <v>0</v>
      </c>
      <c r="F6" s="10" t="n">
        <v>0</v>
      </c>
      <c r="G6" s="10" t="n">
        <v>0</v>
      </c>
      <c r="H6" s="10" t="n">
        <v>0</v>
      </c>
      <c r="I6" s="10" t="n"/>
      <c r="J6" s="10" t="n"/>
      <c r="K6" s="33" t="n">
        <v>0</v>
      </c>
      <c r="L6" s="33" t="n">
        <v>0</v>
      </c>
      <c r="M6" s="33" t="n">
        <v>0</v>
      </c>
      <c r="N6" s="33" t="n">
        <v>0</v>
      </c>
      <c r="O6" s="33" t="n">
        <v>0</v>
      </c>
      <c r="P6" s="34" t="n">
        <v>0</v>
      </c>
      <c r="Q6" s="34" t="n">
        <v>0</v>
      </c>
      <c r="R6" s="34" t="n">
        <v>0</v>
      </c>
      <c r="S6" s="34" t="n">
        <v>0</v>
      </c>
      <c r="T6" s="34" t="n"/>
      <c r="U6" s="34" t="n"/>
      <c r="V6" s="34" t="n">
        <v>0</v>
      </c>
      <c r="W6" s="34" t="n">
        <v>0</v>
      </c>
      <c r="X6" s="40">
        <f>SUM(C6:W6)</f>
        <v/>
      </c>
    </row>
    <row r="7">
      <c r="A7" t="inlineStr">
        <is>
          <t>Cta.Cte. EERR</t>
        </is>
      </c>
      <c r="B7" s="341" t="inlineStr">
        <is>
          <t>CTA.CTE. PRONEMSA S.A.</t>
        </is>
      </c>
      <c r="C7" s="8" t="n"/>
      <c r="D7" s="9" t="n">
        <v>0</v>
      </c>
      <c r="E7" s="10" t="n">
        <v>0</v>
      </c>
      <c r="F7" s="10" t="n">
        <v>0</v>
      </c>
      <c r="G7" s="10" t="n">
        <v>0</v>
      </c>
      <c r="H7" s="10" t="n">
        <v>0</v>
      </c>
      <c r="I7" s="10" t="n"/>
      <c r="J7" s="10" t="n"/>
      <c r="K7" s="33" t="n">
        <v>0</v>
      </c>
      <c r="L7" s="33" t="n">
        <v>0</v>
      </c>
      <c r="M7" s="33" t="n">
        <v>0</v>
      </c>
      <c r="N7" s="33" t="n">
        <v>0</v>
      </c>
      <c r="O7" s="33" t="n">
        <v>0</v>
      </c>
      <c r="P7" s="34" t="n">
        <v>0</v>
      </c>
      <c r="Q7" s="34" t="n">
        <v>0</v>
      </c>
      <c r="R7" s="34" t="n">
        <v>0</v>
      </c>
      <c r="S7" s="34" t="n">
        <v>0</v>
      </c>
      <c r="T7" s="34" t="n"/>
      <c r="U7" s="34" t="n"/>
      <c r="V7" s="34" t="n">
        <v>0</v>
      </c>
      <c r="W7" s="34" t="n">
        <v>0</v>
      </c>
      <c r="X7" s="40">
        <f>SUM(C7:W7)</f>
        <v/>
      </c>
    </row>
    <row r="8">
      <c r="A8" t="inlineStr">
        <is>
          <t>Cta.Cte. EERR</t>
        </is>
      </c>
      <c r="B8" s="341" t="inlineStr">
        <is>
          <t>CTA.CTE.INM. PLAZA EL ALBA</t>
        </is>
      </c>
      <c r="C8" s="8" t="n"/>
      <c r="D8" s="9" t="n">
        <v>0</v>
      </c>
      <c r="E8" s="10" t="n">
        <v>0</v>
      </c>
      <c r="F8" s="10" t="n">
        <v>0</v>
      </c>
      <c r="G8" s="10" t="n">
        <v>0</v>
      </c>
      <c r="H8" s="10" t="n">
        <v>0</v>
      </c>
      <c r="I8" s="10" t="n"/>
      <c r="J8" s="10" t="n"/>
      <c r="K8" s="33" t="n">
        <v>0</v>
      </c>
      <c r="L8" s="33" t="n">
        <v>0</v>
      </c>
      <c r="M8" s="33" t="n">
        <v>0</v>
      </c>
      <c r="N8" s="33" t="n">
        <v>0</v>
      </c>
      <c r="O8" s="33" t="n">
        <v>0</v>
      </c>
      <c r="P8" s="34" t="n">
        <v>0</v>
      </c>
      <c r="Q8" s="34" t="n">
        <v>0</v>
      </c>
      <c r="R8" s="34" t="n">
        <v>0</v>
      </c>
      <c r="S8" s="34" t="n">
        <v>0</v>
      </c>
      <c r="T8" s="34" t="n"/>
      <c r="U8" s="34" t="n"/>
      <c r="V8" s="34" t="n">
        <v>0</v>
      </c>
      <c r="W8" s="34" t="n">
        <v>0</v>
      </c>
      <c r="X8" s="40">
        <f>SUM(C8:W8)</f>
        <v/>
      </c>
    </row>
    <row r="9">
      <c r="A9" t="inlineStr">
        <is>
          <t>Cta.Cte. EERR</t>
        </is>
      </c>
      <c r="B9" s="341" t="inlineStr">
        <is>
          <t>Cta.Cte.Act.Iacsa US$</t>
        </is>
      </c>
      <c r="C9" s="13" t="n">
        <v>21702298</v>
      </c>
      <c r="D9" s="9" t="n">
        <v>0</v>
      </c>
      <c r="E9" s="10" t="n">
        <v>0</v>
      </c>
      <c r="F9" s="10" t="n">
        <v>0</v>
      </c>
      <c r="G9" s="10" t="n">
        <v>0</v>
      </c>
      <c r="H9" s="10" t="n">
        <v>0</v>
      </c>
      <c r="I9" s="10" t="n"/>
      <c r="J9" s="10" t="n"/>
      <c r="K9" s="33" t="n">
        <v>271744</v>
      </c>
      <c r="L9" s="33" t="n">
        <v>0</v>
      </c>
      <c r="M9" s="33" t="n">
        <v>3359811</v>
      </c>
      <c r="N9" s="33" t="n">
        <v>0</v>
      </c>
      <c r="O9" s="33" t="n">
        <v>0</v>
      </c>
      <c r="P9" s="34" t="n">
        <v>0</v>
      </c>
      <c r="Q9" s="34" t="n">
        <v>0</v>
      </c>
      <c r="R9" s="34" t="n">
        <v>0</v>
      </c>
      <c r="S9" s="34" t="n">
        <v>0</v>
      </c>
      <c r="T9" s="34" t="n"/>
      <c r="U9" s="34" t="n"/>
      <c r="V9" s="34" t="n">
        <v>0</v>
      </c>
      <c r="W9" s="34" t="n">
        <v>0</v>
      </c>
      <c r="X9" s="40">
        <f>SUM(C9:W9)</f>
        <v/>
      </c>
      <c r="Y9" s="40" t="n"/>
      <c r="Z9" s="40" t="n"/>
    </row>
    <row r="10">
      <c r="A10" t="inlineStr">
        <is>
          <t>Cta.Cte. EERR</t>
        </is>
      </c>
      <c r="B10" s="15" t="inlineStr">
        <is>
          <t>CINECOLOR DO BRASIL</t>
        </is>
      </c>
      <c r="C10" s="13" t="n">
        <v>47782013</v>
      </c>
      <c r="D10" s="9" t="n">
        <v>0</v>
      </c>
      <c r="E10" s="10" t="n">
        <v>0</v>
      </c>
      <c r="F10" s="10" t="n">
        <v>0</v>
      </c>
      <c r="G10" s="10" t="n">
        <v>0</v>
      </c>
      <c r="H10" s="10" t="n">
        <v>0</v>
      </c>
      <c r="I10" s="10" t="n">
        <v>0</v>
      </c>
      <c r="J10" s="10" t="n">
        <v>2562259974.24</v>
      </c>
      <c r="K10" s="33" t="n">
        <v>0</v>
      </c>
      <c r="L10" s="33" t="n">
        <v>0</v>
      </c>
      <c r="M10" s="33" t="n">
        <v>0</v>
      </c>
      <c r="N10" s="33" t="n">
        <v>0</v>
      </c>
      <c r="O10" s="33" t="n">
        <v>0</v>
      </c>
      <c r="P10" s="34" t="n">
        <v>0</v>
      </c>
      <c r="Q10" s="34" t="n">
        <v>0</v>
      </c>
      <c r="R10" s="34" t="n">
        <v>0</v>
      </c>
      <c r="S10" s="34" t="n">
        <v>0</v>
      </c>
      <c r="T10" s="34" t="n"/>
      <c r="U10" s="34" t="n"/>
      <c r="V10" s="34" t="n">
        <v>0</v>
      </c>
      <c r="W10" s="34" t="n">
        <v>0</v>
      </c>
      <c r="X10" s="40">
        <f>SUM(C10:W10)</f>
        <v/>
      </c>
      <c r="Y10" s="40" t="n"/>
    </row>
    <row r="11">
      <c r="A11" t="inlineStr">
        <is>
          <t>Cta.Cte. EERR</t>
        </is>
      </c>
      <c r="B11" s="15" t="inlineStr">
        <is>
          <t>ACT CHF INTERNACIONAL SPA</t>
        </is>
      </c>
      <c r="C11" s="8" t="n"/>
      <c r="D11" s="9" t="n">
        <v>0</v>
      </c>
      <c r="E11" s="10" t="n">
        <v>0</v>
      </c>
      <c r="F11" s="10" t="n">
        <v>0</v>
      </c>
      <c r="G11" s="10" t="n">
        <v>0</v>
      </c>
      <c r="H11" s="10" t="n">
        <v>0</v>
      </c>
      <c r="I11" s="10" t="n"/>
      <c r="J11" s="10" t="n"/>
      <c r="K11" s="33" t="n">
        <v>0</v>
      </c>
      <c r="L11" s="33" t="n">
        <v>0</v>
      </c>
      <c r="M11" s="33" t="n">
        <v>0</v>
      </c>
      <c r="N11" s="33" t="n">
        <v>0</v>
      </c>
      <c r="O11" s="33" t="n">
        <v>0</v>
      </c>
      <c r="P11" s="22" t="n">
        <v>0</v>
      </c>
      <c r="Q11" s="34" t="n">
        <v>0</v>
      </c>
      <c r="R11" s="34" t="n">
        <v>0</v>
      </c>
      <c r="S11" s="34" t="n">
        <v>0</v>
      </c>
      <c r="T11" s="34" t="n"/>
      <c r="U11" s="34" t="n"/>
      <c r="V11" s="34" t="n">
        <v>0</v>
      </c>
      <c r="W11" s="34" t="n">
        <v>0</v>
      </c>
      <c r="X11" s="40">
        <f>SUM(C11:W11)</f>
        <v/>
      </c>
    </row>
    <row r="12">
      <c r="A12" t="inlineStr">
        <is>
          <t>Cta.Cte. EERR</t>
        </is>
      </c>
      <c r="B12" s="341" t="inlineStr">
        <is>
          <t>CTA.CTE.ACT.COSTA SUR INVERS.</t>
        </is>
      </c>
      <c r="C12" s="12" t="n"/>
      <c r="D12" s="9" t="n">
        <v>0</v>
      </c>
      <c r="E12" s="10" t="n">
        <v>0</v>
      </c>
      <c r="F12" s="10" t="n">
        <v>0</v>
      </c>
      <c r="G12" s="10" t="n">
        <v>0</v>
      </c>
      <c r="H12" s="10" t="n">
        <v>0</v>
      </c>
      <c r="I12" s="10" t="n"/>
      <c r="J12" s="10" t="n"/>
      <c r="K12" s="33" t="n">
        <v>0</v>
      </c>
      <c r="L12" s="22" t="n">
        <v>0</v>
      </c>
      <c r="M12" s="33" t="n">
        <v>0</v>
      </c>
      <c r="N12" s="33" t="n">
        <v>0</v>
      </c>
      <c r="O12" s="33" t="n">
        <v>0</v>
      </c>
      <c r="P12" s="34" t="n">
        <v>0</v>
      </c>
      <c r="Q12" s="34" t="n">
        <v>0</v>
      </c>
      <c r="R12" s="34" t="n">
        <v>0</v>
      </c>
      <c r="S12" s="34" t="n">
        <v>0</v>
      </c>
      <c r="T12" s="34" t="n"/>
      <c r="U12" s="34" t="n"/>
      <c r="V12" s="34" t="n">
        <v>0</v>
      </c>
      <c r="W12" s="34" t="n">
        <v>0</v>
      </c>
      <c r="X12" s="40">
        <f>SUM(C12:W12)</f>
        <v/>
      </c>
    </row>
    <row r="13">
      <c r="A13" t="inlineStr">
        <is>
          <t>Cta.Cte. EERR</t>
        </is>
      </c>
      <c r="B13" s="341" t="inlineStr">
        <is>
          <t>Cta.Cte. CN Inv. Financ.</t>
        </is>
      </c>
      <c r="C13" s="12" t="n"/>
      <c r="D13" s="9" t="n">
        <v>0</v>
      </c>
      <c r="E13" s="10" t="n">
        <v>0</v>
      </c>
      <c r="F13" s="10" t="n">
        <v>0</v>
      </c>
      <c r="G13" s="10" t="n">
        <v>0</v>
      </c>
      <c r="H13" s="10" t="n">
        <v>0</v>
      </c>
      <c r="I13" s="10" t="n"/>
      <c r="J13" s="10" t="n"/>
      <c r="K13" s="33" t="n">
        <v>0</v>
      </c>
      <c r="L13" s="33" t="n">
        <v>0</v>
      </c>
      <c r="M13" s="33" t="n">
        <v>0</v>
      </c>
      <c r="N13" s="33" t="n">
        <v>0</v>
      </c>
      <c r="O13" s="33" t="n">
        <v>0</v>
      </c>
      <c r="P13" s="34" t="n">
        <v>0</v>
      </c>
      <c r="Q13" s="34" t="n">
        <v>0</v>
      </c>
      <c r="R13" s="34" t="n">
        <v>0</v>
      </c>
      <c r="S13" s="34" t="n">
        <v>0</v>
      </c>
      <c r="T13" s="34" t="n"/>
      <c r="U13" s="34" t="n"/>
      <c r="V13" s="34" t="n">
        <v>0</v>
      </c>
      <c r="W13" s="34" t="n">
        <v>0</v>
      </c>
      <c r="X13" s="40">
        <f>SUM(C13:W13)</f>
        <v/>
      </c>
    </row>
    <row r="14">
      <c r="A14" t="inlineStr">
        <is>
          <t>Cta.Cte. EERR</t>
        </is>
      </c>
      <c r="B14" s="341" t="inlineStr">
        <is>
          <t>CTA CTE MAGIC LICENSING S.A.S.</t>
        </is>
      </c>
      <c r="C14" s="16" t="n">
        <v>563407502</v>
      </c>
      <c r="D14" s="9" t="n">
        <v>0</v>
      </c>
      <c r="E14" s="10" t="n">
        <v>0</v>
      </c>
      <c r="F14" s="10" t="n">
        <v>0</v>
      </c>
      <c r="G14" s="10" t="n">
        <v>0</v>
      </c>
      <c r="H14" s="10" t="n">
        <v>0</v>
      </c>
      <c r="I14" s="10" t="n"/>
      <c r="J14" s="10" t="n"/>
      <c r="K14" s="33" t="n">
        <v>0</v>
      </c>
      <c r="L14" s="33" t="n">
        <v>0</v>
      </c>
      <c r="M14" s="33" t="n">
        <v>0</v>
      </c>
      <c r="N14" s="33" t="n">
        <v>0</v>
      </c>
      <c r="O14" s="33" t="n">
        <v>0</v>
      </c>
      <c r="P14" s="34" t="n">
        <v>0</v>
      </c>
      <c r="Q14" s="34" t="n">
        <v>0</v>
      </c>
      <c r="R14" s="34" t="n">
        <v>0</v>
      </c>
      <c r="S14" s="34" t="n">
        <v>0</v>
      </c>
      <c r="T14" s="34" t="n"/>
      <c r="U14" s="34" t="n"/>
      <c r="V14" s="34" t="n">
        <v>0</v>
      </c>
      <c r="W14" s="34" t="n">
        <v>0</v>
      </c>
      <c r="X14" s="40">
        <f>SUM(C14:W14)</f>
        <v/>
      </c>
    </row>
    <row r="15">
      <c r="A15" t="inlineStr">
        <is>
          <t>Cta.Cte. EERR</t>
        </is>
      </c>
      <c r="B15" s="15" t="inlineStr">
        <is>
          <t>CTA.CTE.ACT. FUNDACION CARE</t>
        </is>
      </c>
      <c r="C15" s="12" t="n"/>
      <c r="D15" s="9" t="n">
        <v>0</v>
      </c>
      <c r="E15" s="10" t="n">
        <v>0</v>
      </c>
      <c r="F15" s="10" t="n">
        <v>0</v>
      </c>
      <c r="G15" s="10" t="n">
        <v>0</v>
      </c>
      <c r="H15" s="10" t="n">
        <v>0</v>
      </c>
      <c r="I15" s="10" t="n"/>
      <c r="J15" s="10" t="n"/>
      <c r="K15" s="33" t="n">
        <v>0</v>
      </c>
      <c r="L15" s="22" t="n">
        <v>0</v>
      </c>
      <c r="M15" s="33" t="n">
        <v>0</v>
      </c>
      <c r="N15" s="33" t="n">
        <v>0</v>
      </c>
      <c r="O15" s="33" t="n">
        <v>0</v>
      </c>
      <c r="P15" s="34" t="n">
        <v>0</v>
      </c>
      <c r="Q15" s="34" t="n">
        <v>0</v>
      </c>
      <c r="R15" s="34" t="n">
        <v>0</v>
      </c>
      <c r="S15" s="34" t="n">
        <v>0</v>
      </c>
      <c r="T15" s="34" t="n"/>
      <c r="U15" s="34" t="n"/>
      <c r="V15" s="34" t="n">
        <v>0</v>
      </c>
      <c r="W15" s="34" t="n">
        <v>0</v>
      </c>
      <c r="X15" s="40">
        <f>SUM(C15:W15)</f>
        <v/>
      </c>
    </row>
    <row r="16">
      <c r="A16" t="inlineStr">
        <is>
          <t>Cta.Cte. EERR</t>
        </is>
      </c>
      <c r="B16" s="17" t="inlineStr">
        <is>
          <t>Labo Cine Do Brasil</t>
        </is>
      </c>
      <c r="C16" s="16" t="n">
        <v>0</v>
      </c>
      <c r="D16" s="9" t="n">
        <v>0</v>
      </c>
      <c r="E16" s="10" t="n">
        <v>0</v>
      </c>
      <c r="F16" s="10" t="n">
        <v>0</v>
      </c>
      <c r="G16" s="10" t="n">
        <v>1187288361.56</v>
      </c>
      <c r="H16" s="10" t="n">
        <v>0</v>
      </c>
      <c r="I16" s="10" t="n">
        <v>0</v>
      </c>
      <c r="J16" s="10" t="n"/>
      <c r="K16" s="33" t="n">
        <v>0</v>
      </c>
      <c r="L16" s="33" t="n">
        <v>0</v>
      </c>
      <c r="M16" s="33" t="n">
        <v>0</v>
      </c>
      <c r="N16" s="33" t="n">
        <v>0</v>
      </c>
      <c r="O16" s="33" t="n">
        <v>0</v>
      </c>
      <c r="P16" s="34" t="n">
        <v>0</v>
      </c>
      <c r="Q16" s="34" t="n">
        <v>0</v>
      </c>
      <c r="R16" s="34" t="n">
        <v>0</v>
      </c>
      <c r="S16" s="34" t="n">
        <v>0</v>
      </c>
      <c r="T16" s="34" t="n"/>
      <c r="U16" s="34" t="n"/>
      <c r="V16" s="34" t="n">
        <v>0</v>
      </c>
      <c r="W16" s="34" t="n">
        <v>0</v>
      </c>
      <c r="X16" s="40">
        <f>SUM(C16:W16)</f>
        <v/>
      </c>
    </row>
    <row r="17">
      <c r="A17" t="inlineStr">
        <is>
          <t>Cta.Cte. EERR</t>
        </is>
      </c>
      <c r="B17" s="341" t="inlineStr">
        <is>
          <t xml:space="preserve"> C.C.E. S.A.</t>
        </is>
      </c>
      <c r="C17" s="18" t="n">
        <v>-212649967</v>
      </c>
      <c r="D17" s="19" t="n">
        <v>0</v>
      </c>
      <c r="E17" s="10" t="n">
        <v>0</v>
      </c>
      <c r="F17" s="10" t="n">
        <v>0</v>
      </c>
      <c r="G17" s="10" t="n">
        <v>0</v>
      </c>
      <c r="H17" s="10" t="n">
        <v>0</v>
      </c>
      <c r="I17" s="10" t="n"/>
      <c r="J17" s="10" t="n"/>
      <c r="K17" s="33" t="n">
        <v>0</v>
      </c>
      <c r="L17" s="33" t="n">
        <v>0</v>
      </c>
      <c r="M17" s="33" t="n">
        <v>0</v>
      </c>
      <c r="N17" s="33" t="n">
        <v>0</v>
      </c>
      <c r="O17" s="33" t="n">
        <v>91754</v>
      </c>
      <c r="P17" s="34" t="n">
        <v>0</v>
      </c>
      <c r="Q17" s="34" t="n">
        <v>0</v>
      </c>
      <c r="R17" s="34" t="n">
        <v>0</v>
      </c>
      <c r="S17" s="34" t="n">
        <v>0</v>
      </c>
      <c r="T17" s="34" t="n"/>
      <c r="U17" s="34" t="n"/>
      <c r="V17" s="34" t="n">
        <v>0</v>
      </c>
      <c r="W17" s="34" t="n">
        <v>0</v>
      </c>
      <c r="X17" s="40">
        <f>SUM(C17:W17)</f>
        <v/>
      </c>
      <c r="Y17" s="43" t="n"/>
    </row>
    <row r="18">
      <c r="A18" t="inlineStr">
        <is>
          <t>Cta.Cte. EERR</t>
        </is>
      </c>
      <c r="B18" s="341" t="inlineStr">
        <is>
          <t xml:space="preserve"> CONATE II S.A.</t>
        </is>
      </c>
      <c r="C18" s="18" t="n">
        <v>-1064166784</v>
      </c>
      <c r="D18" s="19" t="n">
        <v>0</v>
      </c>
      <c r="E18" s="10" t="n">
        <v>0</v>
      </c>
      <c r="F18" s="10" t="n">
        <v>0</v>
      </c>
      <c r="G18" s="10" t="n">
        <v>0</v>
      </c>
      <c r="H18" s="10" t="n">
        <v>0</v>
      </c>
      <c r="I18" s="10" t="n"/>
      <c r="J18" s="10" t="n"/>
      <c r="K18" s="33" t="n">
        <v>0</v>
      </c>
      <c r="L18" s="33" t="n">
        <v>0</v>
      </c>
      <c r="M18" s="33" t="n">
        <v>0</v>
      </c>
      <c r="N18" s="33" t="n">
        <v>0</v>
      </c>
      <c r="O18" s="33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/>
      <c r="U18" s="34" t="n"/>
      <c r="V18" s="34" t="n">
        <v>0</v>
      </c>
      <c r="W18" s="34" t="n">
        <v>0</v>
      </c>
      <c r="X18" s="40">
        <f>SUM(C18:W18)</f>
        <v/>
      </c>
    </row>
    <row r="19">
      <c r="A19" t="inlineStr">
        <is>
          <t>Cta.Cte. EERR</t>
        </is>
      </c>
      <c r="B19" s="341" t="inlineStr">
        <is>
          <t xml:space="preserve"> IAASA US$</t>
        </is>
      </c>
      <c r="C19" s="18" t="n">
        <v>-291605863</v>
      </c>
      <c r="D19" s="19" t="n">
        <v>0</v>
      </c>
      <c r="E19" s="10" t="n">
        <v>-931</v>
      </c>
      <c r="F19" s="10" t="n">
        <v>0</v>
      </c>
      <c r="G19" s="10" t="n">
        <v>0</v>
      </c>
      <c r="H19" s="10" t="n">
        <v>0</v>
      </c>
      <c r="I19" s="10" t="n"/>
      <c r="J19" s="10" t="n"/>
      <c r="K19" s="33" t="n">
        <v>0</v>
      </c>
      <c r="L19" s="33" t="n">
        <v>0</v>
      </c>
      <c r="M19" s="33" t="n">
        <v>0</v>
      </c>
      <c r="N19" s="33" t="n">
        <v>0</v>
      </c>
      <c r="O19" s="33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/>
      <c r="U19" s="34" t="n"/>
      <c r="V19" s="34" t="n">
        <v>0</v>
      </c>
      <c r="W19" s="34" t="n">
        <v>0</v>
      </c>
      <c r="X19" s="40">
        <f>SUM(C19:W19)</f>
        <v/>
      </c>
    </row>
    <row r="20">
      <c r="A20" t="inlineStr">
        <is>
          <t>Cta.Cte. EERR</t>
        </is>
      </c>
      <c r="B20" s="341" t="inlineStr">
        <is>
          <t xml:space="preserve"> SONUS S.A.</t>
        </is>
      </c>
      <c r="C20" s="18" t="n">
        <v>0</v>
      </c>
      <c r="D20" s="19" t="n">
        <v>0</v>
      </c>
      <c r="E20" s="10" t="n">
        <v>0</v>
      </c>
      <c r="F20" s="10" t="n">
        <v>0</v>
      </c>
      <c r="G20" s="10" t="n">
        <v>0</v>
      </c>
      <c r="H20" s="10" t="n">
        <v>0</v>
      </c>
      <c r="I20" s="10" t="n"/>
      <c r="J20" s="10" t="n"/>
      <c r="K20" s="33" t="n">
        <v>0</v>
      </c>
      <c r="L20" s="33" t="n">
        <v>0</v>
      </c>
      <c r="M20" s="33" t="n">
        <v>0</v>
      </c>
      <c r="N20" s="33" t="n">
        <v>0</v>
      </c>
      <c r="O20" s="33" t="n">
        <v>-30646</v>
      </c>
      <c r="P20" s="34" t="n">
        <v>-1904707015.54</v>
      </c>
      <c r="Q20" s="34" t="n">
        <v>0</v>
      </c>
      <c r="R20" s="34" t="n">
        <v>0</v>
      </c>
      <c r="S20" s="34" t="n">
        <v>0</v>
      </c>
      <c r="T20" s="34" t="n"/>
      <c r="U20" s="34" t="n"/>
      <c r="V20" s="34" t="n">
        <v>0</v>
      </c>
      <c r="W20" s="34" t="n">
        <v>0</v>
      </c>
      <c r="X20" s="40">
        <f>SUM(C20:W20)</f>
        <v/>
      </c>
    </row>
    <row r="21">
      <c r="A21" t="inlineStr">
        <is>
          <t>Cta.Cte. EERR</t>
        </is>
      </c>
      <c r="B21" s="11" t="inlineStr">
        <is>
          <t xml:space="preserve"> SERVICIOS INTEGRALES SPA</t>
        </is>
      </c>
      <c r="C21" s="18" t="n">
        <v>-280220330</v>
      </c>
      <c r="D21" s="19" t="n">
        <v>0</v>
      </c>
      <c r="E21" s="10" t="n">
        <v>0</v>
      </c>
      <c r="F21" s="10" t="n">
        <v>0</v>
      </c>
      <c r="G21" s="10" t="n">
        <v>0</v>
      </c>
      <c r="H21" s="10" t="n">
        <v>0</v>
      </c>
      <c r="I21" s="10" t="n"/>
      <c r="J21" s="10" t="n"/>
      <c r="K21" s="33" t="n">
        <v>-20140524</v>
      </c>
      <c r="L21" s="33" t="n">
        <v>0</v>
      </c>
      <c r="M21" s="33" t="n">
        <v>0</v>
      </c>
      <c r="N21" s="33" t="n">
        <v>0</v>
      </c>
      <c r="O21" s="33" t="n">
        <v>100000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/>
      <c r="U21" s="34" t="n"/>
      <c r="V21" s="34" t="n">
        <v>0</v>
      </c>
      <c r="W21" s="34" t="n">
        <v>0</v>
      </c>
      <c r="X21" s="40">
        <f>SUM(C21:W21)</f>
        <v/>
      </c>
      <c r="Y21" s="43" t="n"/>
    </row>
    <row r="22">
      <c r="A22" t="inlineStr">
        <is>
          <t>Cta.Cte. EERR</t>
        </is>
      </c>
      <c r="B22" s="11" t="inlineStr">
        <is>
          <t xml:space="preserve"> GLOBALGILL</t>
        </is>
      </c>
      <c r="C22" s="18" t="n">
        <v>-3636741957</v>
      </c>
      <c r="D22" s="19" t="n">
        <v>0</v>
      </c>
      <c r="E22" s="10" t="n">
        <v>0</v>
      </c>
      <c r="F22" s="10" t="n">
        <v>0</v>
      </c>
      <c r="G22" s="10" t="n">
        <v>0</v>
      </c>
      <c r="H22" s="10" t="n">
        <v>0</v>
      </c>
      <c r="I22" s="10" t="n"/>
      <c r="J22" s="10" t="n"/>
      <c r="K22" s="33" t="n">
        <v>0</v>
      </c>
      <c r="L22" s="33" t="n">
        <v>0</v>
      </c>
      <c r="M22" s="33" t="n">
        <v>0</v>
      </c>
      <c r="N22" s="33" t="n">
        <v>0</v>
      </c>
      <c r="O22" s="33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/>
      <c r="U22" s="34" t="n"/>
      <c r="V22" s="34" t="n">
        <v>0</v>
      </c>
      <c r="W22" s="34" t="n">
        <v>0</v>
      </c>
      <c r="X22" s="40">
        <f>SUM(C22:W22)</f>
        <v/>
      </c>
    </row>
    <row r="23">
      <c r="A23" t="inlineStr">
        <is>
          <t>Cta.Cte. EERR</t>
        </is>
      </c>
      <c r="B23" s="11" t="inlineStr">
        <is>
          <t>Global Invesment</t>
        </is>
      </c>
      <c r="C23" s="16" t="n"/>
      <c r="D23" s="19" t="n"/>
      <c r="E23" s="10" t="n"/>
      <c r="F23" s="10" t="n"/>
      <c r="G23" s="10" t="n"/>
      <c r="H23" s="10" t="n"/>
      <c r="I23" s="10" t="n"/>
      <c r="J23" s="10" t="n"/>
      <c r="K23" s="33" t="n"/>
      <c r="L23" s="33" t="n"/>
      <c r="M23" s="33" t="n"/>
      <c r="N23" s="33" t="n"/>
      <c r="O23" s="33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40">
        <f>SUM(C23:W23)</f>
        <v/>
      </c>
    </row>
    <row r="24">
      <c r="A24" t="inlineStr">
        <is>
          <t>Cta.Cte. EERR</t>
        </is>
      </c>
      <c r="B24" s="11" t="inlineStr">
        <is>
          <t xml:space="preserve"> CCFilms Chile</t>
        </is>
      </c>
      <c r="C24" s="18" t="n">
        <v>58171686</v>
      </c>
      <c r="D24" s="19" t="n">
        <v>0</v>
      </c>
      <c r="E24" s="10" t="n">
        <v>0</v>
      </c>
      <c r="F24" s="10" t="n">
        <v>0</v>
      </c>
      <c r="G24" s="10" t="n">
        <v>0</v>
      </c>
      <c r="H24" s="10" t="n">
        <v>0</v>
      </c>
      <c r="I24" s="10" t="n"/>
      <c r="J24" s="10" t="n"/>
      <c r="K24" s="33" t="n">
        <v>0</v>
      </c>
      <c r="L24" s="33" t="n">
        <v>0</v>
      </c>
      <c r="M24" s="22" t="n">
        <v>0</v>
      </c>
      <c r="N24" s="33" t="n">
        <v>20140524</v>
      </c>
      <c r="O24" s="33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/>
      <c r="U24" s="34" t="n"/>
      <c r="V24" s="34" t="n">
        <v>0</v>
      </c>
      <c r="W24" s="34" t="n">
        <v>0</v>
      </c>
      <c r="X24" s="40">
        <f>SUM(C24:W24)</f>
        <v/>
      </c>
    </row>
    <row r="25">
      <c r="A25" t="inlineStr">
        <is>
          <t>Cta.Cte. EERR</t>
        </is>
      </c>
      <c r="B25" s="341" t="inlineStr">
        <is>
          <t xml:space="preserve"> SERVIART S.A.</t>
        </is>
      </c>
      <c r="C25" s="18" t="n">
        <v>-175105128</v>
      </c>
      <c r="D25" s="19" t="n">
        <v>-91754</v>
      </c>
      <c r="E25" s="10" t="n">
        <v>0</v>
      </c>
      <c r="F25" s="10" t="n">
        <v>0</v>
      </c>
      <c r="G25" s="10" t="n">
        <v>0</v>
      </c>
      <c r="H25" s="10" t="n">
        <v>0</v>
      </c>
      <c r="I25" s="10" t="n"/>
      <c r="J25" s="10" t="n"/>
      <c r="K25" s="33" t="n">
        <v>0</v>
      </c>
      <c r="L25" s="33" t="n">
        <v>30646</v>
      </c>
      <c r="M25" s="33" t="n">
        <v>0</v>
      </c>
      <c r="N25" s="33" t="n">
        <v>-100000</v>
      </c>
      <c r="O25" s="33" t="n"/>
      <c r="P25" s="34" t="n">
        <v>0</v>
      </c>
      <c r="Q25" s="34" t="n">
        <v>0</v>
      </c>
      <c r="R25" s="34" t="n">
        <v>0</v>
      </c>
      <c r="S25" s="34" t="n">
        <v>0</v>
      </c>
      <c r="T25" s="34" t="n"/>
      <c r="U25" s="34" t="n"/>
      <c r="V25" s="34" t="n">
        <v>0</v>
      </c>
      <c r="W25" s="34" t="n">
        <v>0</v>
      </c>
      <c r="X25" s="40">
        <f>SUM(C25:W25)</f>
        <v/>
      </c>
      <c r="Y25" s="40" t="n"/>
      <c r="Z25" s="43" t="n"/>
    </row>
    <row r="26">
      <c r="A26" t="inlineStr">
        <is>
          <t>Cta.Cte. EERR</t>
        </is>
      </c>
      <c r="B26" s="341" t="inlineStr">
        <is>
          <t>IAMSA S.A.</t>
        </is>
      </c>
      <c r="C26" s="18" t="n">
        <v>-37007386</v>
      </c>
      <c r="D26" s="19" t="n">
        <v>0</v>
      </c>
      <c r="E26" s="10" t="n">
        <v>0</v>
      </c>
      <c r="F26" s="10" t="n">
        <v>0</v>
      </c>
      <c r="G26" s="10" t="n">
        <v>0</v>
      </c>
      <c r="H26" s="10" t="n">
        <v>0</v>
      </c>
      <c r="I26" s="10" t="n"/>
      <c r="J26" s="10" t="n"/>
      <c r="K26" s="33" t="n">
        <v>0</v>
      </c>
      <c r="L26" s="33" t="n">
        <v>0</v>
      </c>
      <c r="M26" s="33" t="n">
        <v>0</v>
      </c>
      <c r="N26" s="33" t="n">
        <v>0</v>
      </c>
      <c r="O26" s="33" t="n">
        <v>0</v>
      </c>
      <c r="P26" s="34" t="n">
        <v>0</v>
      </c>
      <c r="Q26" s="34" t="n">
        <v>0</v>
      </c>
      <c r="R26" s="34" t="n">
        <v>0</v>
      </c>
      <c r="S26" s="34" t="n">
        <v>0</v>
      </c>
      <c r="T26" s="34" t="n"/>
      <c r="U26" s="34" t="n"/>
      <c r="V26" s="34" t="n">
        <v>0</v>
      </c>
      <c r="W26" s="34" t="n">
        <v>0</v>
      </c>
      <c r="X26" s="40">
        <f>SUM(C26:W26)</f>
        <v/>
      </c>
    </row>
    <row r="27">
      <c r="A27" t="inlineStr">
        <is>
          <t>Cta.Cte. EERR</t>
        </is>
      </c>
      <c r="B27" s="341" t="inlineStr">
        <is>
          <t>AUDIOVISUAL</t>
        </is>
      </c>
      <c r="C27" s="16" t="n">
        <v>0</v>
      </c>
      <c r="D27" s="19" t="n">
        <v>0</v>
      </c>
      <c r="E27" s="10" t="n">
        <v>0</v>
      </c>
      <c r="F27" s="10" t="n">
        <v>0</v>
      </c>
      <c r="G27" s="10" t="n">
        <v>0</v>
      </c>
      <c r="H27" s="10" t="n">
        <v>0</v>
      </c>
      <c r="I27" s="10" t="n"/>
      <c r="J27" s="10" t="n"/>
      <c r="K27" s="33" t="n">
        <v>0</v>
      </c>
      <c r="L27" s="33" t="n">
        <v>0</v>
      </c>
      <c r="M27" s="33" t="n">
        <v>0</v>
      </c>
      <c r="N27" s="33" t="n">
        <v>0</v>
      </c>
      <c r="O27" s="33" t="n">
        <v>0</v>
      </c>
      <c r="P27" s="34" t="n">
        <v>0</v>
      </c>
      <c r="Q27" s="34" t="n">
        <v>0</v>
      </c>
      <c r="R27" s="34" t="n">
        <v>0</v>
      </c>
      <c r="S27" s="34" t="n">
        <v>0</v>
      </c>
      <c r="T27" s="34" t="n"/>
      <c r="U27" s="34" t="n"/>
      <c r="V27" s="34" t="n">
        <v>0</v>
      </c>
      <c r="W27" s="34" t="n">
        <v>0</v>
      </c>
      <c r="X27" s="40">
        <f>SUM(C27:W27)</f>
        <v/>
      </c>
    </row>
    <row r="28">
      <c r="A28" t="inlineStr">
        <is>
          <t>Cta.Cte. EERR</t>
        </is>
      </c>
      <c r="B28" s="341" t="inlineStr">
        <is>
          <t>CHILE FILMS SPA</t>
        </is>
      </c>
      <c r="C28" s="16" t="n">
        <v>0</v>
      </c>
      <c r="D28" s="19" t="n">
        <v>212649967</v>
      </c>
      <c r="E28" s="10" t="n">
        <v>1064166784</v>
      </c>
      <c r="F28" s="10" t="n">
        <v>3636742564.36</v>
      </c>
      <c r="G28" s="10" t="n">
        <v>0</v>
      </c>
      <c r="H28" s="10" t="n">
        <v>0</v>
      </c>
      <c r="I28" s="10" t="n"/>
      <c r="J28" s="10" t="n"/>
      <c r="K28" s="33" t="n">
        <v>-58171686</v>
      </c>
      <c r="L28" s="33" t="n">
        <v>0</v>
      </c>
      <c r="M28" s="33" t="n">
        <v>0</v>
      </c>
      <c r="N28" s="33" t="n">
        <v>280220330</v>
      </c>
      <c r="O28" s="33" t="n">
        <v>175105128</v>
      </c>
      <c r="P28" s="34" t="n">
        <v>161078937</v>
      </c>
      <c r="Q28" s="34" t="n">
        <v>0</v>
      </c>
      <c r="R28" s="34" t="n">
        <v>0</v>
      </c>
      <c r="S28" s="34" t="n">
        <v>423984.4854</v>
      </c>
      <c r="T28" s="34" t="n">
        <v>-21702298.8064682</v>
      </c>
      <c r="U28" s="41" t="n">
        <v>-1127652036.76</v>
      </c>
      <c r="V28" s="34" t="n">
        <v>79200.22440000001</v>
      </c>
      <c r="W28" s="34" t="n">
        <v>291604990.3536</v>
      </c>
      <c r="X28" s="40">
        <f>SUM(C28:W28)</f>
        <v/>
      </c>
      <c r="Y28" s="40" t="n"/>
      <c r="Z28" s="40" t="n"/>
    </row>
    <row r="29">
      <c r="A29" t="inlineStr">
        <is>
          <t>Cta.Cte. EERR</t>
        </is>
      </c>
      <c r="B29" s="341" t="inlineStr">
        <is>
          <t>CINECOLOR CHILE SPA</t>
        </is>
      </c>
      <c r="C29" s="16" t="n">
        <v>0</v>
      </c>
      <c r="D29" s="19" t="n">
        <v>0</v>
      </c>
      <c r="E29" s="10" t="n">
        <v>0</v>
      </c>
      <c r="F29" s="10" t="n">
        <v>0</v>
      </c>
      <c r="G29" s="10" t="n">
        <v>0</v>
      </c>
      <c r="H29" s="10" t="n">
        <v>0</v>
      </c>
      <c r="I29" s="10" t="n"/>
      <c r="J29" s="10" t="n"/>
      <c r="K29" s="33" t="n">
        <v>0</v>
      </c>
      <c r="L29" s="33" t="n">
        <v>0</v>
      </c>
      <c r="M29" s="22" t="n">
        <v>0</v>
      </c>
      <c r="N29" s="33" t="n">
        <v>0</v>
      </c>
      <c r="O29" s="33" t="n">
        <v>0</v>
      </c>
      <c r="P29" s="34" t="n">
        <v>0</v>
      </c>
      <c r="Q29" s="34" t="n">
        <v>0</v>
      </c>
      <c r="R29" s="34" t="n">
        <v>0</v>
      </c>
      <c r="S29" s="34" t="n">
        <v>0</v>
      </c>
      <c r="T29" s="34" t="n"/>
      <c r="U29" s="34" t="n"/>
      <c r="V29" s="34" t="n">
        <v>0</v>
      </c>
      <c r="W29" s="34" t="n">
        <v>0</v>
      </c>
      <c r="X29" s="40">
        <f>SUM(C29:W29)</f>
        <v/>
      </c>
    </row>
    <row r="30">
      <c r="A30" t="inlineStr">
        <is>
          <t>Cta.Cte. EERR</t>
        </is>
      </c>
      <c r="B30" s="341" t="inlineStr">
        <is>
          <t>TLP</t>
        </is>
      </c>
      <c r="C30" s="16" t="n">
        <v>0</v>
      </c>
      <c r="D30" s="19" t="n">
        <v>0</v>
      </c>
      <c r="E30" s="10" t="n">
        <v>0</v>
      </c>
      <c r="F30" s="10" t="n">
        <v>0</v>
      </c>
      <c r="G30" s="10" t="n">
        <v>0</v>
      </c>
      <c r="H30" s="10" t="n">
        <v>0</v>
      </c>
      <c r="I30" s="10" t="n"/>
      <c r="J30" s="10" t="n"/>
      <c r="K30" s="33" t="n">
        <v>0</v>
      </c>
      <c r="L30" s="33" t="n">
        <v>0</v>
      </c>
      <c r="M30" s="33" t="n">
        <v>0</v>
      </c>
      <c r="N30" s="33" t="n">
        <v>0</v>
      </c>
      <c r="O30" s="33" t="n">
        <v>0</v>
      </c>
      <c r="P30" s="34" t="n">
        <v>0</v>
      </c>
      <c r="Q30" s="34" t="n">
        <v>0</v>
      </c>
      <c r="R30" s="34" t="n">
        <v>0</v>
      </c>
      <c r="S30" s="34" t="n">
        <v>0</v>
      </c>
      <c r="T30" s="34" t="n"/>
      <c r="U30" s="34" t="n"/>
      <c r="V30" s="34" t="n">
        <v>0</v>
      </c>
      <c r="W30" s="34" t="n">
        <v>0</v>
      </c>
      <c r="X30" s="40">
        <f>SUM(C30:W30)</f>
        <v/>
      </c>
    </row>
    <row r="31">
      <c r="A31" t="inlineStr">
        <is>
          <t>Cta.Cte. EERR</t>
        </is>
      </c>
      <c r="B31" s="341" t="inlineStr">
        <is>
          <t>CHF INVERSIONES SPA</t>
        </is>
      </c>
      <c r="C31" s="18" t="n">
        <v>-161078937</v>
      </c>
      <c r="D31" s="19" t="n">
        <v>0</v>
      </c>
      <c r="E31" s="10" t="n">
        <v>0</v>
      </c>
      <c r="F31" s="10" t="n">
        <v>0</v>
      </c>
      <c r="G31" s="10" t="n">
        <v>0</v>
      </c>
      <c r="H31" s="10" t="n">
        <v>0</v>
      </c>
      <c r="I31" s="10" t="n"/>
      <c r="J31" s="10" t="n"/>
      <c r="K31" s="33" t="n">
        <v>0</v>
      </c>
      <c r="L31" s="33" t="n">
        <v>1904707019</v>
      </c>
      <c r="M31" s="33" t="n">
        <v>0</v>
      </c>
      <c r="N31" s="33" t="n">
        <v>0</v>
      </c>
      <c r="O31" s="33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/>
      <c r="U31" s="34" t="n"/>
      <c r="V31" s="34" t="n">
        <v>0</v>
      </c>
      <c r="W31" s="34" t="n">
        <v>0</v>
      </c>
      <c r="X31" s="40">
        <f>SUM(C31:W31)</f>
        <v/>
      </c>
    </row>
    <row r="32">
      <c r="A32" t="inlineStr">
        <is>
          <t>Cta.Cte. EERR</t>
        </is>
      </c>
      <c r="B32" s="341" t="inlineStr">
        <is>
          <t>Inversiones Andinas S.A</t>
        </is>
      </c>
      <c r="C32" s="16" t="n"/>
      <c r="D32" s="19" t="n"/>
      <c r="E32" s="10" t="n"/>
      <c r="F32" s="10" t="n"/>
      <c r="G32" s="10" t="n"/>
      <c r="H32" s="10" t="n"/>
      <c r="I32" s="10" t="n"/>
      <c r="J32" s="10" t="n"/>
      <c r="K32" s="33" t="n"/>
      <c r="L32" s="33" t="n"/>
      <c r="M32" s="33" t="n"/>
      <c r="N32" s="33" t="n"/>
      <c r="O32" s="33" t="n"/>
      <c r="P32" s="34" t="n"/>
      <c r="Q32" s="34" t="n"/>
      <c r="R32" s="34" t="n"/>
      <c r="S32" s="22" t="n">
        <v>0</v>
      </c>
      <c r="T32" s="34" t="n"/>
      <c r="U32" s="34" t="n"/>
      <c r="V32" s="22" t="n">
        <v>0</v>
      </c>
      <c r="W32" s="22" t="n">
        <v>0</v>
      </c>
      <c r="X32" s="40">
        <f>SUM(C32:W32)</f>
        <v/>
      </c>
    </row>
    <row r="33">
      <c r="A33" t="inlineStr">
        <is>
          <t>Cta.Cte. EERR</t>
        </is>
      </c>
      <c r="B33" s="341" t="inlineStr">
        <is>
          <t>Amazon</t>
        </is>
      </c>
      <c r="C33" s="16" t="n">
        <v>0</v>
      </c>
      <c r="D33" s="19" t="n">
        <v>0</v>
      </c>
      <c r="E33" s="10" t="n">
        <v>0</v>
      </c>
      <c r="F33" s="10" t="n">
        <v>0</v>
      </c>
      <c r="G33" s="10" t="n">
        <v>0</v>
      </c>
      <c r="H33" s="10" t="n">
        <v>0</v>
      </c>
      <c r="I33" s="10" t="n"/>
      <c r="J33" s="10" t="n"/>
      <c r="K33" s="33" t="n">
        <v>0</v>
      </c>
      <c r="L33" s="33" t="n">
        <v>0</v>
      </c>
      <c r="M33" s="33" t="n">
        <v>0</v>
      </c>
      <c r="N33" s="33" t="n">
        <v>0</v>
      </c>
      <c r="O33" s="33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/>
      <c r="U33" s="34" t="n"/>
      <c r="V33" s="34" t="n">
        <v>0</v>
      </c>
      <c r="W33" s="34" t="n">
        <v>0</v>
      </c>
      <c r="X33" s="40">
        <f>SUM(C33:W33)</f>
        <v/>
      </c>
    </row>
    <row r="34">
      <c r="A34" t="inlineStr">
        <is>
          <t>Cta.Cte. EERR</t>
        </is>
      </c>
      <c r="B34" s="341" t="inlineStr">
        <is>
          <t>Surfaces</t>
        </is>
      </c>
      <c r="C34" s="16" t="n">
        <v>0</v>
      </c>
      <c r="D34" s="19" t="n">
        <v>0</v>
      </c>
      <c r="E34" s="10" t="n">
        <v>0</v>
      </c>
      <c r="F34" s="10" t="n">
        <v>0</v>
      </c>
      <c r="G34" s="10" t="n">
        <v>0</v>
      </c>
      <c r="H34" s="10" t="n">
        <v>0</v>
      </c>
      <c r="I34" s="10" t="n"/>
      <c r="J34" s="10" t="n"/>
      <c r="K34" s="33" t="n">
        <v>0</v>
      </c>
      <c r="L34" s="33" t="n">
        <v>0</v>
      </c>
      <c r="M34" s="33" t="n">
        <v>0</v>
      </c>
      <c r="N34" s="33" t="n">
        <v>0</v>
      </c>
      <c r="O34" s="33" t="n">
        <v>0</v>
      </c>
      <c r="P34" s="34" t="n">
        <v>0</v>
      </c>
      <c r="Q34" s="34" t="n">
        <v>0</v>
      </c>
      <c r="R34" s="34" t="n">
        <v>0</v>
      </c>
      <c r="S34" s="34" t="n">
        <v>0</v>
      </c>
      <c r="T34" s="34" t="n"/>
      <c r="U34" s="22" t="n">
        <v>0</v>
      </c>
      <c r="V34" s="34" t="n">
        <v>0</v>
      </c>
      <c r="W34" s="34" t="n">
        <v>0</v>
      </c>
      <c r="X34" s="40">
        <f>SUM(C34:W34)</f>
        <v/>
      </c>
    </row>
    <row r="35">
      <c r="A35" t="inlineStr">
        <is>
          <t>Cta.Cte. EERR</t>
        </is>
      </c>
      <c r="B35" s="341" t="inlineStr">
        <is>
          <t>Dividendos x Pagar</t>
        </is>
      </c>
      <c r="C35" s="16" t="n">
        <v>0</v>
      </c>
      <c r="D35" s="19" t="n">
        <v>0</v>
      </c>
      <c r="E35" s="10" t="n">
        <v>0</v>
      </c>
      <c r="F35" s="10" t="n">
        <v>0</v>
      </c>
      <c r="G35" s="10" t="n">
        <v>0</v>
      </c>
      <c r="H35" s="10" t="n">
        <v>0</v>
      </c>
      <c r="I35" s="10" t="n"/>
      <c r="J35" s="10" t="n"/>
      <c r="K35" s="33" t="n">
        <v>0</v>
      </c>
      <c r="L35" s="33" t="n">
        <v>0</v>
      </c>
      <c r="M35" s="33" t="n">
        <v>0</v>
      </c>
      <c r="N35" s="33" t="n">
        <v>0</v>
      </c>
      <c r="O35" s="33" t="n">
        <v>0</v>
      </c>
      <c r="P35" s="34" t="n">
        <v>0</v>
      </c>
      <c r="Q35" s="34" t="n">
        <v>0</v>
      </c>
      <c r="R35" s="34" t="n">
        <v>0</v>
      </c>
      <c r="S35" s="34" t="n">
        <v>0</v>
      </c>
      <c r="T35" s="34" t="n"/>
      <c r="U35" s="34" t="n"/>
      <c r="V35" s="34" t="n">
        <v>0</v>
      </c>
      <c r="W35" s="34" t="n">
        <v>0</v>
      </c>
      <c r="X35" s="40">
        <f>SUM(C35:W35)</f>
        <v/>
      </c>
    </row>
    <row r="36">
      <c r="A36" s="20" t="inlineStr">
        <is>
          <t>Cta Otros act. y Pas. no ctes</t>
        </is>
      </c>
      <c r="B36" s="341" t="inlineStr">
        <is>
          <t>INVERSIONES EN OTRAS SOCIEDADES</t>
        </is>
      </c>
      <c r="C36" s="16" t="n">
        <v>0</v>
      </c>
      <c r="D36" s="19" t="n">
        <v>0</v>
      </c>
      <c r="E36" s="10" t="n">
        <v>0</v>
      </c>
      <c r="F36" s="21" t="n">
        <v>0</v>
      </c>
      <c r="G36" s="10" t="n">
        <v>0</v>
      </c>
      <c r="H36" s="10" t="n">
        <v>0</v>
      </c>
      <c r="I36" s="10" t="n"/>
      <c r="J36" s="10" t="n"/>
      <c r="K36" s="33" t="n">
        <v>0</v>
      </c>
      <c r="L36" s="33" t="n">
        <v>0</v>
      </c>
      <c r="M36" s="33" t="n">
        <v>0</v>
      </c>
      <c r="N36" s="33" t="n">
        <v>0</v>
      </c>
      <c r="O36" s="33" t="n">
        <v>0</v>
      </c>
      <c r="P36" s="22" t="n">
        <v>0</v>
      </c>
      <c r="Q36" s="34" t="n">
        <v>0</v>
      </c>
      <c r="R36" s="34" t="n">
        <v>0</v>
      </c>
      <c r="S36" s="34" t="n">
        <v>0</v>
      </c>
      <c r="T36" s="34" t="n"/>
      <c r="U36" s="34" t="n"/>
      <c r="V36" s="34" t="n">
        <v>0</v>
      </c>
      <c r="W36" s="34" t="n">
        <v>0</v>
      </c>
      <c r="X36" s="40">
        <f>SUM(C36:W36)</f>
        <v/>
      </c>
    </row>
    <row r="37">
      <c r="A37" s="20" t="inlineStr">
        <is>
          <t>Cta Otros act. y Pas. no ctes</t>
        </is>
      </c>
      <c r="B37" s="15" t="inlineStr">
        <is>
          <t>Inversion Perm (Investimentos)</t>
        </is>
      </c>
      <c r="C37" s="16" t="n">
        <v>0</v>
      </c>
      <c r="D37" s="19" t="n">
        <v>0</v>
      </c>
      <c r="E37" s="10" t="n">
        <v>0</v>
      </c>
      <c r="F37" s="10" t="n">
        <v>0</v>
      </c>
      <c r="G37" s="10" t="n">
        <v>0</v>
      </c>
      <c r="H37" s="10" t="n">
        <v>0</v>
      </c>
      <c r="I37" s="10" t="n"/>
      <c r="J37" s="10" t="n"/>
      <c r="K37" s="33" t="n">
        <v>0</v>
      </c>
      <c r="L37" s="33" t="n">
        <v>0</v>
      </c>
      <c r="M37" s="33" t="n">
        <v>0</v>
      </c>
      <c r="N37" s="33" t="n">
        <v>0</v>
      </c>
      <c r="O37" s="33" t="n">
        <v>0</v>
      </c>
      <c r="P37" s="34" t="n"/>
      <c r="Q37" s="22" t="n">
        <v>0</v>
      </c>
      <c r="R37" s="34" t="n">
        <v>0</v>
      </c>
      <c r="S37" s="34" t="n">
        <v>0</v>
      </c>
      <c r="T37" s="34" t="n"/>
      <c r="U37" s="34" t="n"/>
      <c r="V37" s="34" t="n">
        <v>0</v>
      </c>
      <c r="W37" s="34" t="n">
        <v>0</v>
      </c>
      <c r="X37" s="40">
        <f>SUM(C37:W37)</f>
        <v/>
      </c>
    </row>
    <row r="38">
      <c r="A38" s="20" t="inlineStr">
        <is>
          <t>Cta Otros act. y Pas. no ctes</t>
        </is>
      </c>
      <c r="B38" s="15" t="inlineStr">
        <is>
          <t xml:space="preserve">Cinema Produções Dig </t>
        </is>
      </c>
      <c r="C38" s="16" t="n">
        <v>0</v>
      </c>
      <c r="D38" s="19" t="n">
        <v>0</v>
      </c>
      <c r="E38" s="10" t="n">
        <v>0</v>
      </c>
      <c r="F38" s="10" t="n">
        <v>0</v>
      </c>
      <c r="G38" s="10" t="n">
        <v>0</v>
      </c>
      <c r="H38" s="10" t="n">
        <v>0</v>
      </c>
      <c r="I38" s="10" t="n"/>
      <c r="J38" s="10" t="n"/>
      <c r="K38" s="33" t="n">
        <v>0</v>
      </c>
      <c r="L38" s="33" t="n">
        <v>0</v>
      </c>
      <c r="M38" s="33" t="n">
        <v>0</v>
      </c>
      <c r="N38" s="33" t="n">
        <v>0</v>
      </c>
      <c r="O38" s="33" t="n">
        <v>0</v>
      </c>
      <c r="P38" s="34" t="n">
        <v>0</v>
      </c>
      <c r="Q38" s="34" t="n">
        <v>0</v>
      </c>
      <c r="R38" s="34" t="n">
        <v>474184482.977</v>
      </c>
      <c r="S38" s="34" t="n">
        <v>0</v>
      </c>
      <c r="T38" s="34" t="n"/>
      <c r="U38" s="34" t="n"/>
      <c r="V38" s="34" t="n">
        <v>0</v>
      </c>
      <c r="W38" s="34" t="n">
        <v>0</v>
      </c>
      <c r="X38" s="40">
        <f>SUM(C38:W38)</f>
        <v/>
      </c>
    </row>
    <row r="39">
      <c r="A39" s="20" t="inlineStr">
        <is>
          <t>Cta Otros act. y Pas. no ctes</t>
        </is>
      </c>
      <c r="B39" s="15" t="inlineStr">
        <is>
          <t>Deptos Judiciales</t>
        </is>
      </c>
      <c r="C39" s="16" t="n">
        <v>0</v>
      </c>
      <c r="D39" s="19" t="n">
        <v>0</v>
      </c>
      <c r="E39" s="10" t="n">
        <v>0</v>
      </c>
      <c r="F39" s="10" t="n">
        <v>0</v>
      </c>
      <c r="G39" s="10" t="n">
        <v>0</v>
      </c>
      <c r="H39" s="10" t="n">
        <v>0</v>
      </c>
      <c r="I39" s="22" t="n">
        <v>0</v>
      </c>
      <c r="J39" s="10" t="n"/>
      <c r="K39" s="33" t="n">
        <v>0</v>
      </c>
      <c r="L39" s="33" t="n">
        <v>0</v>
      </c>
      <c r="M39" s="33" t="n">
        <v>0</v>
      </c>
      <c r="N39" s="33" t="n">
        <v>0</v>
      </c>
      <c r="O39" s="33" t="n">
        <v>0</v>
      </c>
      <c r="P39" s="34" t="n">
        <v>0</v>
      </c>
      <c r="Q39" s="34" t="n">
        <v>0</v>
      </c>
      <c r="R39" s="22" t="n">
        <v>0</v>
      </c>
      <c r="S39" s="34" t="n">
        <v>0</v>
      </c>
      <c r="T39" s="34" t="n"/>
      <c r="U39" s="34" t="n"/>
      <c r="V39" s="34" t="n">
        <v>0</v>
      </c>
      <c r="W39" s="34" t="n">
        <v>0</v>
      </c>
      <c r="X39" s="40">
        <f>SUM(C39:W39)</f>
        <v/>
      </c>
    </row>
    <row r="40">
      <c r="A40" s="20" t="inlineStr">
        <is>
          <t>Cta Otros act. y Pas. no ctes</t>
        </is>
      </c>
      <c r="B40" s="15" t="inlineStr">
        <is>
          <t>Audiovisual</t>
        </is>
      </c>
      <c r="C40" s="16" t="n"/>
      <c r="D40" s="19" t="n"/>
      <c r="E40" s="10" t="n"/>
      <c r="F40" s="10" t="n"/>
      <c r="G40" s="10" t="n">
        <v>-229683187.036434</v>
      </c>
      <c r="H40" s="10" t="n"/>
      <c r="I40" s="10" t="n">
        <v>-93712462.6272112</v>
      </c>
      <c r="J40" s="10" t="n"/>
      <c r="K40" s="33" t="n"/>
      <c r="L40" s="33" t="n"/>
      <c r="M40" s="33" t="n"/>
      <c r="N40" s="33" t="n"/>
      <c r="O40" s="33" t="n"/>
      <c r="P40" s="34" t="n"/>
      <c r="Q40" s="34" t="n"/>
      <c r="R40" s="34" t="n"/>
      <c r="S40" s="34" t="n"/>
      <c r="T40" s="34" t="n"/>
      <c r="U40" s="34" t="n"/>
      <c r="V40" s="34" t="n"/>
      <c r="W40" s="34" t="n"/>
      <c r="X40" s="40">
        <f>SUM(C40:W40)</f>
        <v/>
      </c>
    </row>
    <row r="41">
      <c r="A41" s="20" t="inlineStr">
        <is>
          <t>Cta Otros act. y Pas. no ctes</t>
        </is>
      </c>
      <c r="B41" s="15" t="inlineStr">
        <is>
          <t>Amazon</t>
        </is>
      </c>
      <c r="C41" s="16" t="n">
        <v>0</v>
      </c>
      <c r="D41" s="19" t="n">
        <v>0</v>
      </c>
      <c r="E41" s="10" t="n">
        <v>0</v>
      </c>
      <c r="F41" s="10" t="n">
        <v>0</v>
      </c>
      <c r="G41" s="10" t="n">
        <v>0</v>
      </c>
      <c r="H41" s="10" t="n">
        <v>0</v>
      </c>
      <c r="I41" s="10" t="n"/>
      <c r="J41" s="10" t="n"/>
      <c r="K41" s="33" t="n">
        <v>0</v>
      </c>
      <c r="L41" s="33" t="n">
        <v>0</v>
      </c>
      <c r="M41" s="33" t="n">
        <v>0</v>
      </c>
      <c r="N41" s="33" t="n">
        <v>0</v>
      </c>
      <c r="O41" s="33" t="n">
        <v>0</v>
      </c>
      <c r="P41" s="34" t="n">
        <v>0</v>
      </c>
      <c r="Q41" s="34" t="n">
        <v>93712462.6272112</v>
      </c>
      <c r="R41" s="34" t="n">
        <v>4072044.9424</v>
      </c>
      <c r="S41" s="34" t="n">
        <v>0</v>
      </c>
      <c r="T41" s="34" t="n"/>
      <c r="U41" s="34" t="n"/>
      <c r="V41" s="34" t="n">
        <v>0</v>
      </c>
      <c r="W41" s="34" t="n">
        <v>0</v>
      </c>
      <c r="X41" s="40">
        <f>SUM(C41:W41)</f>
        <v/>
      </c>
    </row>
    <row r="42">
      <c r="A42" s="20" t="inlineStr">
        <is>
          <t>Cta Otros act. y Pas. no ctes</t>
        </is>
      </c>
      <c r="B42" s="15" t="inlineStr">
        <is>
          <t>Amazon</t>
        </is>
      </c>
      <c r="C42" s="16" t="n"/>
      <c r="D42" s="19" t="n"/>
      <c r="E42" s="10" t="n"/>
      <c r="F42" s="10" t="n"/>
      <c r="G42" s="10" t="n"/>
      <c r="H42" s="10" t="n"/>
      <c r="I42" s="10" t="n"/>
      <c r="J42" s="10" t="n"/>
      <c r="K42" s="33" t="n"/>
      <c r="L42" s="33" t="n"/>
      <c r="M42" s="33" t="n"/>
      <c r="N42" s="33" t="n"/>
      <c r="O42" s="33" t="n"/>
      <c r="P42" s="34" t="n"/>
      <c r="Q42" s="34" t="n"/>
      <c r="R42" s="34" t="n">
        <v>-1079341042.0234</v>
      </c>
      <c r="S42" s="34" t="n"/>
      <c r="T42" s="34" t="n"/>
      <c r="U42" s="34" t="n"/>
      <c r="V42" s="34" t="n"/>
      <c r="W42" s="34" t="n"/>
      <c r="X42" s="40">
        <f>SUM(C42:W42)</f>
        <v/>
      </c>
    </row>
    <row r="43">
      <c r="A43" s="20" t="inlineStr">
        <is>
          <t>Cta Otros act. y Pas. no ctes</t>
        </is>
      </c>
      <c r="B43" s="15" t="inlineStr">
        <is>
          <t>Gramado</t>
        </is>
      </c>
      <c r="C43" s="16" t="n">
        <v>0</v>
      </c>
      <c r="D43" s="19" t="n">
        <v>0</v>
      </c>
      <c r="E43" s="10" t="n">
        <v>0</v>
      </c>
      <c r="F43" s="10" t="n">
        <v>0</v>
      </c>
      <c r="G43" s="10" t="n">
        <v>0</v>
      </c>
      <c r="H43" s="10" t="n">
        <v>0</v>
      </c>
      <c r="I43" s="10" t="n"/>
      <c r="J43" s="10" t="n"/>
      <c r="K43" s="33" t="n">
        <v>0</v>
      </c>
      <c r="L43" s="33" t="n">
        <v>0</v>
      </c>
      <c r="M43" s="33" t="n">
        <v>0</v>
      </c>
      <c r="N43" s="33" t="n">
        <v>0</v>
      </c>
      <c r="O43" s="33" t="n">
        <v>0</v>
      </c>
      <c r="P43" s="34" t="n">
        <v>0</v>
      </c>
      <c r="Q43" s="34" t="n">
        <v>229683187.036434</v>
      </c>
      <c r="R43" s="34" t="n">
        <v>59766834.8914</v>
      </c>
      <c r="S43" s="34" t="n">
        <v>0</v>
      </c>
      <c r="T43" s="34" t="n"/>
      <c r="U43" s="34" t="n"/>
      <c r="V43" s="34" t="n">
        <v>0</v>
      </c>
      <c r="W43" s="34" t="n">
        <v>0</v>
      </c>
      <c r="X43" s="40">
        <f>SUM(C43:W43)</f>
        <v/>
      </c>
    </row>
    <row r="44">
      <c r="A44" s="20" t="inlineStr">
        <is>
          <t>Cta Otros act. y Pas. no ctes</t>
        </is>
      </c>
      <c r="B44" s="15" t="inlineStr">
        <is>
          <t>Gramado</t>
        </is>
      </c>
      <c r="C44" s="16" t="n"/>
      <c r="D44" s="19" t="n"/>
      <c r="E44" s="10" t="n"/>
      <c r="F44" s="10" t="n"/>
      <c r="G44" s="10" t="n"/>
      <c r="H44" s="10" t="n"/>
      <c r="I44" s="10" t="n"/>
      <c r="J44" s="10" t="n"/>
      <c r="K44" s="33" t="n"/>
      <c r="L44" s="33" t="n"/>
      <c r="M44" s="33" t="n"/>
      <c r="N44" s="33" t="n"/>
      <c r="O44" s="33" t="n"/>
      <c r="P44" s="34" t="n"/>
      <c r="Q44" s="34" t="n"/>
      <c r="R44" s="34" t="n">
        <v>-957277321.7016</v>
      </c>
      <c r="S44" s="34" t="n"/>
      <c r="T44" s="34" t="n"/>
      <c r="U44" s="34" t="n"/>
      <c r="V44" s="34" t="n"/>
      <c r="W44" s="34" t="n"/>
      <c r="X44" s="40">
        <f>SUM(C44:W44)</f>
        <v/>
      </c>
    </row>
    <row r="45">
      <c r="A45" s="20" t="inlineStr">
        <is>
          <t>Cta Otros act. y Pas. no ctes</t>
        </is>
      </c>
      <c r="B45" s="15" t="inlineStr">
        <is>
          <t>Cinecolor Do Brasil</t>
        </is>
      </c>
      <c r="C45" s="16" t="n"/>
      <c r="D45" s="19" t="n"/>
      <c r="E45" s="10" t="n"/>
      <c r="F45" s="10" t="n"/>
      <c r="G45" s="10" t="n">
        <v>957277320.2561671</v>
      </c>
      <c r="H45" s="10" t="n">
        <v>-474183626.007336</v>
      </c>
      <c r="I45" s="10" t="n">
        <v>1079341043.85841</v>
      </c>
      <c r="J45" s="10" t="n"/>
      <c r="K45" s="33" t="n"/>
      <c r="L45" s="33" t="n"/>
      <c r="M45" s="33" t="n"/>
      <c r="N45" s="33" t="n"/>
      <c r="O45" s="33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40">
        <f>SUM(C45:W45)</f>
        <v/>
      </c>
    </row>
    <row r="46">
      <c r="A46" s="20" t="inlineStr">
        <is>
          <t>Cta Otros act. y Pas. no ctes</t>
        </is>
      </c>
      <c r="B46" s="15" t="inlineStr">
        <is>
          <t>Cinecolor Do Brasil</t>
        </is>
      </c>
      <c r="C46" s="16" t="n"/>
      <c r="D46" s="19" t="n"/>
      <c r="E46" s="10" t="n"/>
      <c r="F46" s="10" t="n"/>
      <c r="G46" s="10" t="n">
        <v>-59766836.0276367</v>
      </c>
      <c r="H46" s="10" t="n"/>
      <c r="I46" s="10" t="n">
        <v>-4072047.9329973</v>
      </c>
      <c r="J46" s="10" t="n"/>
      <c r="K46" s="33" t="n"/>
      <c r="L46" s="33" t="n"/>
      <c r="M46" s="33" t="n"/>
      <c r="N46" s="33" t="n"/>
      <c r="O46" s="33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40">
        <f>SUM(C46:W46)</f>
        <v/>
      </c>
    </row>
    <row r="47">
      <c r="A47" s="20" t="inlineStr">
        <is>
          <t>Cta Otros act. y Pas. no ctes</t>
        </is>
      </c>
      <c r="B47" s="15" t="inlineStr">
        <is>
          <t>Otros</t>
        </is>
      </c>
      <c r="C47" s="16" t="n"/>
      <c r="D47" s="19" t="n"/>
      <c r="E47" s="10" t="n"/>
      <c r="F47" s="10" t="n"/>
      <c r="G47" s="22" t="n">
        <v>0</v>
      </c>
      <c r="H47" s="10" t="n"/>
      <c r="I47" s="10" t="n"/>
      <c r="J47" s="10" t="n"/>
      <c r="K47" s="33" t="n"/>
      <c r="L47" s="33" t="n"/>
      <c r="M47" s="33" t="n"/>
      <c r="N47" s="33" t="n"/>
      <c r="O47" s="33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40">
        <f>SUM(C47:W47)</f>
        <v/>
      </c>
    </row>
    <row r="48" ht="15.75" customHeight="1">
      <c r="A48" s="20" t="inlineStr">
        <is>
          <t>Cta Otros act. y Pas. no ctes</t>
        </is>
      </c>
      <c r="B48" s="15" t="inlineStr">
        <is>
          <t>GFC</t>
        </is>
      </c>
      <c r="C48" s="16" t="n"/>
      <c r="D48" s="19" t="n"/>
      <c r="E48" s="10" t="n"/>
      <c r="F48" s="10" t="n"/>
      <c r="G48" s="10" t="n"/>
      <c r="H48" s="10" t="n"/>
      <c r="I48" s="10" t="n"/>
      <c r="J48" s="10" t="n"/>
      <c r="K48" s="33" t="n"/>
      <c r="L48" s="33" t="n"/>
      <c r="M48" s="33" t="n"/>
      <c r="N48" s="33" t="n"/>
      <c r="O48" s="33" t="n"/>
      <c r="P48" s="34" t="n"/>
      <c r="Q48" s="34" t="n"/>
      <c r="R48" s="34" t="n">
        <v>-2562260162.5292</v>
      </c>
      <c r="S48" s="34" t="n"/>
      <c r="T48" s="34" t="n"/>
      <c r="U48" s="34" t="n"/>
      <c r="V48" s="34" t="n"/>
      <c r="W48" s="34" t="n"/>
      <c r="X48" s="40">
        <f>SUM(C48:W48)</f>
        <v/>
      </c>
    </row>
    <row r="49" ht="15.75" customHeight="1">
      <c r="B49" s="23" t="inlineStr">
        <is>
          <t>Total  Cta. Otros Act.y Pas.</t>
        </is>
      </c>
      <c r="C49" s="24">
        <f>SUM(C2:C48)</f>
        <v/>
      </c>
      <c r="D49" s="24">
        <f>SUM(D2:D48)</f>
        <v/>
      </c>
      <c r="E49" s="24">
        <f>SUM(E2:E48)</f>
        <v/>
      </c>
      <c r="F49" s="24">
        <f>SUM(F2:F48)</f>
        <v/>
      </c>
      <c r="G49" s="24">
        <f>SUM(G2:G48)</f>
        <v/>
      </c>
      <c r="H49" s="24">
        <f>SUM(H2:H48)</f>
        <v/>
      </c>
      <c r="I49" s="24">
        <f>SUM(I2:I48)</f>
        <v/>
      </c>
      <c r="J49" s="24">
        <f>SUM(J2:J48)</f>
        <v/>
      </c>
      <c r="K49" s="24">
        <f>SUM(K2:K48)</f>
        <v/>
      </c>
      <c r="L49" s="24">
        <f>SUM(L2:L48)</f>
        <v/>
      </c>
      <c r="M49" s="24">
        <f>SUM(M2:M48)</f>
        <v/>
      </c>
      <c r="N49" s="24">
        <f>SUM(N2:N48)</f>
        <v/>
      </c>
      <c r="O49" s="24">
        <f>SUM(O2:O48)</f>
        <v/>
      </c>
      <c r="P49" s="24">
        <f>SUM(P2:P48)</f>
        <v/>
      </c>
      <c r="Q49" s="24">
        <f>SUM(Q2:Q48)</f>
        <v/>
      </c>
      <c r="R49" s="24">
        <f>SUM(R2:R48)</f>
        <v/>
      </c>
      <c r="S49" s="24">
        <f>SUM(S2:S48)</f>
        <v/>
      </c>
      <c r="T49" s="24">
        <f>SUM(T2:T48)</f>
        <v/>
      </c>
      <c r="U49" s="24">
        <f>SUM(U2:U48)</f>
        <v/>
      </c>
      <c r="V49" s="24">
        <f>SUM(V2:V48)</f>
        <v/>
      </c>
      <c r="W49" s="24">
        <f>SUM(W2:W48)</f>
        <v/>
      </c>
      <c r="X49" s="24">
        <f>SUM(X2:X48)</f>
        <v/>
      </c>
    </row>
    <row r="50">
      <c r="B50" s="25" t="n"/>
      <c r="C50" s="26" t="n"/>
      <c r="D50" s="26" t="n"/>
      <c r="E50" s="26" t="n"/>
      <c r="F50" s="26" t="n"/>
      <c r="G50" s="26" t="n"/>
      <c r="H50" s="26" t="n"/>
      <c r="I50" s="26" t="n"/>
      <c r="J50" s="26" t="n"/>
      <c r="K50" s="26" t="n"/>
      <c r="L50" s="26" t="n"/>
      <c r="M50" s="26" t="n"/>
      <c r="N50" s="26" t="n"/>
      <c r="O50" s="26" t="n"/>
      <c r="P50" s="26" t="n"/>
      <c r="Q50" s="26" t="n"/>
      <c r="R50" s="26" t="n"/>
      <c r="S50" s="26" t="n"/>
      <c r="T50" s="26" t="n"/>
      <c r="U50" s="26" t="n"/>
      <c r="V50" s="26" t="n"/>
      <c r="W50" s="26" t="n"/>
    </row>
    <row r="51">
      <c r="B51" s="25" t="n"/>
      <c r="C51" s="26" t="n"/>
      <c r="D51" s="26" t="n"/>
      <c r="E51" s="26" t="n"/>
      <c r="F51" s="26" t="n"/>
      <c r="G51" s="26" t="n"/>
      <c r="H51" s="26" t="n"/>
      <c r="I51" s="26" t="n"/>
      <c r="J51" s="26" t="n"/>
      <c r="K51" s="26" t="n"/>
      <c r="L51" s="26" t="n"/>
      <c r="M51" s="26" t="n"/>
      <c r="N51" s="26" t="n"/>
      <c r="O51" s="26" t="n"/>
      <c r="P51" s="26" t="n"/>
      <c r="Q51" s="26" t="n"/>
      <c r="R51" s="26" t="n"/>
      <c r="S51" s="26" t="n"/>
      <c r="T51" s="26" t="n"/>
      <c r="U51" s="26" t="n"/>
      <c r="V51" s="26" t="n"/>
      <c r="W51" s="26" t="n"/>
    </row>
    <row r="52">
      <c r="B52" s="25" t="n"/>
      <c r="C52" s="26" t="n"/>
      <c r="D52" s="26" t="n"/>
      <c r="E52" s="26" t="n"/>
      <c r="F52" s="26" t="n"/>
      <c r="G52" s="26" t="n"/>
      <c r="H52" s="26" t="n"/>
      <c r="I52" s="26" t="n"/>
      <c r="J52" s="26" t="n"/>
      <c r="K52" s="26" t="n"/>
      <c r="L52" s="26" t="n"/>
      <c r="M52" s="26" t="n"/>
      <c r="N52" s="26" t="n"/>
      <c r="O52" s="26" t="n"/>
      <c r="P52" s="26" t="n"/>
      <c r="Q52" s="26" t="n"/>
      <c r="R52" s="26" t="n"/>
      <c r="S52" s="26" t="n"/>
      <c r="T52" s="26" t="n"/>
      <c r="U52" s="26" t="n"/>
      <c r="V52" s="26" t="n"/>
      <c r="W52" s="26" t="n"/>
      <c r="X52" s="356" t="n"/>
    </row>
    <row r="53">
      <c r="B53" s="15" t="n"/>
      <c r="C53" s="16" t="n">
        <v>0</v>
      </c>
      <c r="D53" s="19" t="n">
        <v>0</v>
      </c>
      <c r="E53" s="10" t="n">
        <v>0</v>
      </c>
      <c r="F53" s="10" t="n">
        <v>0</v>
      </c>
      <c r="G53" s="10" t="n">
        <v>0</v>
      </c>
      <c r="H53" s="10" t="n">
        <v>0</v>
      </c>
      <c r="I53" s="10" t="n"/>
      <c r="J53" s="10" t="n"/>
      <c r="K53" s="33" t="n">
        <v>0</v>
      </c>
      <c r="L53" s="33" t="n">
        <v>0</v>
      </c>
      <c r="M53" s="33" t="n">
        <v>0</v>
      </c>
      <c r="N53" s="33" t="n">
        <v>0</v>
      </c>
      <c r="O53" s="33" t="n">
        <v>0</v>
      </c>
      <c r="P53" s="34" t="n">
        <v>0</v>
      </c>
      <c r="Q53" s="34" t="n">
        <v>0</v>
      </c>
      <c r="R53" s="34" t="n">
        <v>0</v>
      </c>
      <c r="S53" s="34" t="n">
        <v>0</v>
      </c>
      <c r="T53" s="34" t="n"/>
      <c r="U53" s="34" t="n"/>
      <c r="V53" s="34" t="n">
        <v>0</v>
      </c>
      <c r="W53" s="34" t="n">
        <v>0</v>
      </c>
    </row>
    <row r="54" hidden="1">
      <c r="B54" s="342" t="inlineStr">
        <is>
          <t>INVERSIÓN C C E S.A.</t>
        </is>
      </c>
      <c r="C54" s="16" t="n">
        <v>223289180</v>
      </c>
      <c r="D54" s="19" t="n">
        <v>0</v>
      </c>
      <c r="E54" s="10" t="n">
        <v>0</v>
      </c>
      <c r="F54" s="10" t="n">
        <v>0</v>
      </c>
      <c r="G54" s="10" t="n">
        <v>0</v>
      </c>
      <c r="H54" s="10" t="n">
        <v>0</v>
      </c>
      <c r="I54" s="10" t="n"/>
      <c r="J54" s="10" t="n"/>
      <c r="K54" s="33" t="n">
        <v>0</v>
      </c>
      <c r="L54" s="33" t="n">
        <v>0</v>
      </c>
      <c r="M54" s="33" t="n">
        <v>0</v>
      </c>
      <c r="N54" s="33" t="n">
        <v>0</v>
      </c>
      <c r="O54" s="33" t="n">
        <v>0</v>
      </c>
      <c r="P54" s="34" t="n">
        <v>0</v>
      </c>
      <c r="Q54" s="34" t="n">
        <v>0</v>
      </c>
      <c r="R54" s="34" t="n">
        <v>0</v>
      </c>
      <c r="S54" s="34" t="n">
        <v>0</v>
      </c>
      <c r="T54" s="34" t="n"/>
      <c r="U54" s="34" t="n"/>
      <c r="V54" s="34" t="n">
        <v>0</v>
      </c>
      <c r="W54" s="34" t="n">
        <v>0</v>
      </c>
    </row>
    <row r="55" hidden="1">
      <c r="B55" s="341" t="inlineStr">
        <is>
          <t>INVERSIÓN CONATE II S.A.</t>
        </is>
      </c>
      <c r="C55" s="16" t="n">
        <v>7223705826</v>
      </c>
      <c r="D55" s="19" t="n">
        <v>0</v>
      </c>
      <c r="E55" s="10" t="n">
        <v>0</v>
      </c>
      <c r="F55" s="10" t="n">
        <v>0</v>
      </c>
      <c r="G55" s="10" t="n">
        <v>0</v>
      </c>
      <c r="H55" s="10" t="n">
        <v>0</v>
      </c>
      <c r="I55" s="10" t="n"/>
      <c r="J55" s="10" t="n"/>
      <c r="K55" s="33" t="n">
        <v>0</v>
      </c>
      <c r="L55" s="33" t="n">
        <v>0</v>
      </c>
      <c r="M55" s="33" t="n">
        <v>0</v>
      </c>
      <c r="N55" s="33" t="n">
        <v>0</v>
      </c>
      <c r="O55" s="33" t="n">
        <v>0</v>
      </c>
      <c r="P55" s="34" t="n">
        <v>0</v>
      </c>
      <c r="Q55" s="34" t="n">
        <v>0</v>
      </c>
      <c r="R55" s="34" t="n">
        <v>0</v>
      </c>
      <c r="S55" s="34" t="n">
        <v>0</v>
      </c>
      <c r="T55" s="34" t="n"/>
      <c r="U55" s="34" t="n"/>
      <c r="V55" s="34" t="n">
        <v>0</v>
      </c>
      <c r="W55" s="34" t="n">
        <v>0</v>
      </c>
    </row>
    <row r="56" hidden="1">
      <c r="B56" s="341" t="inlineStr">
        <is>
          <t>INVERSIÓN INDUS.AUDIOV.ARGENTI</t>
        </is>
      </c>
      <c r="C56" s="16" t="n">
        <v>7066</v>
      </c>
      <c r="D56" s="19" t="n">
        <v>0</v>
      </c>
      <c r="E56" s="10" t="n">
        <v>0</v>
      </c>
      <c r="F56" s="10" t="n">
        <v>0</v>
      </c>
      <c r="G56" s="10" t="n">
        <v>0</v>
      </c>
      <c r="H56" s="10" t="n">
        <v>0</v>
      </c>
      <c r="I56" s="10" t="n"/>
      <c r="J56" s="10" t="n"/>
      <c r="K56" s="33" t="n">
        <v>0</v>
      </c>
      <c r="L56" s="33" t="n">
        <v>0</v>
      </c>
      <c r="M56" s="33" t="n">
        <v>0</v>
      </c>
      <c r="N56" s="33" t="n">
        <v>0</v>
      </c>
      <c r="O56" s="33" t="n">
        <v>0</v>
      </c>
      <c r="P56" s="34" t="n">
        <v>0</v>
      </c>
      <c r="Q56" s="34" t="n">
        <v>0</v>
      </c>
      <c r="R56" s="34" t="n">
        <v>0</v>
      </c>
      <c r="S56" s="34" t="n">
        <v>0</v>
      </c>
      <c r="T56" s="34" t="n"/>
      <c r="U56" s="34" t="n"/>
      <c r="V56" s="34" t="n">
        <v>0</v>
      </c>
      <c r="W56" s="34" t="n">
        <v>0</v>
      </c>
    </row>
    <row r="57" hidden="1">
      <c r="B57" s="341" t="inlineStr">
        <is>
          <t>INVERSIONES SONUS S.A.</t>
        </is>
      </c>
      <c r="C57" s="16" t="n">
        <v>10713514723</v>
      </c>
      <c r="D57" s="19" t="n">
        <v>0</v>
      </c>
      <c r="E57" s="10" t="n">
        <v>0</v>
      </c>
      <c r="F57" s="10" t="n">
        <v>0</v>
      </c>
      <c r="G57" s="10" t="n">
        <v>0</v>
      </c>
      <c r="H57" s="10" t="n">
        <v>0</v>
      </c>
      <c r="I57" s="10" t="n"/>
      <c r="J57" s="10" t="n"/>
      <c r="K57" s="33" t="n">
        <v>0</v>
      </c>
      <c r="L57" s="33" t="n">
        <v>0</v>
      </c>
      <c r="M57" s="33" t="n">
        <v>0</v>
      </c>
      <c r="N57" s="33" t="n">
        <v>0</v>
      </c>
      <c r="O57" s="33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/>
      <c r="U57" s="34" t="n"/>
      <c r="V57" s="34" t="n">
        <v>0</v>
      </c>
      <c r="W57" s="34" t="n">
        <v>0</v>
      </c>
    </row>
    <row r="58" hidden="1">
      <c r="B58" s="341" t="inlineStr">
        <is>
          <t>INVERSIÓN ANDES FILMS S.A.</t>
        </is>
      </c>
      <c r="C58" s="16" t="n">
        <v>117871993</v>
      </c>
      <c r="D58" s="19" t="n">
        <v>0</v>
      </c>
      <c r="E58" s="10" t="n">
        <v>0</v>
      </c>
      <c r="F58" s="10" t="n">
        <v>0</v>
      </c>
      <c r="G58" s="10" t="n">
        <v>0</v>
      </c>
      <c r="H58" s="10" t="n">
        <v>0</v>
      </c>
      <c r="I58" s="10" t="n"/>
      <c r="J58" s="10" t="n"/>
      <c r="K58" s="33" t="n">
        <v>0</v>
      </c>
      <c r="L58" s="33" t="n">
        <v>0</v>
      </c>
      <c r="M58" s="33" t="n">
        <v>0</v>
      </c>
      <c r="N58" s="33" t="n">
        <v>0</v>
      </c>
      <c r="O58" s="33" t="n">
        <v>0</v>
      </c>
      <c r="P58" s="34" t="n">
        <v>0</v>
      </c>
      <c r="Q58" s="34" t="n">
        <v>0</v>
      </c>
      <c r="R58" s="34" t="n">
        <v>0</v>
      </c>
      <c r="S58" s="34" t="n">
        <v>0</v>
      </c>
      <c r="T58" s="34" t="n"/>
      <c r="U58" s="34" t="n"/>
      <c r="V58" s="34" t="n">
        <v>0</v>
      </c>
      <c r="W58" s="34" t="n">
        <v>0</v>
      </c>
    </row>
    <row r="59" hidden="1">
      <c r="B59" s="341" t="inlineStr">
        <is>
          <t>INVERSION CINECOLOR FILMS S.A.</t>
        </is>
      </c>
      <c r="C59" s="16" t="n">
        <v>1481473115</v>
      </c>
      <c r="D59" s="19" t="n">
        <v>0</v>
      </c>
      <c r="E59" s="10" t="n">
        <v>0</v>
      </c>
      <c r="F59" s="10" t="n">
        <v>0</v>
      </c>
      <c r="G59" s="10" t="n">
        <v>0</v>
      </c>
      <c r="H59" s="10" t="n">
        <v>0</v>
      </c>
      <c r="I59" s="10" t="n"/>
      <c r="J59" s="10" t="n"/>
      <c r="K59" s="33" t="n">
        <v>0</v>
      </c>
      <c r="L59" s="33" t="n">
        <v>0</v>
      </c>
      <c r="M59" s="33" t="n">
        <v>0</v>
      </c>
      <c r="N59" s="33" t="n">
        <v>0</v>
      </c>
      <c r="O59" s="33" t="n">
        <v>0</v>
      </c>
      <c r="P59" s="34" t="n">
        <v>0</v>
      </c>
      <c r="Q59" s="34" t="n">
        <v>0</v>
      </c>
      <c r="R59" s="34" t="n">
        <v>0</v>
      </c>
      <c r="S59" s="34" t="n">
        <v>0</v>
      </c>
      <c r="T59" s="34" t="n"/>
      <c r="U59" s="34" t="n"/>
      <c r="V59" s="34" t="n">
        <v>0</v>
      </c>
      <c r="W59" s="34" t="n">
        <v>0</v>
      </c>
    </row>
    <row r="60" hidden="1">
      <c r="B60" s="341" t="inlineStr">
        <is>
          <t>INVERSION CHF INVERSIONES SPA</t>
        </is>
      </c>
      <c r="C60" s="16" t="n">
        <v>42503767438</v>
      </c>
      <c r="D60" s="19" t="n">
        <v>0</v>
      </c>
      <c r="E60" s="10" t="n">
        <v>0</v>
      </c>
      <c r="F60" s="10" t="n">
        <v>0</v>
      </c>
      <c r="G60" s="10" t="n">
        <v>0</v>
      </c>
      <c r="H60" s="10" t="n">
        <v>0</v>
      </c>
      <c r="I60" s="10" t="n"/>
      <c r="J60" s="10" t="n"/>
      <c r="K60" s="33" t="n">
        <v>0</v>
      </c>
      <c r="L60" s="33" t="n">
        <v>0</v>
      </c>
      <c r="M60" s="33" t="n">
        <v>0</v>
      </c>
      <c r="N60" s="33" t="n">
        <v>0</v>
      </c>
      <c r="O60" s="33" t="n">
        <v>0</v>
      </c>
      <c r="P60" s="34" t="n">
        <v>12045737</v>
      </c>
      <c r="Q60" s="34" t="n">
        <v>0</v>
      </c>
      <c r="R60" s="34" t="n">
        <v>0</v>
      </c>
      <c r="S60" s="34" t="n">
        <v>0</v>
      </c>
      <c r="T60" s="34" t="n"/>
      <c r="U60" s="34" t="n"/>
      <c r="V60" s="34" t="n">
        <v>0</v>
      </c>
      <c r="W60" s="34" t="n">
        <v>0</v>
      </c>
    </row>
    <row r="61" hidden="1">
      <c r="B61" s="341" t="inlineStr">
        <is>
          <t>INVERSIÓN IMAGEN FILMS S.A.</t>
        </is>
      </c>
      <c r="C61" s="16" t="n">
        <v>92632060</v>
      </c>
      <c r="D61" s="19" t="n">
        <v>0</v>
      </c>
      <c r="E61" s="10" t="n">
        <v>0</v>
      </c>
      <c r="F61" s="10" t="n">
        <v>0</v>
      </c>
      <c r="G61" s="10" t="n">
        <v>0</v>
      </c>
      <c r="H61" s="10" t="n">
        <v>0</v>
      </c>
      <c r="I61" s="10" t="n"/>
      <c r="J61" s="10" t="n"/>
      <c r="K61" s="33" t="n">
        <v>0</v>
      </c>
      <c r="L61" s="33" t="n">
        <v>0</v>
      </c>
      <c r="M61" s="33" t="n">
        <v>0</v>
      </c>
      <c r="N61" s="33" t="n">
        <v>0</v>
      </c>
      <c r="O61" s="33" t="n">
        <v>0</v>
      </c>
      <c r="P61" s="34" t="n">
        <v>0</v>
      </c>
      <c r="Q61" s="34" t="n">
        <v>0</v>
      </c>
      <c r="R61" s="34" t="n">
        <v>0</v>
      </c>
      <c r="S61" s="34" t="n">
        <v>0</v>
      </c>
      <c r="T61" s="34" t="n"/>
      <c r="U61" s="34" t="n"/>
      <c r="V61" s="34" t="n">
        <v>0</v>
      </c>
      <c r="W61" s="34" t="n">
        <v>0</v>
      </c>
    </row>
    <row r="62" hidden="1">
      <c r="B62" s="15" t="inlineStr">
        <is>
          <t>INVERSION HOPIN INC</t>
        </is>
      </c>
      <c r="C62" s="16" t="n">
        <v>146562510</v>
      </c>
      <c r="D62" s="19" t="n">
        <v>0</v>
      </c>
      <c r="E62" s="10" t="n">
        <v>0</v>
      </c>
      <c r="F62" s="10" t="n">
        <v>0</v>
      </c>
      <c r="G62" s="10" t="n">
        <v>0</v>
      </c>
      <c r="H62" s="10" t="n">
        <v>0</v>
      </c>
      <c r="I62" s="10" t="n"/>
      <c r="J62" s="10" t="n"/>
      <c r="K62" s="33" t="n">
        <v>0</v>
      </c>
      <c r="L62" s="33" t="n">
        <v>0</v>
      </c>
      <c r="M62" s="33" t="n">
        <v>0</v>
      </c>
      <c r="N62" s="33" t="n">
        <v>0</v>
      </c>
      <c r="O62" s="33" t="n">
        <v>0</v>
      </c>
      <c r="P62" s="34" t="n">
        <v>0</v>
      </c>
      <c r="Q62" s="34" t="n">
        <v>0</v>
      </c>
      <c r="R62" s="34" t="n">
        <v>0</v>
      </c>
      <c r="S62" s="34" t="n">
        <v>0</v>
      </c>
      <c r="T62" s="34" t="n"/>
      <c r="U62" s="34" t="n"/>
      <c r="V62" s="34" t="n">
        <v>0</v>
      </c>
      <c r="W62" s="34" t="n">
        <v>0</v>
      </c>
    </row>
    <row r="63" hidden="1">
      <c r="B63" s="15" t="inlineStr">
        <is>
          <t>INVERSION SERVIART</t>
        </is>
      </c>
      <c r="C63" s="16" t="n">
        <v>160133604</v>
      </c>
      <c r="D63" s="19" t="n">
        <v>0</v>
      </c>
      <c r="E63" s="10" t="n">
        <v>0</v>
      </c>
      <c r="F63" s="10" t="n">
        <v>0</v>
      </c>
      <c r="G63" s="10" t="n">
        <v>0</v>
      </c>
      <c r="H63" s="10" t="n">
        <v>0</v>
      </c>
      <c r="I63" s="10" t="n"/>
      <c r="J63" s="10" t="n"/>
      <c r="K63" s="33" t="n">
        <v>0</v>
      </c>
      <c r="L63" s="33" t="n">
        <v>0</v>
      </c>
      <c r="M63" s="33" t="n">
        <v>0</v>
      </c>
      <c r="N63" s="33" t="n">
        <v>0</v>
      </c>
      <c r="O63" s="33" t="n">
        <v>0</v>
      </c>
      <c r="P63" s="34" t="n">
        <v>0</v>
      </c>
      <c r="Q63" s="34" t="n">
        <v>0</v>
      </c>
      <c r="R63" s="34" t="n">
        <v>0</v>
      </c>
      <c r="S63" s="34" t="n">
        <v>0</v>
      </c>
      <c r="T63" s="34" t="n"/>
      <c r="U63" s="34" t="n"/>
      <c r="V63" s="34" t="n">
        <v>0</v>
      </c>
      <c r="W63" s="34" t="n">
        <v>0</v>
      </c>
    </row>
    <row r="64" hidden="1">
      <c r="B64" s="341" t="inlineStr">
        <is>
          <t>INV.CF INVERSIONES FINANCIERAS</t>
        </is>
      </c>
      <c r="C64" s="16" t="n">
        <v>359440</v>
      </c>
      <c r="D64" s="19" t="n">
        <v>0</v>
      </c>
      <c r="E64" s="10" t="n">
        <v>0</v>
      </c>
      <c r="F64" s="10" t="n">
        <v>0</v>
      </c>
      <c r="G64" s="10" t="n">
        <v>0</v>
      </c>
      <c r="H64" s="10" t="n">
        <v>0</v>
      </c>
      <c r="I64" s="10" t="n"/>
      <c r="J64" s="10" t="n"/>
      <c r="K64" s="33" t="n">
        <v>0</v>
      </c>
      <c r="L64" s="33" t="n">
        <v>0</v>
      </c>
      <c r="M64" s="33" t="n">
        <v>0</v>
      </c>
      <c r="N64" s="33" t="n">
        <v>0</v>
      </c>
      <c r="O64" s="33" t="n">
        <v>0</v>
      </c>
      <c r="P64" s="34" t="n">
        <v>0</v>
      </c>
      <c r="Q64" s="34" t="n">
        <v>0</v>
      </c>
      <c r="R64" s="34" t="n">
        <v>0</v>
      </c>
      <c r="S64" s="34" t="n">
        <v>0</v>
      </c>
      <c r="T64" s="34" t="n"/>
      <c r="U64" s="34" t="n"/>
      <c r="V64" s="34" t="n">
        <v>0</v>
      </c>
      <c r="W64" s="34" t="n">
        <v>0</v>
      </c>
    </row>
    <row r="65" hidden="1">
      <c r="B65" s="341" t="inlineStr">
        <is>
          <t>INV.CF INVERSIONES INMOBILIARI</t>
        </is>
      </c>
      <c r="C65" s="16" t="n">
        <v>333540</v>
      </c>
      <c r="D65" s="19" t="n">
        <v>0</v>
      </c>
      <c r="E65" s="10" t="n">
        <v>0</v>
      </c>
      <c r="F65" s="10" t="n">
        <v>0</v>
      </c>
      <c r="G65" s="10" t="n">
        <v>0</v>
      </c>
      <c r="H65" s="10" t="n">
        <v>0</v>
      </c>
      <c r="I65" s="10" t="n"/>
      <c r="J65" s="10" t="n"/>
      <c r="K65" s="33" t="n">
        <v>0</v>
      </c>
      <c r="L65" s="33" t="n">
        <v>0</v>
      </c>
      <c r="M65" s="33" t="n">
        <v>0</v>
      </c>
      <c r="N65" s="33" t="n">
        <v>0</v>
      </c>
      <c r="O65" s="33" t="n">
        <v>0</v>
      </c>
      <c r="P65" s="34" t="n">
        <v>0</v>
      </c>
      <c r="Q65" s="34" t="n">
        <v>0</v>
      </c>
      <c r="R65" s="34" t="n">
        <v>0</v>
      </c>
      <c r="S65" s="34" t="n">
        <v>0</v>
      </c>
      <c r="T65" s="34" t="n"/>
      <c r="U65" s="34" t="n"/>
      <c r="V65" s="34" t="n">
        <v>0</v>
      </c>
      <c r="W65" s="34" t="n">
        <v>0</v>
      </c>
    </row>
    <row r="66" hidden="1">
      <c r="B66" s="341" t="inlineStr">
        <is>
          <t>MEDIAPRO MOVILES CHILE SPA</t>
        </is>
      </c>
      <c r="C66" s="16" t="n">
        <v>4264835433</v>
      </c>
      <c r="D66" s="19" t="n">
        <v>0</v>
      </c>
      <c r="E66" s="10" t="n">
        <v>0</v>
      </c>
      <c r="F66" s="10" t="n">
        <v>0</v>
      </c>
      <c r="G66" s="10" t="n">
        <v>0</v>
      </c>
      <c r="H66" s="10" t="n">
        <v>0</v>
      </c>
      <c r="I66" s="10" t="n"/>
      <c r="J66" s="10" t="n"/>
      <c r="K66" s="33" t="n">
        <v>0</v>
      </c>
      <c r="L66" s="33" t="n">
        <v>0</v>
      </c>
      <c r="M66" s="33" t="n">
        <v>0</v>
      </c>
      <c r="N66" s="33" t="n">
        <v>0</v>
      </c>
      <c r="O66" s="33" t="n">
        <v>0</v>
      </c>
      <c r="P66" s="34" t="n">
        <v>0</v>
      </c>
      <c r="Q66" s="34" t="n">
        <v>0</v>
      </c>
      <c r="R66" s="34" t="n">
        <v>0</v>
      </c>
      <c r="S66" s="34" t="n">
        <v>0</v>
      </c>
      <c r="T66" s="34" t="n"/>
      <c r="U66" s="34" t="n"/>
      <c r="V66" s="34" t="n">
        <v>0</v>
      </c>
      <c r="W66" s="34" t="n">
        <v>0</v>
      </c>
    </row>
    <row r="67" hidden="1">
      <c r="B67" s="341" t="inlineStr">
        <is>
          <t>INV.INMOB.EDIF.ESCANDINAVIA SP</t>
        </is>
      </c>
      <c r="C67" s="16" t="n">
        <v>-522271</v>
      </c>
      <c r="D67" s="19" t="n">
        <v>0</v>
      </c>
      <c r="E67" s="10" t="n">
        <v>0</v>
      </c>
      <c r="F67" s="10" t="n">
        <v>0</v>
      </c>
      <c r="G67" s="10" t="n">
        <v>0</v>
      </c>
      <c r="H67" s="10" t="n">
        <v>0</v>
      </c>
      <c r="I67" s="10" t="n"/>
      <c r="J67" s="10" t="n"/>
      <c r="K67" s="33" t="n">
        <v>0</v>
      </c>
      <c r="L67" s="33" t="n">
        <v>0</v>
      </c>
      <c r="M67" s="33" t="n">
        <v>0</v>
      </c>
      <c r="N67" s="33" t="n">
        <v>0</v>
      </c>
      <c r="O67" s="33" t="n">
        <v>0</v>
      </c>
      <c r="P67" s="34" t="n">
        <v>0</v>
      </c>
      <c r="Q67" s="34" t="n">
        <v>0</v>
      </c>
      <c r="R67" s="34" t="n">
        <v>0</v>
      </c>
      <c r="S67" s="34" t="n">
        <v>0</v>
      </c>
      <c r="T67" s="34" t="n"/>
      <c r="U67" s="34" t="n"/>
      <c r="V67" s="34" t="n">
        <v>0</v>
      </c>
      <c r="W67" s="34" t="n">
        <v>0</v>
      </c>
    </row>
    <row r="68" hidden="1">
      <c r="B68" s="44" t="inlineStr">
        <is>
          <t>Inversion Perm (Investimentos)</t>
        </is>
      </c>
      <c r="C68" s="16" t="n"/>
      <c r="D68" s="19" t="n">
        <v>0</v>
      </c>
      <c r="E68" s="10" t="n">
        <v>0</v>
      </c>
      <c r="F68" s="10" t="n">
        <v>0</v>
      </c>
      <c r="G68" s="10" t="n">
        <v>0</v>
      </c>
      <c r="H68" s="10" t="n">
        <v>0</v>
      </c>
      <c r="I68" s="10" t="n"/>
      <c r="J68" s="10" t="n"/>
      <c r="K68" s="33" t="n">
        <v>0</v>
      </c>
      <c r="L68" s="33" t="n">
        <v>0</v>
      </c>
      <c r="M68" s="33" t="n">
        <v>0</v>
      </c>
      <c r="N68" s="33" t="n">
        <v>0</v>
      </c>
      <c r="O68" s="33" t="n">
        <v>0</v>
      </c>
      <c r="P68" s="34" t="n">
        <v>33255.29</v>
      </c>
      <c r="Q68" s="34" t="n">
        <v>0</v>
      </c>
      <c r="R68" s="34" t="n">
        <v>0</v>
      </c>
      <c r="S68" s="34" t="n">
        <v>0</v>
      </c>
      <c r="T68" s="34" t="n"/>
      <c r="U68" s="34" t="n"/>
      <c r="V68" s="34" t="n">
        <v>0</v>
      </c>
      <c r="W68" s="34" t="n">
        <v>0</v>
      </c>
    </row>
    <row r="69" hidden="1">
      <c r="B69" s="341" t="inlineStr">
        <is>
          <t>Inversiones en otras sociedades</t>
        </is>
      </c>
      <c r="C69" s="16" t="n"/>
      <c r="D69" s="19" t="n">
        <v>0</v>
      </c>
      <c r="E69" s="10" t="n">
        <v>0</v>
      </c>
      <c r="F69" s="10" t="n">
        <v>0</v>
      </c>
      <c r="G69" s="10" t="n">
        <v>0</v>
      </c>
      <c r="H69" s="10" t="n">
        <v>0</v>
      </c>
      <c r="I69" s="10" t="n"/>
      <c r="J69" s="10" t="n"/>
      <c r="K69" s="33" t="n">
        <v>0</v>
      </c>
      <c r="L69" s="33" t="n">
        <v>0</v>
      </c>
      <c r="M69" s="33" t="n">
        <v>0</v>
      </c>
      <c r="N69" s="33" t="n">
        <v>0</v>
      </c>
      <c r="O69" s="33" t="n">
        <v>0</v>
      </c>
      <c r="P69" s="34" t="n">
        <v>10309464469</v>
      </c>
      <c r="Q69" s="34" t="n">
        <v>0</v>
      </c>
      <c r="R69" s="34" t="n">
        <v>0</v>
      </c>
      <c r="S69" s="34" t="n">
        <v>0</v>
      </c>
      <c r="T69" s="34" t="n"/>
      <c r="U69" s="34" t="n"/>
      <c r="V69" s="34" t="n">
        <v>0</v>
      </c>
      <c r="W69" s="34" t="n">
        <v>0</v>
      </c>
    </row>
    <row r="70" hidden="1">
      <c r="B70" s="341" t="n"/>
      <c r="C70" s="16" t="n"/>
      <c r="D70" s="19" t="n">
        <v>0</v>
      </c>
      <c r="E70" s="10" t="n">
        <v>0</v>
      </c>
      <c r="F70" s="10" t="n">
        <v>0</v>
      </c>
      <c r="G70" s="10" t="n">
        <v>0</v>
      </c>
      <c r="H70" s="10" t="n">
        <v>0</v>
      </c>
      <c r="I70" s="10" t="n"/>
      <c r="J70" s="10" t="n"/>
      <c r="K70" s="33" t="n">
        <v>0</v>
      </c>
      <c r="L70" s="33" t="n">
        <v>0</v>
      </c>
      <c r="M70" s="33" t="n">
        <v>0</v>
      </c>
      <c r="N70" s="33" t="n">
        <v>0</v>
      </c>
      <c r="O70" s="33" t="n">
        <v>0</v>
      </c>
      <c r="P70" s="34" t="n">
        <v>474184483</v>
      </c>
      <c r="Q70" s="34" t="n">
        <v>0</v>
      </c>
      <c r="R70" s="34" t="n">
        <v>0</v>
      </c>
      <c r="S70" s="34" t="n">
        <v>0</v>
      </c>
      <c r="T70" s="34" t="n"/>
      <c r="U70" s="34" t="n"/>
      <c r="V70" s="34" t="n">
        <v>0</v>
      </c>
      <c r="W70" s="34" t="n">
        <v>0</v>
      </c>
    </row>
    <row r="71" hidden="1" ht="15.75" customHeight="1">
      <c r="B71" s="341" t="inlineStr">
        <is>
          <t>dptos judiciiales</t>
        </is>
      </c>
      <c r="C71" s="16" t="n"/>
      <c r="D71" s="19" t="n">
        <v>0</v>
      </c>
      <c r="E71" s="10" t="n">
        <v>0</v>
      </c>
      <c r="F71" s="10" t="n">
        <v>0</v>
      </c>
      <c r="G71" s="10" t="n">
        <v>0</v>
      </c>
      <c r="H71" s="10" t="n">
        <v>0</v>
      </c>
      <c r="I71" s="10" t="n"/>
      <c r="J71" s="10" t="n"/>
      <c r="K71" s="33" t="n">
        <v>0</v>
      </c>
      <c r="L71" s="33" t="n">
        <v>0</v>
      </c>
      <c r="M71" s="33" t="n">
        <v>0</v>
      </c>
      <c r="N71" s="33" t="n">
        <v>0</v>
      </c>
      <c r="O71" s="33" t="n">
        <v>0</v>
      </c>
      <c r="P71" s="34" t="n">
        <v>20086795</v>
      </c>
      <c r="Q71" s="34" t="n">
        <v>0</v>
      </c>
      <c r="R71" s="34" t="n">
        <v>0</v>
      </c>
      <c r="S71" s="34" t="n">
        <v>0</v>
      </c>
      <c r="T71" s="34" t="n"/>
      <c r="U71" s="34" t="n"/>
      <c r="V71" s="34" t="n">
        <v>0</v>
      </c>
      <c r="W71" s="34" t="n">
        <v>0</v>
      </c>
    </row>
    <row r="72" hidden="1" ht="15.75" customHeight="1">
      <c r="B72" s="343" t="inlineStr">
        <is>
          <t xml:space="preserve">Total Inversiones </t>
        </is>
      </c>
      <c r="C72" s="46">
        <f>SUM(C36:C71)</f>
        <v/>
      </c>
      <c r="D72" s="47">
        <f>SUM(D36:D71)</f>
        <v/>
      </c>
      <c r="E72" s="48">
        <f>SUM(E36:E71)</f>
        <v/>
      </c>
      <c r="F72" s="48">
        <f>SUM(F36:F71)</f>
        <v/>
      </c>
      <c r="G72" s="48">
        <f>SUM(G36:G71)</f>
        <v/>
      </c>
      <c r="H72" s="48">
        <f>SUM(H36:H71)</f>
        <v/>
      </c>
      <c r="I72" s="48" t="n"/>
      <c r="J72" s="48" t="n"/>
      <c r="K72" s="49">
        <f>SUM(K36:K71)</f>
        <v/>
      </c>
      <c r="L72" s="49">
        <f>SUM(L36:L71)</f>
        <v/>
      </c>
      <c r="M72" s="49">
        <f>SUM(M36:M71)</f>
        <v/>
      </c>
      <c r="N72" s="49">
        <f>SUM(N36:N71)</f>
        <v/>
      </c>
      <c r="O72" s="49">
        <f>SUM(O36:O71)</f>
        <v/>
      </c>
      <c r="P72" s="50">
        <f>SUM(P36:P71)</f>
        <v/>
      </c>
      <c r="Q72" s="50">
        <f>SUM(Q36:Q71)</f>
        <v/>
      </c>
      <c r="R72" s="50">
        <f>SUM(R36:R71)</f>
        <v/>
      </c>
      <c r="S72" s="50">
        <f>SUM(S36:S71)</f>
        <v/>
      </c>
      <c r="T72" s="50" t="n"/>
      <c r="U72" s="50" t="n"/>
      <c r="V72" s="50">
        <f>SUM(V36:V71)</f>
        <v/>
      </c>
      <c r="W72" s="50">
        <f>SUM(W36:W71)</f>
        <v/>
      </c>
    </row>
    <row r="73" hidden="1">
      <c r="B73" s="341" t="inlineStr">
        <is>
          <t>Otros</t>
        </is>
      </c>
      <c r="C73" s="16" t="n">
        <v>92780750</v>
      </c>
      <c r="D73" s="9" t="n"/>
      <c r="E73" s="40" t="n"/>
      <c r="F73" s="40" t="n"/>
      <c r="G73" s="40" t="n"/>
      <c r="H73" s="40" t="n"/>
      <c r="I73" s="40" t="n"/>
      <c r="J73" s="40" t="n"/>
      <c r="K73" s="40" t="n"/>
      <c r="L73" s="40" t="n"/>
      <c r="M73" s="40" t="n"/>
      <c r="N73" s="40" t="n"/>
      <c r="O73" s="40" t="n"/>
    </row>
    <row r="74" hidden="1">
      <c r="B74" s="341" t="inlineStr">
        <is>
          <t>Amazon</t>
        </is>
      </c>
      <c r="C74" s="16" t="n"/>
      <c r="D74" s="9" t="n"/>
      <c r="E74" s="40" t="n"/>
      <c r="F74" s="40" t="n"/>
      <c r="G74" s="40" t="n"/>
      <c r="H74" s="40" t="n"/>
      <c r="I74" s="40" t="n"/>
      <c r="J74" s="40" t="n"/>
      <c r="K74" s="40" t="n"/>
      <c r="L74" s="40" t="n"/>
      <c r="M74" s="40" t="n"/>
      <c r="N74" s="40" t="n"/>
      <c r="O74" s="40" t="n"/>
      <c r="P74" s="40" t="n">
        <v>4072045</v>
      </c>
    </row>
    <row r="75" hidden="1">
      <c r="B75" s="341" t="n"/>
      <c r="C75" s="16" t="n"/>
      <c r="D75" s="9" t="n"/>
      <c r="E75" s="40" t="n"/>
      <c r="F75" s="40" t="n"/>
      <c r="G75" s="40" t="n"/>
      <c r="H75" s="40" t="n"/>
      <c r="I75" s="40" t="n"/>
      <c r="J75" s="40" t="n"/>
      <c r="K75" s="40" t="n"/>
      <c r="L75" s="40" t="n"/>
      <c r="M75" s="40" t="n"/>
      <c r="N75" s="40" t="n"/>
      <c r="O75" s="40" t="n"/>
    </row>
    <row r="76" hidden="1">
      <c r="B76" s="341" t="inlineStr">
        <is>
          <t xml:space="preserve">Total Activos </t>
        </is>
      </c>
      <c r="C76" s="16" t="n"/>
      <c r="D76" s="9" t="n"/>
      <c r="E76" s="40" t="n"/>
      <c r="F76" s="40" t="n"/>
      <c r="G76" s="40" t="n"/>
      <c r="H76" s="40" t="n"/>
      <c r="I76" s="40" t="n"/>
      <c r="J76" s="40" t="n"/>
      <c r="K76" s="40" t="n"/>
      <c r="L76" s="40" t="n"/>
      <c r="M76" s="40" t="n"/>
      <c r="N76" s="40" t="n"/>
      <c r="O76" s="40" t="n"/>
    </row>
    <row r="77">
      <c r="B77" s="341" t="n"/>
      <c r="C77" s="16" t="n"/>
      <c r="D77" s="9" t="n"/>
      <c r="E77" s="40" t="n"/>
      <c r="F77" s="40" t="n"/>
      <c r="G77" s="40" t="n"/>
      <c r="H77" s="40" t="n"/>
      <c r="I77" s="40" t="n"/>
      <c r="J77" s="40" t="n"/>
      <c r="K77" s="40" t="n"/>
      <c r="L77" s="40" t="n"/>
      <c r="M77" s="40" t="n"/>
      <c r="N77" s="40" t="n"/>
      <c r="O77" s="40" t="n"/>
    </row>
  </sheetData>
  <autoFilter ref="A1:AA49"/>
  <pageMargins left="0.7" right="0.7" top="0.75" bottom="0.75" header="0.3" footer="0.3"/>
  <pageSetup orientation="portrait" paperSize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F117"/>
  <sheetViews>
    <sheetView topLeftCell="A34" workbookViewId="0">
      <selection activeCell="D85" sqref="D85"/>
    </sheetView>
  </sheetViews>
  <sheetFormatPr baseColWidth="8" defaultColWidth="11" defaultRowHeight="15"/>
  <cols>
    <col width="33.7238095238095" customWidth="1" min="3" max="3"/>
    <col width="22.7238095238095" customWidth="1" min="4" max="4"/>
    <col width="33.7238095238095" customWidth="1" min="11" max="11"/>
    <col width="12.7238095238095" customWidth="1" min="12" max="12"/>
    <col width="11.5428571428571" customWidth="1" min="14" max="14"/>
  </cols>
  <sheetData>
    <row r="2">
      <c r="B2" s="310" t="inlineStr">
        <is>
          <t>Cuentas por Cobrar a Entidades Relacionadas, No Corriente</t>
        </is>
      </c>
    </row>
    <row r="3">
      <c r="B3" t="inlineStr">
        <is>
          <t>1.1.041.09</t>
        </is>
      </c>
      <c r="C3" t="inlineStr">
        <is>
          <t>CLIENTES VARIOS</t>
        </is>
      </c>
      <c r="D3" s="40" t="n"/>
      <c r="E3" s="40" t="n"/>
      <c r="F3" s="40" t="n">
        <v>0</v>
      </c>
    </row>
    <row r="4">
      <c r="B4" t="inlineStr">
        <is>
          <t>1.1.071.02</t>
        </is>
      </c>
      <c r="C4" t="inlineStr">
        <is>
          <t>CTA.CTE.ACTC.CINECOLORCHILE.SP</t>
        </is>
      </c>
      <c r="D4" s="40" t="n">
        <v>0</v>
      </c>
      <c r="E4" s="40" t="n"/>
      <c r="F4" s="40" t="n">
        <v>0</v>
      </c>
    </row>
    <row r="5">
      <c r="B5" t="inlineStr">
        <is>
          <t>1.1.071.05</t>
        </is>
      </c>
      <c r="C5" t="inlineStr">
        <is>
          <t>CTA. CTE ACT. CHILE FILMS S.A.</t>
        </is>
      </c>
      <c r="D5" s="40" t="n">
        <v>0</v>
      </c>
      <c r="E5" s="40" t="n"/>
      <c r="F5" s="40" t="n">
        <v>0</v>
      </c>
    </row>
    <row r="6">
      <c r="B6" t="inlineStr">
        <is>
          <t>1.1.071.06</t>
        </is>
      </c>
      <c r="C6" t="inlineStr">
        <is>
          <t>CTA.CTE. ACT. CCE S.A.</t>
        </is>
      </c>
      <c r="D6" s="40" t="n">
        <v>0</v>
      </c>
      <c r="E6" s="40" t="n"/>
      <c r="F6" s="40" t="n">
        <v>0</v>
      </c>
    </row>
    <row r="7">
      <c r="B7" t="inlineStr">
        <is>
          <t>1.1.071.10</t>
        </is>
      </c>
      <c r="C7" t="inlineStr">
        <is>
          <t>CTA. CTE ACT.CONATE II S.A.</t>
        </is>
      </c>
      <c r="D7" s="40" t="n">
        <v>0</v>
      </c>
      <c r="E7" s="40" t="n"/>
      <c r="F7" s="40" t="n">
        <v>0</v>
      </c>
    </row>
    <row r="8">
      <c r="B8" t="inlineStr">
        <is>
          <t>1.1.071.13</t>
        </is>
      </c>
      <c r="C8" t="inlineStr">
        <is>
          <t>CTA.CTE. ACT VIDEO CHILE</t>
        </is>
      </c>
      <c r="D8" s="40" t="n">
        <v>0</v>
      </c>
      <c r="E8" s="40" t="n"/>
      <c r="F8" s="40" t="n">
        <v>0</v>
      </c>
    </row>
    <row r="9">
      <c r="B9" t="inlineStr">
        <is>
          <t>1.1.071.15</t>
        </is>
      </c>
      <c r="C9" t="inlineStr">
        <is>
          <t>CTA CTE ACT IAASA</t>
        </is>
      </c>
      <c r="D9" s="40" t="n">
        <v>0</v>
      </c>
      <c r="E9" s="40" t="n"/>
      <c r="F9" s="40" t="n">
        <v>0</v>
      </c>
    </row>
    <row r="10">
      <c r="B10" t="inlineStr">
        <is>
          <t>1.1.071.18</t>
        </is>
      </c>
      <c r="C10" t="inlineStr">
        <is>
          <t>CTA.CTE.ACT. SONUS S.A.</t>
        </is>
      </c>
      <c r="D10" s="40" t="n">
        <v>0</v>
      </c>
      <c r="E10" s="40" t="n"/>
      <c r="F10" s="40" t="n">
        <v>0</v>
      </c>
    </row>
    <row r="11">
      <c r="B11" t="inlineStr">
        <is>
          <t>1.1.071.24</t>
        </is>
      </c>
      <c r="C11" t="inlineStr">
        <is>
          <t>CTA.CTE. ACT JOSÉ P. DAIRE</t>
        </is>
      </c>
      <c r="D11" s="40" t="n">
        <v>484869385</v>
      </c>
      <c r="E11" s="40" t="n"/>
      <c r="F11" s="40" t="n">
        <v>566529</v>
      </c>
    </row>
    <row r="12">
      <c r="B12" t="inlineStr">
        <is>
          <t>1.1.071.25</t>
        </is>
      </c>
      <c r="C12" t="inlineStr">
        <is>
          <t>CTA.CTE. ACT CRISTIÁN VARELA</t>
        </is>
      </c>
      <c r="D12" s="40" t="n">
        <v>48098842</v>
      </c>
      <c r="E12" s="40" t="n"/>
      <c r="F12" s="40" t="n">
        <v>56199</v>
      </c>
    </row>
    <row r="13">
      <c r="B13" t="inlineStr">
        <is>
          <t>1.1.071.26</t>
        </is>
      </c>
      <c r="C13" t="inlineStr">
        <is>
          <t>CTA. CTE. ACT. RIO GRANDE S.A.</t>
        </is>
      </c>
      <c r="D13" s="40" t="n">
        <v>4235471</v>
      </c>
      <c r="E13" s="40" t="n"/>
      <c r="F13" s="40" t="n">
        <v>4949</v>
      </c>
    </row>
    <row r="14">
      <c r="B14" t="inlineStr">
        <is>
          <t>1.1.071.28</t>
        </is>
      </c>
      <c r="C14" t="inlineStr">
        <is>
          <t>CTA.CTE. ACT INV. LAS RUNAS</t>
        </is>
      </c>
      <c r="D14" s="40" t="n">
        <v>0</v>
      </c>
      <c r="E14" s="40" t="n"/>
      <c r="F14" s="40" t="n">
        <v>0</v>
      </c>
    </row>
    <row r="15">
      <c r="B15" t="inlineStr">
        <is>
          <t>1.1.071.29</t>
        </is>
      </c>
      <c r="C15" t="inlineStr">
        <is>
          <t>CTA.CTE. ACT ANDES FILMS S.A.</t>
        </is>
      </c>
      <c r="D15" s="40" t="n">
        <v>0</v>
      </c>
      <c r="E15" s="40" t="n"/>
      <c r="F15" s="40" t="n">
        <v>0</v>
      </c>
    </row>
    <row r="16">
      <c r="B16" t="inlineStr">
        <is>
          <t>1.1.071.30</t>
        </is>
      </c>
      <c r="C16" t="inlineStr">
        <is>
          <t>CTA.CTE. ACT INVERNOR LTDA.</t>
        </is>
      </c>
      <c r="D16" s="40" t="n">
        <v>0</v>
      </c>
      <c r="E16" s="40" t="n"/>
      <c r="F16" s="40" t="n">
        <v>0</v>
      </c>
    </row>
    <row r="17">
      <c r="B17" t="inlineStr">
        <is>
          <t>1.1.071.32</t>
        </is>
      </c>
      <c r="C17" t="inlineStr">
        <is>
          <t>CTA.CTE. ACT IANSA</t>
        </is>
      </c>
      <c r="D17" s="40" t="n">
        <v>0</v>
      </c>
      <c r="E17" s="40" t="n"/>
      <c r="F17" s="40" t="n">
        <v>0</v>
      </c>
    </row>
    <row r="18">
      <c r="B18" t="inlineStr">
        <is>
          <t>1.1.071.33</t>
        </is>
      </c>
      <c r="C18" t="inlineStr">
        <is>
          <t>CTA.CTE.ACT. CINE Y COLOR MEX</t>
        </is>
      </c>
      <c r="D18" s="40" t="n">
        <v>0</v>
      </c>
      <c r="E18" s="40" t="n"/>
      <c r="F18" s="40" t="n">
        <v>0</v>
      </c>
    </row>
    <row r="19">
      <c r="B19" t="inlineStr">
        <is>
          <t>1.1.071.34</t>
        </is>
      </c>
      <c r="C19" t="inlineStr">
        <is>
          <t>CTA.CTE. ACT VANAPEL</t>
        </is>
      </c>
      <c r="D19" s="40" t="n">
        <v>0</v>
      </c>
      <c r="E19" s="40" t="n"/>
      <c r="F19" s="40" t="n">
        <v>0</v>
      </c>
    </row>
    <row r="20">
      <c r="B20" t="inlineStr">
        <is>
          <t>1.1.071.36</t>
        </is>
      </c>
      <c r="C20" t="inlineStr">
        <is>
          <t>CTA.CTE. ACT INVERS. ANDINAS</t>
        </is>
      </c>
      <c r="D20" s="40" t="n">
        <v>0</v>
      </c>
      <c r="E20" s="40" t="n"/>
      <c r="F20" s="40" t="n">
        <v>0</v>
      </c>
    </row>
    <row r="21">
      <c r="B21" t="inlineStr">
        <is>
          <t>1.1.071.37</t>
        </is>
      </c>
      <c r="C21" t="inlineStr">
        <is>
          <t>CTA.CTE.ACT. US$ CINECOLOR MEX</t>
        </is>
      </c>
      <c r="D21" s="40" t="n">
        <v>1163150940</v>
      </c>
      <c r="E21" s="40" t="n"/>
      <c r="F21" s="40" t="n">
        <v>1359043</v>
      </c>
    </row>
    <row r="22">
      <c r="B22" t="inlineStr">
        <is>
          <t>1.1.071.38</t>
        </is>
      </c>
      <c r="C22" t="inlineStr">
        <is>
          <t>CTA.CTE. PRONEMSA S.A.</t>
        </is>
      </c>
      <c r="D22" s="40" t="n">
        <v>840859689</v>
      </c>
      <c r="E22" s="40" t="n"/>
      <c r="F22" s="40" t="n">
        <v>982473</v>
      </c>
    </row>
    <row r="23">
      <c r="B23" t="inlineStr">
        <is>
          <t>1.1.071.40</t>
        </is>
      </c>
      <c r="C23" t="inlineStr">
        <is>
          <t>CTA.CTE.ACT. INMOB.NORUEGA S.A</t>
        </is>
      </c>
      <c r="D23" s="40" t="n">
        <v>0</v>
      </c>
      <c r="E23" s="40" t="n"/>
      <c r="F23" s="40" t="n">
        <v>0</v>
      </c>
    </row>
    <row r="24">
      <c r="B24" t="inlineStr">
        <is>
          <t>1.1.071.42</t>
        </is>
      </c>
      <c r="C24" t="inlineStr">
        <is>
          <t>CTA.CTE. ACT SERVICIOS INTEGRALES</t>
        </is>
      </c>
      <c r="D24" s="40" t="n">
        <v>0</v>
      </c>
      <c r="E24" s="40" t="n"/>
      <c r="F24" s="40" t="n">
        <v>0</v>
      </c>
    </row>
    <row r="25">
      <c r="B25" t="inlineStr">
        <is>
          <t>1.1.071.46</t>
        </is>
      </c>
      <c r="C25" t="inlineStr">
        <is>
          <t>CTA.CTE.INM. PLAZA EL ALBA</t>
        </is>
      </c>
      <c r="D25" s="40" t="n">
        <v>53649577</v>
      </c>
      <c r="E25" s="40" t="n"/>
      <c r="F25" s="40" t="n">
        <v>62685</v>
      </c>
    </row>
    <row r="26">
      <c r="B26" t="inlineStr">
        <is>
          <t>1.1.071.50</t>
        </is>
      </c>
      <c r="C26" t="inlineStr">
        <is>
          <t>CTA.CTE. ACT SERVIART S.A.</t>
        </is>
      </c>
      <c r="D26" s="40" t="n">
        <v>0</v>
      </c>
      <c r="E26" s="40" t="n"/>
      <c r="F26" s="40" t="n">
        <v>0</v>
      </c>
    </row>
    <row r="27">
      <c r="B27" t="inlineStr">
        <is>
          <t>1.1.071.51</t>
        </is>
      </c>
      <c r="C27" t="inlineStr">
        <is>
          <t>CTA.CTE.INVERS. DEL MAIPO SA</t>
        </is>
      </c>
      <c r="D27" s="40" t="n">
        <v>0</v>
      </c>
      <c r="E27" s="40" t="n"/>
      <c r="F27" s="40" t="n">
        <v>0</v>
      </c>
    </row>
    <row r="28">
      <c r="B28" t="inlineStr">
        <is>
          <t>1.1.071.52</t>
        </is>
      </c>
      <c r="C28" t="inlineStr">
        <is>
          <t>Cta.Cte.Act.Iacsa US$</t>
        </is>
      </c>
      <c r="D28" s="40" t="n">
        <v>21702298</v>
      </c>
      <c r="E28" s="40" t="n"/>
      <c r="F28" s="40" t="n">
        <v>25357</v>
      </c>
    </row>
    <row r="29">
      <c r="B29" t="inlineStr">
        <is>
          <t>1.1.071.53</t>
        </is>
      </c>
      <c r="C29" t="inlineStr">
        <is>
          <t>CTA.CTE.ACTIVO CINE HOYTS SPA</t>
        </is>
      </c>
      <c r="D29" s="40" t="n">
        <v>0</v>
      </c>
      <c r="E29" s="40" t="n"/>
      <c r="F29" s="40" t="n">
        <v>0</v>
      </c>
    </row>
    <row r="30">
      <c r="B30" t="inlineStr">
        <is>
          <t>1.1.071.54</t>
        </is>
      </c>
      <c r="C30" t="inlineStr">
        <is>
          <t>CTA CTE ACT EMPRESAS CHILEFILMS</t>
        </is>
      </c>
      <c r="D30" s="40" t="n">
        <v>0</v>
      </c>
      <c r="E30" s="40" t="n"/>
      <c r="F30" s="40" t="n">
        <v>0</v>
      </c>
    </row>
    <row r="31">
      <c r="B31" t="inlineStr">
        <is>
          <t>1.1.071.56</t>
        </is>
      </c>
      <c r="C31" t="inlineStr">
        <is>
          <t>CTA.CTE ACT.HOYTS CINEMAS CHIL</t>
        </is>
      </c>
      <c r="D31" s="40" t="n">
        <v>0</v>
      </c>
      <c r="E31" s="40" t="n"/>
      <c r="F31" s="40" t="n">
        <v>0</v>
      </c>
    </row>
    <row r="32">
      <c r="B32" t="inlineStr">
        <is>
          <t>1.1.071.58</t>
        </is>
      </c>
      <c r="C32" t="inlineStr">
        <is>
          <t>CTA.CTE.CINECOLOR FILM PERU</t>
        </is>
      </c>
      <c r="D32" s="40" t="n">
        <v>0</v>
      </c>
      <c r="E32" s="40" t="n"/>
      <c r="F32" s="40" t="n">
        <v>0</v>
      </c>
    </row>
    <row r="33">
      <c r="B33" t="inlineStr">
        <is>
          <t>1.1.071.59</t>
        </is>
      </c>
      <c r="C33" t="inlineStr">
        <is>
          <t>CTA.CTE.ACT.CINECOLOR DO BRASI</t>
        </is>
      </c>
      <c r="D33" s="40" t="n">
        <v>47782013</v>
      </c>
      <c r="E33" s="40" t="n"/>
      <c r="F33" s="40" t="n">
        <v>55829</v>
      </c>
    </row>
    <row r="34">
      <c r="B34" t="inlineStr">
        <is>
          <t>1.1.071.60</t>
        </is>
      </c>
      <c r="C34" t="inlineStr">
        <is>
          <t>ACT CHF INTERNACIONAL SPA</t>
        </is>
      </c>
      <c r="D34" s="40" t="n">
        <v>399616490</v>
      </c>
      <c r="E34" s="40" t="n"/>
      <c r="F34" s="40" t="n">
        <v>466918</v>
      </c>
    </row>
    <row r="35">
      <c r="B35" t="inlineStr">
        <is>
          <t>1.1.071.61</t>
        </is>
      </c>
      <c r="C35" t="inlineStr">
        <is>
          <t>CTA CTE CHILEFILMS SPA</t>
        </is>
      </c>
      <c r="D35" s="40" t="n">
        <v>0</v>
      </c>
      <c r="E35" s="40" t="n"/>
      <c r="F35" s="40" t="n">
        <v>0</v>
      </c>
    </row>
    <row r="36">
      <c r="B36" t="inlineStr">
        <is>
          <t>1.1.071.62</t>
        </is>
      </c>
      <c r="C36" t="inlineStr">
        <is>
          <t>CINECOLOR CHILE SPA</t>
        </is>
      </c>
      <c r="D36" s="40" t="n">
        <v>0</v>
      </c>
      <c r="E36" s="40" t="n"/>
      <c r="F36" s="40" t="n">
        <v>0</v>
      </c>
    </row>
    <row r="37">
      <c r="B37" t="inlineStr">
        <is>
          <t>1.1.071.63</t>
        </is>
      </c>
      <c r="C37" t="inlineStr">
        <is>
          <t>CTA.CTE. COSTA NORTE LITDA</t>
        </is>
      </c>
      <c r="D37" s="40" t="n">
        <v>0</v>
      </c>
      <c r="E37" s="40" t="n"/>
      <c r="F37" s="40" t="n">
        <v>0</v>
      </c>
    </row>
    <row r="38">
      <c r="B38" t="inlineStr">
        <is>
          <t>1.1.071.65</t>
        </is>
      </c>
      <c r="C38" t="inlineStr">
        <is>
          <t>ACT.CINECOLOR FILMS C.A. VENEZ</t>
        </is>
      </c>
      <c r="D38" s="40" t="n">
        <v>0</v>
      </c>
      <c r="E38" s="40" t="n"/>
      <c r="F38" s="40" t="n">
        <v>0</v>
      </c>
    </row>
    <row r="39">
      <c r="B39" t="inlineStr">
        <is>
          <t>1.1.071.75</t>
        </is>
      </c>
      <c r="C39" t="inlineStr">
        <is>
          <t>MEDIAPRO MOVILES CHILE SPA</t>
        </is>
      </c>
      <c r="D39" s="40" t="n">
        <v>0</v>
      </c>
      <c r="E39" s="40" t="n"/>
      <c r="F39" s="40" t="n">
        <v>0</v>
      </c>
    </row>
    <row r="40">
      <c r="B40" t="inlineStr">
        <is>
          <t>1.1.072.13</t>
        </is>
      </c>
      <c r="C40" t="inlineStr">
        <is>
          <t>CTA.CTE. ACT VIDEO CHILE</t>
        </is>
      </c>
      <c r="D40" s="40" t="n">
        <v>487662</v>
      </c>
      <c r="E40" s="40" t="n"/>
      <c r="F40" s="40" t="n">
        <v>570</v>
      </c>
    </row>
    <row r="41">
      <c r="B41" t="inlineStr">
        <is>
          <t>1.1.072.18</t>
        </is>
      </c>
      <c r="C41" t="inlineStr">
        <is>
          <t>CTA.CTE. ACT SONUS S.A</t>
        </is>
      </c>
      <c r="D41" s="40" t="n">
        <v>0</v>
      </c>
      <c r="E41" s="40" t="n"/>
      <c r="F41" s="40" t="n">
        <v>0</v>
      </c>
    </row>
    <row r="42">
      <c r="B42" t="inlineStr">
        <is>
          <t>1.1.071.64</t>
        </is>
      </c>
      <c r="C42" t="inlineStr">
        <is>
          <t>CTA.CTE.ACT.COSTA SUR INVERS.</t>
        </is>
      </c>
      <c r="D42" s="40" t="n">
        <v>3158536</v>
      </c>
      <c r="E42" s="40" t="n"/>
      <c r="F42" s="40" t="n">
        <v>3690</v>
      </c>
    </row>
    <row r="43">
      <c r="B43" t="inlineStr">
        <is>
          <t>1.1.071.68</t>
        </is>
      </c>
      <c r="C43" t="inlineStr">
        <is>
          <t>Cta Cte CN Holding</t>
        </is>
      </c>
      <c r="D43" s="40" t="n">
        <v>0</v>
      </c>
      <c r="E43" s="40" t="n"/>
      <c r="F43" s="40" t="n">
        <v>0</v>
      </c>
    </row>
    <row r="44">
      <c r="B44" t="inlineStr">
        <is>
          <t>1.1.071.76</t>
        </is>
      </c>
      <c r="C44" t="inlineStr">
        <is>
          <t>Cta.Cte. CN Inv. Financ.</t>
        </is>
      </c>
      <c r="D44" s="40" t="n">
        <v>18171971</v>
      </c>
      <c r="E44" s="40" t="n"/>
      <c r="F44" s="40" t="n">
        <v>21232</v>
      </c>
    </row>
    <row r="45">
      <c r="B45" t="inlineStr">
        <is>
          <t>1.1.072.56</t>
        </is>
      </c>
      <c r="C45" t="inlineStr">
        <is>
          <t>CTA.CTE ACT.HOYTS CINEMAS CHIL</t>
        </is>
      </c>
      <c r="D45" s="40" t="n">
        <v>0</v>
      </c>
      <c r="E45" s="40" t="n"/>
      <c r="F45" s="40" t="n">
        <v>0</v>
      </c>
    </row>
    <row r="46">
      <c r="B46" t="inlineStr">
        <is>
          <t>1.1.071.73</t>
        </is>
      </c>
      <c r="C46" t="inlineStr">
        <is>
          <t>CTA CTE MAGIC LICENSING S.A.S.</t>
        </is>
      </c>
      <c r="D46" s="40" t="n">
        <v>563407502</v>
      </c>
      <c r="E46" s="40" t="n"/>
      <c r="F46" s="40" t="n">
        <v>658294</v>
      </c>
    </row>
    <row r="47">
      <c r="B47" t="inlineStr">
        <is>
          <t>1.1.071.78</t>
        </is>
      </c>
      <c r="C47" t="inlineStr">
        <is>
          <t>CTA CTE CINECOLOR LIC.PERU SAC</t>
        </is>
      </c>
      <c r="D47" s="40" t="n">
        <v>0</v>
      </c>
      <c r="E47" s="40" t="n"/>
      <c r="F47" s="40" t="n">
        <v>0</v>
      </c>
    </row>
    <row r="48">
      <c r="B48" t="inlineStr">
        <is>
          <t>1.1.071.77</t>
        </is>
      </c>
      <c r="C48" t="inlineStr">
        <is>
          <t>ACT CHF INVERSIONES SPA</t>
        </is>
      </c>
      <c r="D48" s="40" t="n">
        <v>0</v>
      </c>
      <c r="E48" s="40" t="n"/>
      <c r="F48" s="40" t="n">
        <v>0</v>
      </c>
    </row>
    <row r="49">
      <c r="B49" t="inlineStr">
        <is>
          <t>1.1.071.85</t>
        </is>
      </c>
      <c r="C49" t="inlineStr">
        <is>
          <t>CTA.CTE.ACT. FUNDACION CARE</t>
        </is>
      </c>
      <c r="D49" s="40" t="n">
        <v>18000</v>
      </c>
      <c r="E49" s="40" t="n"/>
      <c r="F49" s="40" t="n">
        <v>21</v>
      </c>
    </row>
    <row r="50">
      <c r="B50" t="inlineStr">
        <is>
          <t>Cuentas por Cobrar a Entidades Relacionadas, Corriente</t>
        </is>
      </c>
      <c r="D50" s="40">
        <f>SUM(D4:D49)</f>
        <v/>
      </c>
      <c r="E50" s="40">
        <f>SUM(E4:E49)</f>
        <v/>
      </c>
      <c r="F50" s="40">
        <f>SUM(F4:F49)</f>
        <v/>
      </c>
    </row>
    <row r="52">
      <c r="B52" s="310" t="inlineStr">
        <is>
          <t>Inversiones contabilizadas utilizando el método de la participación</t>
        </is>
      </c>
    </row>
    <row r="53">
      <c r="B53" t="inlineStr">
        <is>
          <t>1.3.010.06</t>
        </is>
      </c>
      <c r="C53" t="inlineStr">
        <is>
          <t>INVERSIÓN C C E S.A.</t>
        </is>
      </c>
      <c r="D53" s="40" t="n">
        <v>223289180</v>
      </c>
    </row>
    <row r="54">
      <c r="B54" t="inlineStr">
        <is>
          <t>1.3.010.10</t>
        </is>
      </c>
      <c r="C54" t="inlineStr">
        <is>
          <t>INVERSIÓN CONATE II S.A.</t>
        </is>
      </c>
      <c r="D54" s="40" t="n">
        <v>7223705826</v>
      </c>
    </row>
    <row r="55">
      <c r="B55" t="inlineStr">
        <is>
          <t>1.3.010.13</t>
        </is>
      </c>
      <c r="C55" t="inlineStr">
        <is>
          <t>Inversion Video Premier S.A.</t>
        </is>
      </c>
      <c r="D55" s="40" t="n">
        <v>1</v>
      </c>
    </row>
    <row r="56">
      <c r="B56" t="inlineStr">
        <is>
          <t>1.3.010.15</t>
        </is>
      </c>
      <c r="C56" t="inlineStr">
        <is>
          <t>INVERSIÓN INDUS.AUDIOV.ARGENTI</t>
        </is>
      </c>
      <c r="D56" s="40" t="n">
        <v>7066</v>
      </c>
    </row>
    <row r="57">
      <c r="B57" t="inlineStr">
        <is>
          <t>1.3.010.18</t>
        </is>
      </c>
      <c r="C57" t="inlineStr">
        <is>
          <t>INVERSIONES SONUS S.A.</t>
        </is>
      </c>
      <c r="D57" s="40" t="n">
        <v>10713514723</v>
      </c>
    </row>
    <row r="58">
      <c r="B58" t="inlineStr">
        <is>
          <t>1.3.010.22</t>
        </is>
      </c>
      <c r="C58" t="inlineStr">
        <is>
          <t>INVERSIÓN ANDES FILMS S.A.</t>
        </is>
      </c>
      <c r="D58" s="40" t="n">
        <v>117871993</v>
      </c>
    </row>
    <row r="59">
      <c r="B59" t="inlineStr">
        <is>
          <t>1.3.010.24</t>
        </is>
      </c>
      <c r="C59" t="inlineStr">
        <is>
          <t>INV CINECOLOR DO BRASIL LTDA</t>
        </is>
      </c>
      <c r="D59" s="40" t="n">
        <v>0</v>
      </c>
    </row>
    <row r="60">
      <c r="B60" t="inlineStr">
        <is>
          <t>1.3.010.26</t>
        </is>
      </c>
      <c r="C60" t="inlineStr">
        <is>
          <t>INVERSION CINECOLOR FILMS S.A.</t>
        </is>
      </c>
      <c r="D60" s="40" t="n">
        <v>1481473115</v>
      </c>
    </row>
    <row r="61">
      <c r="B61" t="inlineStr">
        <is>
          <t>1.3.010.75</t>
        </is>
      </c>
      <c r="C61" t="inlineStr">
        <is>
          <t>INVERSION CHF INVERSIONES SPA</t>
        </is>
      </c>
      <c r="D61" s="40" t="n">
        <v>42503767438</v>
      </c>
    </row>
    <row r="62">
      <c r="B62" t="inlineStr">
        <is>
          <t>1.3.010.28</t>
        </is>
      </c>
      <c r="C62" t="inlineStr">
        <is>
          <t>INVERSIÓN IMAGEN FILMS S.A.</t>
        </is>
      </c>
      <c r="D62" s="40" t="n">
        <v>92632060</v>
      </c>
    </row>
    <row r="63">
      <c r="B63" t="inlineStr">
        <is>
          <t>1.3.010.32</t>
        </is>
      </c>
      <c r="C63" t="inlineStr">
        <is>
          <t>INV CINECOLOR AUDIOVISUAL LTDA</t>
        </is>
      </c>
      <c r="D63" s="40" t="n">
        <v>0</v>
      </c>
    </row>
    <row r="64">
      <c r="B64" t="inlineStr">
        <is>
          <t>1.3.010.64</t>
        </is>
      </c>
      <c r="C64" t="inlineStr">
        <is>
          <t>INVERSION HOPIN INC</t>
        </is>
      </c>
      <c r="D64" s="40" t="n">
        <v>146562510</v>
      </c>
    </row>
    <row r="65">
      <c r="B65" t="inlineStr">
        <is>
          <t>1.3.010.44</t>
        </is>
      </c>
      <c r="C65" t="inlineStr">
        <is>
          <t>INV.IND.AUDIOV.COLOMBIANAS SA</t>
        </is>
      </c>
      <c r="D65" s="40" t="n">
        <v>0</v>
      </c>
    </row>
    <row r="66">
      <c r="B66" t="inlineStr">
        <is>
          <t>1.3.010.46</t>
        </is>
      </c>
      <c r="C66" t="inlineStr">
        <is>
          <t>INV.IND.AUDIOV.MEXICANAS S.A.</t>
        </is>
      </c>
      <c r="D66" s="40" t="n">
        <v>0</v>
      </c>
    </row>
    <row r="67">
      <c r="B67" t="inlineStr">
        <is>
          <t>1.3.010.48</t>
        </is>
      </c>
      <c r="C67" t="inlineStr">
        <is>
          <t>INV.CINE Y COLOR INTERNACIONAL</t>
        </is>
      </c>
      <c r="D67" s="40" t="n">
        <v>0</v>
      </c>
    </row>
    <row r="68">
      <c r="B68" t="inlineStr">
        <is>
          <t>1.3.010.50</t>
        </is>
      </c>
      <c r="C68" t="inlineStr">
        <is>
          <t>INVERSION SERVIART</t>
        </is>
      </c>
      <c r="D68" s="40" t="n">
        <v>160133604</v>
      </c>
    </row>
    <row r="69">
      <c r="B69" t="inlineStr">
        <is>
          <t>1.3.010.56</t>
        </is>
      </c>
      <c r="C69" t="inlineStr">
        <is>
          <t>INV.CF INVERSIONES FINANCIERAS</t>
        </is>
      </c>
      <c r="D69" s="40" t="n">
        <v>359440</v>
      </c>
    </row>
    <row r="70">
      <c r="B70" t="inlineStr">
        <is>
          <t>1.3.010.57</t>
        </is>
      </c>
      <c r="C70" t="inlineStr">
        <is>
          <t>INV.CF INVERSIONES INMOBILIARI</t>
        </is>
      </c>
      <c r="D70" s="40" t="n">
        <v>333540</v>
      </c>
    </row>
    <row r="71">
      <c r="B71" t="inlineStr">
        <is>
          <t>1.3.010.73</t>
        </is>
      </c>
      <c r="C71" t="inlineStr">
        <is>
          <t>MEDIAPRO MOVILES CHILE SPA</t>
        </is>
      </c>
      <c r="D71" s="40" t="n">
        <v>4264835433</v>
      </c>
    </row>
    <row r="72">
      <c r="B72" t="inlineStr">
        <is>
          <t>1.3.010.93</t>
        </is>
      </c>
      <c r="C72" t="inlineStr">
        <is>
          <t>INV.INMOB.EDIF.ESCANDINAVIA SP</t>
        </is>
      </c>
      <c r="D72" s="40" t="n">
        <v>-522271</v>
      </c>
    </row>
    <row r="73">
      <c r="B73" t="inlineStr">
        <is>
          <t>Inversiones contabilizadas utilizando el método de la participación</t>
        </is>
      </c>
      <c r="D73" s="40" t="n">
        <v>66927963658</v>
      </c>
    </row>
    <row r="76">
      <c r="B76" s="323" t="inlineStr">
        <is>
          <t>Otros pasivos financieros corrientes</t>
        </is>
      </c>
      <c r="C76" s="344" t="n"/>
      <c r="D76" s="325" t="n"/>
    </row>
    <row r="77">
      <c r="B77" s="326" t="inlineStr">
        <is>
          <t>2.1.010.01</t>
        </is>
      </c>
      <c r="C77" s="344" t="inlineStr">
        <is>
          <t>PRÉSTAMOS EN $</t>
        </is>
      </c>
      <c r="D77" s="325" t="n">
        <v>0</v>
      </c>
    </row>
    <row r="78">
      <c r="B78" s="326" t="inlineStr">
        <is>
          <t>2.1.010.02</t>
        </is>
      </c>
      <c r="C78" s="344" t="inlineStr">
        <is>
          <t>PRÉSTAMOS EN U.F.</t>
        </is>
      </c>
      <c r="D78" s="325" t="n">
        <v>0</v>
      </c>
    </row>
    <row r="79">
      <c r="B79" s="326" t="inlineStr">
        <is>
          <t>2.1.010.03</t>
        </is>
      </c>
      <c r="C79" s="344" t="inlineStr">
        <is>
          <t>PRÉSTAMOS EN US$</t>
        </is>
      </c>
      <c r="D79" s="325" t="n">
        <v>0</v>
      </c>
    </row>
    <row r="80">
      <c r="B80" s="326" t="inlineStr">
        <is>
          <t>2.1.010.04</t>
        </is>
      </c>
      <c r="C80" s="344" t="inlineStr">
        <is>
          <t>CREDITOS DOCUMENTARIOS</t>
        </is>
      </c>
      <c r="D80" s="325" t="n">
        <v>0</v>
      </c>
    </row>
    <row r="81">
      <c r="B81" s="326" t="inlineStr">
        <is>
          <t>2.1.010.09</t>
        </is>
      </c>
      <c r="C81" s="344" t="inlineStr">
        <is>
          <t>INTERESES DEVENGADOS</t>
        </is>
      </c>
      <c r="D81" s="325" t="n">
        <v>0</v>
      </c>
    </row>
    <row r="82">
      <c r="B82" s="326" t="inlineStr">
        <is>
          <t>2.1.020.01</t>
        </is>
      </c>
      <c r="C82" s="344" t="inlineStr">
        <is>
          <t>PRESTAMOS EN $</t>
        </is>
      </c>
      <c r="D82" s="325" t="n">
        <v>437680416</v>
      </c>
    </row>
    <row r="83">
      <c r="B83" s="327" t="inlineStr">
        <is>
          <t>2.1.020.02</t>
        </is>
      </c>
      <c r="C83" s="327" t="inlineStr">
        <is>
          <t>PRESTAMOS EN U.F.</t>
        </is>
      </c>
      <c r="D83" s="325" t="n">
        <v>0</v>
      </c>
    </row>
    <row r="84">
      <c r="B84" s="327" t="inlineStr">
        <is>
          <t>2.1.020.03</t>
        </is>
      </c>
      <c r="C84" s="327" t="inlineStr">
        <is>
          <t>PRESTAMOS EN US$</t>
        </is>
      </c>
      <c r="D84" s="325" t="n">
        <v>0</v>
      </c>
    </row>
    <row r="85">
      <c r="B85" s="327" t="inlineStr">
        <is>
          <t>2.1.020.11</t>
        </is>
      </c>
      <c r="C85" s="327" t="inlineStr">
        <is>
          <t>INTERESES DIF.$ PORC. C/P</t>
        </is>
      </c>
      <c r="D85" s="325" t="n">
        <v>-28197155</v>
      </c>
    </row>
    <row r="86">
      <c r="B86" s="326" t="inlineStr">
        <is>
          <t>2.2.010.02</t>
        </is>
      </c>
      <c r="C86" s="344" t="inlineStr">
        <is>
          <t>Préstamo en UF L/P</t>
        </is>
      </c>
      <c r="D86" s="325" t="n">
        <v>0</v>
      </c>
    </row>
    <row r="87">
      <c r="D87" s="40">
        <f>SUM(D77:D86)</f>
        <v/>
      </c>
    </row>
    <row r="88">
      <c r="B88" s="323" t="inlineStr">
        <is>
          <t>Cuentas por Pagar a Entidades Relacionadas,  No Corriente</t>
        </is>
      </c>
      <c r="C88" s="345" t="n"/>
      <c r="D88" s="329" t="n"/>
    </row>
    <row r="89">
      <c r="B89" s="330" t="inlineStr">
        <is>
          <t>2.1.080.01</t>
        </is>
      </c>
      <c r="C89" s="330" t="inlineStr">
        <is>
          <t>PAS CHF CINEMA SPA</t>
        </is>
      </c>
      <c r="D89" s="325" t="n">
        <v>0</v>
      </c>
    </row>
    <row r="90">
      <c r="B90" s="326" t="inlineStr">
        <is>
          <t>2.1.080.06</t>
        </is>
      </c>
      <c r="C90" s="344" t="inlineStr">
        <is>
          <t>CUENTA CTE. PAS. C.C.E. S.A.</t>
        </is>
      </c>
      <c r="D90" s="325" t="n">
        <v>212649967</v>
      </c>
    </row>
    <row r="91">
      <c r="B91" s="344" t="inlineStr">
        <is>
          <t>2.1.080.10</t>
        </is>
      </c>
      <c r="C91" s="344" t="inlineStr">
        <is>
          <t>CUENTA CTE.PAS CONATE II S.A.</t>
        </is>
      </c>
      <c r="D91" s="344" t="n">
        <v>1064166784</v>
      </c>
    </row>
    <row r="92">
      <c r="B92" s="344" t="inlineStr">
        <is>
          <t>2.1.080.13</t>
        </is>
      </c>
      <c r="C92" s="344" t="inlineStr">
        <is>
          <t>CTA.CTE.PAS.VIDEO CHILE</t>
        </is>
      </c>
      <c r="D92" s="344" t="n">
        <v>0</v>
      </c>
    </row>
    <row r="93">
      <c r="B93" s="344" t="inlineStr">
        <is>
          <t>2.1.080.15</t>
        </is>
      </c>
      <c r="C93" s="344" t="inlineStr">
        <is>
          <t>CUENTA PAS. IAA S.A US$</t>
        </is>
      </c>
      <c r="D93" s="344" t="n">
        <v>291605863</v>
      </c>
    </row>
    <row r="94">
      <c r="B94" s="344" t="inlineStr">
        <is>
          <t>2.1.080.18</t>
        </is>
      </c>
      <c r="C94" s="344" t="inlineStr">
        <is>
          <t>CUENTA CTE.PAS SONUS S.A.</t>
        </is>
      </c>
      <c r="D94" s="344" t="n">
        <v>0</v>
      </c>
    </row>
    <row r="95">
      <c r="B95" s="327" t="inlineStr">
        <is>
          <t>2.1.080.24</t>
        </is>
      </c>
      <c r="C95" s="327" t="inlineStr">
        <is>
          <t>CTA CTE PAS JOSE PATRICIO DAIR</t>
        </is>
      </c>
      <c r="D95" s="325" t="n">
        <v>0</v>
      </c>
    </row>
    <row r="96">
      <c r="B96" s="326" t="inlineStr">
        <is>
          <t>2.1.080.25</t>
        </is>
      </c>
      <c r="C96" s="331" t="inlineStr">
        <is>
          <t>Cta Cte Pas. Cristian Varela</t>
        </is>
      </c>
      <c r="D96" s="12" t="n">
        <v>581664636</v>
      </c>
    </row>
    <row r="97">
      <c r="B97" s="326" t="inlineStr">
        <is>
          <t>2.1.080.26</t>
        </is>
      </c>
      <c r="C97" s="344" t="inlineStr">
        <is>
          <t>CUENTA CTE.PAS RIO GRANDE S.A.</t>
        </is>
      </c>
      <c r="D97" s="325" t="n">
        <v>0</v>
      </c>
    </row>
    <row r="98">
      <c r="B98" s="326" t="inlineStr">
        <is>
          <t>2.1.080.28</t>
        </is>
      </c>
      <c r="C98" s="344" t="inlineStr">
        <is>
          <t>CUENTA CTE.PAS SONUS S.A.</t>
        </is>
      </c>
      <c r="D98" s="325" t="n">
        <v>0</v>
      </c>
    </row>
    <row r="99">
      <c r="B99" s="326" t="inlineStr">
        <is>
          <t>2.1.080.29</t>
        </is>
      </c>
      <c r="C99" s="344" t="inlineStr">
        <is>
          <t>CUENTA CTE.PAS ANDES FILMS SA</t>
        </is>
      </c>
      <c r="D99" s="325" t="n">
        <v>0</v>
      </c>
    </row>
    <row r="100">
      <c r="B100" s="326" t="inlineStr">
        <is>
          <t>2.1.080.31</t>
        </is>
      </c>
      <c r="C100" s="344" t="inlineStr">
        <is>
          <t>Cuenta Cte.Pas Fin Holding US$</t>
        </is>
      </c>
      <c r="D100" s="325" t="n">
        <v>0</v>
      </c>
    </row>
    <row r="101">
      <c r="B101" s="326" t="inlineStr">
        <is>
          <t>2.1.080.34</t>
        </is>
      </c>
      <c r="C101" s="344" t="inlineStr">
        <is>
          <t>Cta.Cte.Pas. Vanapel</t>
        </is>
      </c>
      <c r="D101" s="325" t="n">
        <v>0</v>
      </c>
    </row>
    <row r="102">
      <c r="B102" s="326" t="inlineStr">
        <is>
          <t>2.1.080.36</t>
        </is>
      </c>
      <c r="C102" s="344" t="inlineStr">
        <is>
          <t>CUENTA CTE.PAS INV.ANDINAS US$</t>
        </is>
      </c>
      <c r="D102" s="325" t="n">
        <v>0</v>
      </c>
    </row>
    <row r="103">
      <c r="B103" s="327" t="inlineStr">
        <is>
          <t>2.1.080.40</t>
        </is>
      </c>
      <c r="C103" s="327" t="inlineStr">
        <is>
          <t>CUENTA CTE.PAS SERVICINE S.A.</t>
        </is>
      </c>
      <c r="D103" s="325" t="n">
        <v>0</v>
      </c>
    </row>
    <row r="104">
      <c r="B104" s="327" t="inlineStr">
        <is>
          <t>2.1.080.42</t>
        </is>
      </c>
      <c r="C104" s="327" t="inlineStr">
        <is>
          <t>CUENTA CTE.PAS SERVICIOS INTEGRALES SPA</t>
        </is>
      </c>
      <c r="D104" s="325" t="n">
        <v>280220330</v>
      </c>
    </row>
    <row r="105">
      <c r="B105" s="327" t="inlineStr">
        <is>
          <t>2.1.080.43</t>
        </is>
      </c>
      <c r="C105" s="327" t="inlineStr">
        <is>
          <t>CTA.CTE.PAS. GLOBALGILL</t>
        </is>
      </c>
      <c r="D105" s="325" t="n">
        <v>3636741957</v>
      </c>
    </row>
    <row r="106">
      <c r="B106" s="326" t="inlineStr">
        <is>
          <t>2.1.080.49</t>
        </is>
      </c>
      <c r="C106" s="344" t="inlineStr">
        <is>
          <t>CTA. CTE. PAS. LK-TEL VIDEO SA</t>
        </is>
      </c>
      <c r="D106" s="325" t="n">
        <v>0</v>
      </c>
    </row>
    <row r="107">
      <c r="B107" s="326" t="inlineStr">
        <is>
          <t>2.1.080.50</t>
        </is>
      </c>
      <c r="C107" s="344" t="inlineStr">
        <is>
          <t>CTA.CTE.PAS. SERVIART S.A.</t>
        </is>
      </c>
      <c r="D107" s="325" t="n">
        <v>175105128</v>
      </c>
    </row>
    <row r="108">
      <c r="B108" s="326" t="inlineStr">
        <is>
          <t>2.1.080.37</t>
        </is>
      </c>
      <c r="C108" s="346" t="inlineStr">
        <is>
          <t>CTA CTE PAS IAMSA S.A.</t>
        </is>
      </c>
      <c r="D108" s="12" t="n">
        <v>37007386</v>
      </c>
    </row>
    <row r="109">
      <c r="B109" s="326" t="inlineStr">
        <is>
          <t>2.1.080.59</t>
        </is>
      </c>
      <c r="C109" s="344" t="inlineStr">
        <is>
          <t>CTA CTE PAS CINECOLOR DO BRASI</t>
        </is>
      </c>
      <c r="D109" s="325" t="n">
        <v>33231332</v>
      </c>
    </row>
    <row r="110">
      <c r="B110" s="326" t="inlineStr">
        <is>
          <t>2.1.080.63</t>
        </is>
      </c>
      <c r="C110" s="344" t="inlineStr">
        <is>
          <t>PAS COSTA NORTE LTDA</t>
        </is>
      </c>
      <c r="D110" s="325" t="n">
        <v>0</v>
      </c>
    </row>
    <row r="111">
      <c r="B111" s="326" t="inlineStr">
        <is>
          <t>2.1.080.60</t>
        </is>
      </c>
      <c r="C111" s="344" t="inlineStr">
        <is>
          <t>CTA.CTE.PAS. CHF INTERNAC.SPA</t>
        </is>
      </c>
      <c r="D111" s="325" t="n">
        <v>0</v>
      </c>
    </row>
    <row r="112">
      <c r="B112" s="326" t="inlineStr">
        <is>
          <t>2.1.080.61</t>
        </is>
      </c>
      <c r="C112" s="344" t="inlineStr">
        <is>
          <t>CHILE FILMS SPA</t>
        </is>
      </c>
      <c r="D112" s="325" t="n">
        <v>0</v>
      </c>
    </row>
    <row r="113">
      <c r="B113" s="326" t="inlineStr">
        <is>
          <t>2.1.080.62</t>
        </is>
      </c>
      <c r="C113" s="344" t="inlineStr">
        <is>
          <t>CINECOLOR CHILE SPA</t>
        </is>
      </c>
      <c r="D113" s="325" t="n">
        <v>0</v>
      </c>
    </row>
    <row r="114">
      <c r="B114" s="326" t="inlineStr">
        <is>
          <t>2.1.080.64</t>
        </is>
      </c>
      <c r="C114" s="344" t="inlineStr">
        <is>
          <t>CTA.CTE.PAS. CHF CINEMAS SPA.</t>
        </is>
      </c>
      <c r="D114" s="325" t="n">
        <v>0</v>
      </c>
    </row>
    <row r="115">
      <c r="B115" s="326" t="inlineStr">
        <is>
          <t>2.1.080.77</t>
        </is>
      </c>
      <c r="C115" s="344" t="inlineStr">
        <is>
          <t>CTA CTE CHF INVERSIONES SPA</t>
        </is>
      </c>
      <c r="D115" s="325" t="n">
        <v>161078937</v>
      </c>
    </row>
    <row r="116">
      <c r="B116" s="326" t="inlineStr">
        <is>
          <t>2.1.080.75</t>
        </is>
      </c>
      <c r="C116" s="344" t="inlineStr">
        <is>
          <t>MEDIAPRO MOVILES CHILE SPA</t>
        </is>
      </c>
      <c r="D116" s="325" t="n">
        <v>0</v>
      </c>
    </row>
    <row r="117">
      <c r="B117" s="332" t="inlineStr">
        <is>
          <t>Cuentas por Pagar a Entidades Relacionadas, Corriente</t>
        </is>
      </c>
      <c r="C117" s="345" t="n"/>
      <c r="D117" s="329" t="n">
        <v>6473472320</v>
      </c>
    </row>
  </sheetData>
  <mergeCells count="2">
    <mergeCell ref="B2:F2"/>
    <mergeCell ref="B52:D52"/>
  </mergeCells>
  <pageMargins left="0.7" right="0.7" top="0.75" bottom="0.75" header="0.3" footer="0.3"/>
  <pageSetup orientation="portrait" paperSize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3"/>
  <sheetViews>
    <sheetView topLeftCell="A16" workbookViewId="0">
      <selection activeCell="C21" sqref="C21"/>
    </sheetView>
  </sheetViews>
  <sheetFormatPr baseColWidth="8" defaultColWidth="11.4571428571429" defaultRowHeight="15"/>
  <cols>
    <col width="40.7238095238095" customWidth="1" min="2" max="2"/>
    <col width="19" customWidth="1" min="3" max="3"/>
    <col width="22.7238095238095" customWidth="1" min="4" max="4"/>
    <col width="33.7238095238095" customWidth="1" min="8" max="8"/>
    <col width="12.7238095238095" customWidth="1" min="9" max="9"/>
    <col width="11.5428571428571" customWidth="1" min="11" max="11"/>
  </cols>
  <sheetData>
    <row r="1">
      <c r="A1" s="314" t="inlineStr">
        <is>
          <t>Cuentas por Cobrar a Entidades Relacionadas, No Corriente</t>
        </is>
      </c>
      <c r="B1" s="347" t="n"/>
      <c r="C1" s="316" t="n"/>
      <c r="D1" s="300" t="n"/>
    </row>
    <row r="2">
      <c r="A2" s="317" t="inlineStr">
        <is>
          <t>1.1.071.60</t>
        </is>
      </c>
      <c r="B2" s="348" t="inlineStr">
        <is>
          <t>CTA.CTE. ACT CHF CINEMA</t>
        </is>
      </c>
      <c r="C2" s="319" t="n">
        <v>0</v>
      </c>
      <c r="D2" s="300" t="n"/>
    </row>
    <row r="3">
      <c r="A3" s="317" t="inlineStr">
        <is>
          <t>1.1.071.13</t>
        </is>
      </c>
      <c r="B3" s="348" t="inlineStr">
        <is>
          <t>CTA.CTE. ACT VIDEO CHILE</t>
        </is>
      </c>
      <c r="C3" s="319" t="n">
        <v>0</v>
      </c>
      <c r="D3" s="300" t="n"/>
    </row>
    <row r="4">
      <c r="A4" s="320" t="inlineStr">
        <is>
          <t>1.1.071.15</t>
        </is>
      </c>
      <c r="B4" s="320" t="inlineStr">
        <is>
          <t>CTA CTE ACT IAASA</t>
        </is>
      </c>
      <c r="C4" s="319" t="n">
        <v>0</v>
      </c>
      <c r="D4" s="300" t="n"/>
    </row>
    <row r="5">
      <c r="A5" s="317" t="inlineStr">
        <is>
          <t>1.1.071.24</t>
        </is>
      </c>
      <c r="B5" s="348" t="inlineStr">
        <is>
          <t>CTA.CTE. ACT JOSÉ P. DAIRE</t>
        </is>
      </c>
      <c r="C5" s="319" t="n">
        <v>0</v>
      </c>
      <c r="D5" s="300" t="n"/>
    </row>
    <row r="6">
      <c r="A6" s="320" t="inlineStr">
        <is>
          <t>1.1.071.25</t>
        </is>
      </c>
      <c r="B6" s="320" t="inlineStr">
        <is>
          <t>CTA.CTE. ACT CRISTIÁN VARELA</t>
        </is>
      </c>
      <c r="C6" s="319" t="n">
        <v>0</v>
      </c>
      <c r="D6" s="300" t="n"/>
    </row>
    <row r="7">
      <c r="A7" s="320" t="inlineStr">
        <is>
          <t>1.1.071.26</t>
        </is>
      </c>
      <c r="B7" s="320" t="inlineStr">
        <is>
          <t>CTA. CTE. ACT. RIO GRANDE S.A.</t>
        </is>
      </c>
      <c r="C7" s="319" t="n">
        <v>0</v>
      </c>
      <c r="D7" s="300" t="n"/>
    </row>
    <row r="8">
      <c r="A8" s="317" t="inlineStr">
        <is>
          <t>1.1.071.28</t>
        </is>
      </c>
      <c r="B8" s="348" t="inlineStr">
        <is>
          <t>CTA.CTE. ACT INV. LAS RUNAS</t>
        </is>
      </c>
      <c r="C8" s="319" t="n">
        <v>0</v>
      </c>
      <c r="D8" s="300" t="n"/>
    </row>
    <row r="9">
      <c r="A9" s="317" t="inlineStr">
        <is>
          <t>1.1.071.29</t>
        </is>
      </c>
      <c r="B9" s="348" t="inlineStr">
        <is>
          <t>CTA.CTE. ACT ANDES FILMS S.A.</t>
        </is>
      </c>
      <c r="C9" s="319" t="n">
        <v>0</v>
      </c>
      <c r="D9" s="300" t="n"/>
    </row>
    <row r="10">
      <c r="A10" s="317" t="inlineStr">
        <is>
          <t>1.1.071.30</t>
        </is>
      </c>
      <c r="B10" s="348" t="inlineStr">
        <is>
          <t>CTA.CTE. ACT INVERNOR LTDA.</t>
        </is>
      </c>
      <c r="C10" s="319" t="n">
        <v>0</v>
      </c>
      <c r="D10" s="300" t="n"/>
    </row>
    <row r="11">
      <c r="A11" s="317" t="inlineStr">
        <is>
          <t>1.1.071.36</t>
        </is>
      </c>
      <c r="B11" s="348" t="inlineStr">
        <is>
          <t>CTA.CTE. ACT INVERS. ANDINAS</t>
        </is>
      </c>
      <c r="C11" s="319" t="n">
        <v>0</v>
      </c>
      <c r="D11" s="300" t="n"/>
    </row>
    <row r="12">
      <c r="A12" s="317" t="inlineStr">
        <is>
          <t>1.1.071.38</t>
        </is>
      </c>
      <c r="B12" s="348" t="inlineStr">
        <is>
          <t>CTA.CTE. PRONEMSA S.A.</t>
        </is>
      </c>
      <c r="C12" s="319" t="n">
        <v>0</v>
      </c>
      <c r="D12" s="300" t="n"/>
    </row>
    <row r="13">
      <c r="A13" s="317" t="inlineStr">
        <is>
          <t>1.1.071.40</t>
        </is>
      </c>
      <c r="B13" s="348" t="inlineStr">
        <is>
          <t>CTA.CTE.ACT. INMOB.NORUEGA S.A</t>
        </is>
      </c>
      <c r="C13" s="319" t="n">
        <v>0</v>
      </c>
      <c r="D13" s="300" t="n"/>
    </row>
    <row r="14">
      <c r="A14" s="317" t="inlineStr">
        <is>
          <t>1.1.071.42</t>
        </is>
      </c>
      <c r="B14" s="348" t="inlineStr">
        <is>
          <t>CTA.CTE. ACT IMAGEN FILMS S.A.</t>
        </is>
      </c>
      <c r="C14" s="319" t="n">
        <v>0</v>
      </c>
      <c r="D14" s="300" t="n"/>
    </row>
    <row r="15">
      <c r="A15" s="317" t="inlineStr">
        <is>
          <t>1.1.071.43</t>
        </is>
      </c>
      <c r="B15" s="348" t="inlineStr">
        <is>
          <t>Cta.Cte.Act.Globalgill</t>
        </is>
      </c>
      <c r="C15" s="319" t="n">
        <v>0</v>
      </c>
      <c r="D15" s="300" t="n"/>
    </row>
    <row r="16">
      <c r="A16" s="317" t="inlineStr">
        <is>
          <t>1.1.071.47</t>
        </is>
      </c>
      <c r="B16" s="348" t="inlineStr">
        <is>
          <t>CTA.CTE. INVERSUR LTDA.</t>
        </is>
      </c>
      <c r="C16" s="319" t="n">
        <v>0</v>
      </c>
      <c r="D16" s="300" t="n"/>
    </row>
    <row r="17">
      <c r="A17" s="317" t="inlineStr">
        <is>
          <t>1.1.071.50</t>
        </is>
      </c>
      <c r="B17" s="348" t="inlineStr">
        <is>
          <t>Cta.Cte.Act.Serviart S.A.</t>
        </is>
      </c>
      <c r="C17" s="319" t="n">
        <v>0</v>
      </c>
      <c r="D17" s="300" t="n"/>
    </row>
    <row r="18">
      <c r="A18" s="317" t="inlineStr">
        <is>
          <t>1.1.071.52</t>
        </is>
      </c>
      <c r="B18" s="348" t="inlineStr">
        <is>
          <t>Cta.Cte.Act.Iacsa US$</t>
        </is>
      </c>
      <c r="C18" s="319" t="n">
        <v>0</v>
      </c>
      <c r="D18" s="300" t="n"/>
    </row>
    <row r="19">
      <c r="A19" s="317" t="inlineStr">
        <is>
          <t>1.1.071.53</t>
        </is>
      </c>
      <c r="B19" s="348" t="inlineStr">
        <is>
          <t>CTA.CTE.ACTIVO CINE HOYTS SPA</t>
        </is>
      </c>
      <c r="C19" s="319" t="n">
        <v>0</v>
      </c>
      <c r="D19" s="300" t="n"/>
    </row>
    <row r="20">
      <c r="A20" s="320" t="inlineStr">
        <is>
          <t>1.1.071.54</t>
        </is>
      </c>
      <c r="B20" s="320" t="inlineStr">
        <is>
          <t>CTA CTE ACT AGRIC VAQUERIA</t>
        </is>
      </c>
      <c r="C20" s="319" t="n">
        <v>0</v>
      </c>
      <c r="D20" s="300" t="n"/>
    </row>
    <row r="21">
      <c r="A21" s="320" t="inlineStr">
        <is>
          <t>1.1.071.61</t>
        </is>
      </c>
      <c r="B21" s="320" t="inlineStr">
        <is>
          <t>Cta.Cte Chilefilms SPA</t>
        </is>
      </c>
      <c r="C21" s="319" t="n">
        <v>212649967</v>
      </c>
      <c r="D21" s="300" t="n"/>
    </row>
    <row r="22">
      <c r="A22" s="320" t="inlineStr">
        <is>
          <t>1.1.071.62</t>
        </is>
      </c>
      <c r="B22" s="320" t="inlineStr">
        <is>
          <t>Cta.Cte.Act.Cinecolor Chile Sp</t>
        </is>
      </c>
      <c r="C22" s="319" t="n">
        <v>0</v>
      </c>
      <c r="D22" s="300" t="n"/>
    </row>
    <row r="23">
      <c r="A23" s="317" t="inlineStr">
        <is>
          <t>1.1.072.13</t>
        </is>
      </c>
      <c r="B23" s="348" t="inlineStr">
        <is>
          <t>CTA.CTE. ACT VIDEO CHILE</t>
        </is>
      </c>
      <c r="C23" s="319" t="n">
        <v>0</v>
      </c>
      <c r="D23" s="300" t="n"/>
    </row>
    <row r="24">
      <c r="A24" s="317" t="inlineStr">
        <is>
          <t>1.1.072.29</t>
        </is>
      </c>
      <c r="B24" s="348" t="inlineStr">
        <is>
          <t>CTA.CTE. ACT ANDES FILMS S.A</t>
        </is>
      </c>
      <c r="C24" s="319" t="n">
        <v>0</v>
      </c>
      <c r="D24" s="300" t="n"/>
    </row>
    <row r="25">
      <c r="A25" s="317" t="inlineStr">
        <is>
          <t>1.1.072.56</t>
        </is>
      </c>
      <c r="B25" s="348" t="inlineStr">
        <is>
          <t>CTA.CTE ACT.HOYTS CINEMAS CHIL</t>
        </is>
      </c>
      <c r="C25" s="319" t="n">
        <v>0</v>
      </c>
      <c r="D25" s="300" t="n"/>
    </row>
    <row r="26">
      <c r="A26" s="321" t="inlineStr">
        <is>
          <t>Cuentas por Cobrar a Entidades Relacionadas, Corriente</t>
        </is>
      </c>
      <c r="B26" s="347" t="n"/>
      <c r="C26" s="316" t="n">
        <v>212649967</v>
      </c>
      <c r="D26" s="300" t="n"/>
    </row>
    <row r="27">
      <c r="A27" s="322" t="n"/>
      <c r="B27" s="322" t="n"/>
      <c r="C27" s="322" t="n"/>
      <c r="D27" s="40" t="n"/>
    </row>
    <row r="28">
      <c r="A28" s="322" t="inlineStr">
        <is>
          <t>Cuentas por Pagar a Entidades Relacionadas, Corriente</t>
        </is>
      </c>
      <c r="B28" s="322" t="n"/>
      <c r="C28" s="322" t="n"/>
      <c r="D28" s="40" t="n"/>
    </row>
    <row r="29">
      <c r="A29" s="322" t="inlineStr">
        <is>
          <t>2.1.080.06</t>
        </is>
      </c>
      <c r="B29" s="322" t="inlineStr">
        <is>
          <t>CUENTA CTE. PAS. C.C.E. S.A.</t>
        </is>
      </c>
      <c r="C29" s="322" t="n">
        <v>0</v>
      </c>
      <c r="D29" s="40" t="n"/>
    </row>
    <row r="30">
      <c r="A30" s="322" t="inlineStr">
        <is>
          <t>2.1.080.10</t>
        </is>
      </c>
      <c r="B30" s="322" t="inlineStr">
        <is>
          <t>CUENTA CTE.PAS CONATE II S.A.</t>
        </is>
      </c>
      <c r="C30" s="322" t="n">
        <v>0</v>
      </c>
      <c r="D30" s="40" t="n"/>
    </row>
    <row r="31">
      <c r="A31" s="322" t="inlineStr">
        <is>
          <t>2.1.080.15</t>
        </is>
      </c>
      <c r="B31" s="322" t="inlineStr">
        <is>
          <t>CUENTA PAS. IAA S.A US$</t>
        </is>
      </c>
      <c r="C31" s="322" t="n">
        <v>0</v>
      </c>
      <c r="D31" s="40" t="n"/>
    </row>
    <row r="32">
      <c r="A32" s="322" t="inlineStr">
        <is>
          <t>2.1.080.18</t>
        </is>
      </c>
      <c r="B32" s="322" t="inlineStr">
        <is>
          <t>CUENTA CTE.PAS SONUS S.A.</t>
        </is>
      </c>
      <c r="C32" s="322" t="n">
        <v>0</v>
      </c>
      <c r="D32" s="40" t="n"/>
    </row>
    <row r="33">
      <c r="A33" s="322" t="inlineStr">
        <is>
          <t>2.1.080.26</t>
        </is>
      </c>
      <c r="B33" s="322" t="inlineStr">
        <is>
          <t>CUENTA CTE.PAS RÍO GRANDE SA.</t>
        </is>
      </c>
      <c r="C33" s="322" t="n">
        <v>0</v>
      </c>
      <c r="D33" s="40" t="n"/>
    </row>
    <row r="34">
      <c r="A34" s="322" t="inlineStr">
        <is>
          <t>2.1.080.28</t>
        </is>
      </c>
      <c r="B34" s="322" t="inlineStr">
        <is>
          <t>CUENTA CTE.PAS SONUS S.A.</t>
        </is>
      </c>
      <c r="C34" s="322" t="n">
        <v>0</v>
      </c>
      <c r="D34" s="40" t="n"/>
    </row>
    <row r="35">
      <c r="A35" s="322" t="inlineStr">
        <is>
          <t>2.1.080.29</t>
        </is>
      </c>
      <c r="B35" s="322" t="inlineStr">
        <is>
          <t>CUENTA CTE.PAS ANDES FILMS SA</t>
        </is>
      </c>
      <c r="C35" s="322" t="n">
        <v>0</v>
      </c>
      <c r="D35" s="40" t="n"/>
    </row>
    <row r="36">
      <c r="A36" s="322" t="inlineStr">
        <is>
          <t>2.1.080.31</t>
        </is>
      </c>
      <c r="B36" s="322" t="inlineStr">
        <is>
          <t>Cuenta Cte.Pas Fin Holding US$</t>
        </is>
      </c>
      <c r="C36" s="322" t="n">
        <v>0</v>
      </c>
      <c r="D36" s="40" t="n"/>
    </row>
    <row r="37">
      <c r="A37" s="322" t="inlineStr">
        <is>
          <t>2.1.080.34</t>
        </is>
      </c>
      <c r="B37" s="322" t="inlineStr">
        <is>
          <t>Cta.Cte.Pas. Vanapel</t>
        </is>
      </c>
      <c r="C37" s="322" t="n">
        <v>0</v>
      </c>
      <c r="D37" s="40" t="n"/>
    </row>
    <row r="38">
      <c r="A38" s="322" t="inlineStr">
        <is>
          <t>2.1.080.36</t>
        </is>
      </c>
      <c r="B38" s="322" t="inlineStr">
        <is>
          <t>CUENTA CTE.PAS INV.ANDINAS US$</t>
        </is>
      </c>
      <c r="C38" s="322" t="n">
        <v>0</v>
      </c>
      <c r="D38" s="40" t="n"/>
    </row>
    <row r="39">
      <c r="A39" s="322" t="inlineStr">
        <is>
          <t>2.1.080.42</t>
        </is>
      </c>
      <c r="B39" s="322" t="inlineStr">
        <is>
          <t>CTA.CTE.PAS. IMAGEN FILMS S.A.</t>
        </is>
      </c>
      <c r="C39" s="322" t="n">
        <v>0</v>
      </c>
      <c r="D39" s="40" t="n"/>
    </row>
    <row r="40">
      <c r="A40" s="322" t="inlineStr">
        <is>
          <t>2.1.080.50</t>
        </is>
      </c>
      <c r="B40" s="322" t="inlineStr">
        <is>
          <t>CTA.CTE.PAS. SERVIART S.A.</t>
        </is>
      </c>
      <c r="C40" s="322" t="n">
        <v>0</v>
      </c>
      <c r="D40" s="40" t="n"/>
    </row>
    <row r="41">
      <c r="A41" s="322" t="inlineStr">
        <is>
          <t>Cuentas por Pagar a Entidades Relacionadas, Corriente</t>
        </is>
      </c>
      <c r="B41" s="322" t="n"/>
      <c r="C41" s="322" t="n">
        <v>0</v>
      </c>
      <c r="D41" s="40" t="n"/>
    </row>
    <row r="42">
      <c r="D42" s="40" t="n"/>
    </row>
    <row r="43">
      <c r="D43" s="40" t="n"/>
    </row>
    <row r="44">
      <c r="D44" s="40" t="n"/>
    </row>
    <row r="45">
      <c r="D45" s="40" t="n"/>
    </row>
    <row r="46">
      <c r="D46" s="40" t="n"/>
    </row>
    <row r="47">
      <c r="D47" s="40" t="n"/>
    </row>
    <row r="48">
      <c r="D48" s="40" t="n"/>
    </row>
    <row r="49">
      <c r="D49" s="40" t="n"/>
    </row>
    <row r="50">
      <c r="D50" s="40" t="n"/>
    </row>
    <row r="52">
      <c r="B52" s="310" t="n"/>
    </row>
    <row r="53">
      <c r="D53" s="40" t="n"/>
    </row>
    <row r="54">
      <c r="D54" s="40" t="n"/>
    </row>
    <row r="55">
      <c r="D55" s="40" t="n"/>
    </row>
    <row r="56">
      <c r="D56" s="40" t="n"/>
    </row>
    <row r="57">
      <c r="D57" s="40" t="n"/>
    </row>
    <row r="58">
      <c r="D58" s="40" t="n"/>
    </row>
    <row r="59">
      <c r="D59" s="40" t="n"/>
    </row>
    <row r="60">
      <c r="D60" s="40" t="n"/>
    </row>
    <row r="61">
      <c r="D61" s="40" t="n"/>
    </row>
    <row r="62">
      <c r="D62" s="40" t="n"/>
    </row>
    <row r="63">
      <c r="D63" s="40" t="n"/>
    </row>
    <row r="64">
      <c r="D64" s="40" t="n"/>
    </row>
    <row r="65">
      <c r="D65" s="40" t="n"/>
    </row>
    <row r="66">
      <c r="D66" s="40" t="n"/>
    </row>
    <row r="67">
      <c r="D67" s="40" t="n"/>
    </row>
    <row r="68">
      <c r="D68" s="40" t="n"/>
    </row>
    <row r="69">
      <c r="D69" s="40" t="n"/>
    </row>
    <row r="70">
      <c r="D70" s="40" t="n"/>
    </row>
    <row r="71">
      <c r="D71" s="40" t="n"/>
    </row>
    <row r="72">
      <c r="D72" s="40" t="n"/>
    </row>
    <row r="73">
      <c r="D73" s="40" t="n"/>
    </row>
  </sheetData>
  <mergeCells count="1">
    <mergeCell ref="B52:D52"/>
  </mergeCells>
  <pageMargins left="0.7" right="0.7" top="0.75" bottom="0.75" header="0.3" footer="0.3"/>
  <pageSetup orientation="portrait" paperSize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73"/>
  <sheetViews>
    <sheetView topLeftCell="A43" workbookViewId="0">
      <selection activeCell="C64" sqref="C64"/>
    </sheetView>
  </sheetViews>
  <sheetFormatPr baseColWidth="8" defaultColWidth="11.4571428571429" defaultRowHeight="15"/>
  <cols>
    <col width="40.7238095238095" customWidth="1" min="2" max="2"/>
    <col width="19" customWidth="1" min="3" max="3"/>
    <col width="22.7238095238095" customWidth="1" min="4" max="4"/>
    <col width="33.7238095238095" customWidth="1" min="8" max="8"/>
    <col width="12.7238095238095" customWidth="1" min="9" max="9"/>
    <col width="11.5428571428571" customWidth="1" min="11" max="11"/>
  </cols>
  <sheetData>
    <row r="1">
      <c r="A1" s="311" t="inlineStr">
        <is>
          <t>Cuentas por Cobrar a Entidades Relacionadas, No Corriente</t>
        </is>
      </c>
      <c r="B1" s="349" t="n"/>
      <c r="C1" s="309" t="n"/>
      <c r="D1" s="300" t="n"/>
    </row>
    <row r="2">
      <c r="A2" s="297" t="inlineStr">
        <is>
          <t>1.1.071.01</t>
        </is>
      </c>
      <c r="B2" s="350" t="inlineStr">
        <is>
          <t>CTA.CTE. ACT CHF CINEMA</t>
        </is>
      </c>
      <c r="C2" s="299" t="n">
        <v>0</v>
      </c>
      <c r="D2" s="300" t="n"/>
    </row>
    <row r="3">
      <c r="A3" s="297" t="inlineStr">
        <is>
          <t>1.1.071.13</t>
        </is>
      </c>
      <c r="B3" s="350" t="inlineStr">
        <is>
          <t>CTA.CTE. ACT VIDEO CHILE</t>
        </is>
      </c>
      <c r="C3" s="299" t="n">
        <v>0</v>
      </c>
      <c r="D3" s="300" t="n"/>
    </row>
    <row r="4">
      <c r="A4" s="312" t="inlineStr">
        <is>
          <t>1.1.071.15</t>
        </is>
      </c>
      <c r="B4" s="312" t="inlineStr">
        <is>
          <t>CTA CTE ACT IAASA</t>
        </is>
      </c>
      <c r="C4" s="299" t="n">
        <v>0</v>
      </c>
      <c r="D4" s="300" t="n"/>
    </row>
    <row r="5">
      <c r="A5" s="297" t="inlineStr">
        <is>
          <t>1.1.071.24</t>
        </is>
      </c>
      <c r="B5" s="350" t="inlineStr">
        <is>
          <t>CTA.CTE. ACT JOSÉ P. DAIRE</t>
        </is>
      </c>
      <c r="C5" s="299" t="n">
        <v>0</v>
      </c>
      <c r="D5" s="300" t="n"/>
    </row>
    <row r="6">
      <c r="A6" s="312" t="inlineStr">
        <is>
          <t>1.1.071.25</t>
        </is>
      </c>
      <c r="B6" s="312" t="inlineStr">
        <is>
          <t>CTA.CTE. ACT CRISTIÁN VARELA</t>
        </is>
      </c>
      <c r="C6" s="299" t="n">
        <v>135991696</v>
      </c>
      <c r="D6" s="300" t="n"/>
    </row>
    <row r="7">
      <c r="A7" s="312" t="inlineStr">
        <is>
          <t>1.1.071.26</t>
        </is>
      </c>
      <c r="B7" s="312" t="inlineStr">
        <is>
          <t>CTA. CTE. ACT. RIO GRANDE S.A.</t>
        </is>
      </c>
      <c r="C7" s="299" t="n">
        <v>0</v>
      </c>
      <c r="D7" s="300" t="n"/>
    </row>
    <row r="8">
      <c r="A8" s="297" t="inlineStr">
        <is>
          <t>1.1.071.28</t>
        </is>
      </c>
      <c r="B8" s="350" t="inlineStr">
        <is>
          <t>CTA.CTE. ACT INV. LAS RUNAS</t>
        </is>
      </c>
      <c r="C8" s="299" t="n">
        <v>0</v>
      </c>
      <c r="D8" s="300" t="n"/>
    </row>
    <row r="9">
      <c r="A9" s="297" t="inlineStr">
        <is>
          <t>1.1.071.29</t>
        </is>
      </c>
      <c r="B9" s="350" t="inlineStr">
        <is>
          <t>CTA.CTE. ACT ANDES FILMS S.A.</t>
        </is>
      </c>
      <c r="C9" s="299" t="n">
        <v>0</v>
      </c>
      <c r="D9" s="300" t="n"/>
    </row>
    <row r="10">
      <c r="A10" s="297" t="inlineStr">
        <is>
          <t>1.1.071.30</t>
        </is>
      </c>
      <c r="B10" s="350" t="inlineStr">
        <is>
          <t>CTA.CTE. ACT INVERNOR LTDA.</t>
        </is>
      </c>
      <c r="C10" s="299" t="n">
        <v>0</v>
      </c>
      <c r="D10" s="300" t="n"/>
    </row>
    <row r="11">
      <c r="A11" s="297" t="inlineStr">
        <is>
          <t>1.1.071.36</t>
        </is>
      </c>
      <c r="B11" s="350" t="inlineStr">
        <is>
          <t>CTA.CTE. ACT INVERS. ANDINAS</t>
        </is>
      </c>
      <c r="C11" s="299" t="n">
        <v>0</v>
      </c>
      <c r="D11" s="300" t="n"/>
    </row>
    <row r="12">
      <c r="A12" s="297" t="inlineStr">
        <is>
          <t>1.1.071.38</t>
        </is>
      </c>
      <c r="B12" s="350" t="inlineStr">
        <is>
          <t>CTA.CTE. PRONEMSA S.A.</t>
        </is>
      </c>
      <c r="C12" s="299" t="n">
        <v>0</v>
      </c>
      <c r="D12" s="300" t="n"/>
    </row>
    <row r="13">
      <c r="A13" s="297" t="inlineStr">
        <is>
          <t>1.1.071.40</t>
        </is>
      </c>
      <c r="B13" s="350" t="inlineStr">
        <is>
          <t>CTA.CTE.ACT. INMOB.NORUEGA S.A</t>
        </is>
      </c>
      <c r="C13" s="299" t="n">
        <v>0</v>
      </c>
      <c r="D13" s="300" t="n"/>
    </row>
    <row r="14">
      <c r="A14" s="297" t="inlineStr">
        <is>
          <t>1.1.071.42</t>
        </is>
      </c>
      <c r="B14" s="350" t="inlineStr">
        <is>
          <t>CTA.CTE. ACT IMAGEN FILMS S.A.</t>
        </is>
      </c>
      <c r="C14" s="299" t="n">
        <v>0</v>
      </c>
      <c r="D14" s="300" t="n"/>
    </row>
    <row r="15">
      <c r="A15" s="297" t="inlineStr">
        <is>
          <t>1.1.071.43</t>
        </is>
      </c>
      <c r="B15" s="350" t="inlineStr">
        <is>
          <t>Cta.Cte.Act.Globalgill</t>
        </is>
      </c>
      <c r="C15" s="299" t="n">
        <v>0</v>
      </c>
      <c r="D15" s="300" t="n"/>
    </row>
    <row r="16">
      <c r="A16" s="297" t="inlineStr">
        <is>
          <t>1.1.071.47</t>
        </is>
      </c>
      <c r="B16" s="350" t="inlineStr">
        <is>
          <t>CTA.CTE. INVERSUR LTDA.</t>
        </is>
      </c>
      <c r="C16" s="299" t="n">
        <v>0</v>
      </c>
      <c r="D16" s="300" t="n"/>
    </row>
    <row r="17">
      <c r="A17" s="297" t="inlineStr">
        <is>
          <t>1.1.071.51</t>
        </is>
      </c>
      <c r="B17" s="350" t="inlineStr">
        <is>
          <t>CTA.CTE.INVERS. DEL MAIPO SA</t>
        </is>
      </c>
      <c r="C17" s="299" t="n">
        <v>0</v>
      </c>
      <c r="D17" s="300" t="n"/>
    </row>
    <row r="18">
      <c r="A18" s="297" t="inlineStr">
        <is>
          <t>1.1.071.52</t>
        </is>
      </c>
      <c r="B18" s="350" t="inlineStr">
        <is>
          <t>Cta.Cte.Act.Iacsa US$</t>
        </is>
      </c>
      <c r="C18" s="299" t="n">
        <v>0</v>
      </c>
      <c r="D18" s="300" t="n"/>
    </row>
    <row r="19">
      <c r="A19" s="297" t="inlineStr">
        <is>
          <t>1.1.071.53</t>
        </is>
      </c>
      <c r="B19" s="350" t="inlineStr">
        <is>
          <t>CTA.CTE.ACTIVO CINE HOYTS SPA</t>
        </is>
      </c>
      <c r="C19" s="299" t="n">
        <v>0</v>
      </c>
      <c r="D19" s="300" t="n"/>
    </row>
    <row r="20">
      <c r="A20" s="312" t="inlineStr">
        <is>
          <t>1.1.071.54</t>
        </is>
      </c>
      <c r="B20" s="312" t="inlineStr">
        <is>
          <t>CTA CTE ACT AGRIC VAQUERIA</t>
        </is>
      </c>
      <c r="C20" s="299" t="n">
        <v>0</v>
      </c>
      <c r="D20" s="300" t="n"/>
    </row>
    <row r="21">
      <c r="A21" s="312" t="inlineStr">
        <is>
          <t>1.1.071.61</t>
        </is>
      </c>
      <c r="B21" s="312" t="inlineStr">
        <is>
          <t>Cta.Cte Chilefilms SPA</t>
        </is>
      </c>
      <c r="C21" s="299" t="n">
        <v>1064166784</v>
      </c>
      <c r="D21" s="300" t="n"/>
    </row>
    <row r="22">
      <c r="A22" s="312" t="inlineStr">
        <is>
          <t>1.1.071.62</t>
        </is>
      </c>
      <c r="B22" s="312" t="inlineStr">
        <is>
          <t>Cta.Cte.Act.Cinecolor Chile Sp</t>
        </is>
      </c>
      <c r="C22" s="299" t="n">
        <v>0</v>
      </c>
      <c r="D22" s="300" t="n"/>
    </row>
    <row r="23">
      <c r="A23" s="297" t="inlineStr">
        <is>
          <t>1.1.072.13</t>
        </is>
      </c>
      <c r="B23" s="350" t="inlineStr">
        <is>
          <t>CTA.CTE. ACT VIDEO CHILE</t>
        </is>
      </c>
      <c r="C23" s="299" t="n">
        <v>0</v>
      </c>
      <c r="D23" s="300" t="n"/>
    </row>
    <row r="24">
      <c r="A24" s="297" t="inlineStr">
        <is>
          <t>1.1.072.29</t>
        </is>
      </c>
      <c r="B24" s="350" t="inlineStr">
        <is>
          <t>CTA.CTE. ACT ANDES FILMS S.A</t>
        </is>
      </c>
      <c r="C24" s="299" t="n">
        <v>0</v>
      </c>
      <c r="D24" s="300" t="n"/>
    </row>
    <row r="25">
      <c r="A25" s="297" t="inlineStr">
        <is>
          <t>1.1.072.56</t>
        </is>
      </c>
      <c r="B25" s="350" t="inlineStr">
        <is>
          <t>CTA.CTE ACT.HOYTS CINEMAS CHIL</t>
        </is>
      </c>
      <c r="C25" s="299" t="n">
        <v>0</v>
      </c>
      <c r="D25" s="300" t="n"/>
    </row>
    <row r="26">
      <c r="A26" s="307" t="inlineStr">
        <is>
          <t>Cuentas por Cobrar a Entidades Relacionadas, Corriente</t>
        </is>
      </c>
      <c r="B26" s="349" t="n"/>
      <c r="C26" s="309">
        <f>SUM(C2:C25)</f>
        <v/>
      </c>
      <c r="D26" s="300" t="n"/>
    </row>
    <row r="27">
      <c r="A27" s="311" t="inlineStr">
        <is>
          <t>Inversiones contabilizadas utilizando el método de la participación</t>
        </is>
      </c>
      <c r="B27" s="349" t="n"/>
      <c r="C27" s="309" t="n"/>
      <c r="D27" s="40" t="n"/>
    </row>
    <row r="28">
      <c r="A28" s="297" t="inlineStr">
        <is>
          <t>1.3.010.06</t>
        </is>
      </c>
      <c r="B28" s="351" t="inlineStr">
        <is>
          <t>INVERSIÓN C C E S.A.</t>
        </is>
      </c>
      <c r="C28" s="299" t="n">
        <v>1020612</v>
      </c>
      <c r="D28" s="40" t="n"/>
    </row>
    <row r="29">
      <c r="A29" s="297" t="inlineStr">
        <is>
          <t>1.3.010.10</t>
        </is>
      </c>
      <c r="B29" s="350" t="inlineStr">
        <is>
          <t>INVERSIÓN CONATE II S.A.</t>
        </is>
      </c>
      <c r="C29" s="299" t="n">
        <v>0</v>
      </c>
      <c r="D29" s="40" t="n"/>
    </row>
    <row r="30">
      <c r="A30" s="297" t="inlineStr">
        <is>
          <t>1.3.010.13</t>
        </is>
      </c>
      <c r="B30" s="350" t="inlineStr">
        <is>
          <t>Inversion Video Premier S.A.</t>
        </is>
      </c>
      <c r="C30" s="299" t="n">
        <v>0</v>
      </c>
      <c r="D30" s="40" t="n"/>
    </row>
    <row r="31">
      <c r="A31" s="297" t="inlineStr">
        <is>
          <t>1.3.010.15</t>
        </is>
      </c>
      <c r="B31" s="350" t="inlineStr">
        <is>
          <t>INVERSIÓN INDUS.AUDIOV.ARGENTI</t>
        </is>
      </c>
      <c r="C31" s="299" t="n">
        <v>0</v>
      </c>
      <c r="D31" s="40" t="n"/>
    </row>
    <row r="32">
      <c r="A32" s="297" t="inlineStr">
        <is>
          <t>1.3.010.18</t>
        </is>
      </c>
      <c r="B32" s="350" t="inlineStr">
        <is>
          <t>Inversion Sonus S A</t>
        </is>
      </c>
      <c r="C32" s="299" t="n">
        <v>357128</v>
      </c>
      <c r="D32" s="40" t="n"/>
    </row>
    <row r="33">
      <c r="A33" s="297" t="inlineStr">
        <is>
          <t>1.3.010.22</t>
        </is>
      </c>
      <c r="B33" s="350" t="inlineStr">
        <is>
          <t>INVERSIÓN ANDES FILMS S.A.</t>
        </is>
      </c>
      <c r="C33" s="299" t="n">
        <v>0</v>
      </c>
      <c r="D33" s="40" t="n"/>
    </row>
    <row r="34">
      <c r="A34" s="297" t="inlineStr">
        <is>
          <t>1.3.010.24</t>
        </is>
      </c>
      <c r="B34" s="350" t="inlineStr">
        <is>
          <t>INV CINECOLOR DO BRASIL LTDA</t>
        </is>
      </c>
      <c r="C34" s="299" t="n">
        <v>0</v>
      </c>
      <c r="D34" s="40" t="n"/>
    </row>
    <row r="35">
      <c r="A35" s="297" t="inlineStr">
        <is>
          <t>1.3.010.26</t>
        </is>
      </c>
      <c r="B35" s="350" t="inlineStr">
        <is>
          <t>INVERSION CINECOLOR FILMS S.A.</t>
        </is>
      </c>
      <c r="C35" s="299" t="n">
        <v>223917831</v>
      </c>
      <c r="D35" s="40" t="n"/>
    </row>
    <row r="36">
      <c r="A36" s="297" t="inlineStr">
        <is>
          <t>1.3.010.27</t>
        </is>
      </c>
      <c r="B36" s="350" t="inlineStr">
        <is>
          <t>INVERSIÓN INMOBIL NORUEGA S</t>
        </is>
      </c>
      <c r="C36" s="299" t="n">
        <v>0</v>
      </c>
      <c r="D36" s="40" t="n"/>
    </row>
    <row r="37">
      <c r="A37" s="297" t="inlineStr">
        <is>
          <t>1.3.010.28</t>
        </is>
      </c>
      <c r="B37" s="350" t="inlineStr">
        <is>
          <t>INVERSIÓN IMAGEN FILMS S.A.</t>
        </is>
      </c>
      <c r="C37" s="299" t="n">
        <v>92684</v>
      </c>
      <c r="D37" s="40" t="n"/>
    </row>
    <row r="38">
      <c r="A38" s="297" t="inlineStr">
        <is>
          <t>1.3.010.31</t>
        </is>
      </c>
      <c r="B38" s="350" t="inlineStr">
        <is>
          <t>Inversion Globalgill</t>
        </is>
      </c>
      <c r="C38" s="299" t="n">
        <v>5220283353</v>
      </c>
      <c r="D38" s="40" t="n"/>
    </row>
    <row r="39">
      <c r="A39" s="297" t="inlineStr">
        <is>
          <t>1.3.010.32</t>
        </is>
      </c>
      <c r="B39" s="350" t="inlineStr">
        <is>
          <t>INV CINECOLOR AUDIOVISUAL LTDA</t>
        </is>
      </c>
      <c r="C39" s="299" t="n">
        <v>0</v>
      </c>
      <c r="D39" s="40" t="n"/>
    </row>
    <row r="40">
      <c r="A40" s="297" t="inlineStr">
        <is>
          <t>1.3.010.39</t>
        </is>
      </c>
      <c r="B40" s="350" t="inlineStr">
        <is>
          <t>Indus. Audiovis. colombia S.A.</t>
        </is>
      </c>
      <c r="C40" s="299" t="n">
        <v>42310141</v>
      </c>
      <c r="D40" s="40" t="n"/>
    </row>
    <row r="41">
      <c r="A41" s="297" t="inlineStr">
        <is>
          <t>1.3.010.49</t>
        </is>
      </c>
      <c r="B41" s="350" t="inlineStr">
        <is>
          <t>Inversiòn LK-TEL Video S.A.</t>
        </is>
      </c>
      <c r="C41" s="299" t="n">
        <v>0</v>
      </c>
      <c r="D41" s="40" t="n"/>
    </row>
    <row r="42">
      <c r="A42" s="297" t="inlineStr">
        <is>
          <t>1.3.010.50</t>
        </is>
      </c>
      <c r="B42" s="350" t="inlineStr">
        <is>
          <t>INVERSIÓN SERVIART S.A.</t>
        </is>
      </c>
      <c r="C42" s="299" t="n">
        <v>1617511</v>
      </c>
      <c r="D42" s="40" t="n"/>
    </row>
    <row r="43">
      <c r="A43" s="297" t="inlineStr">
        <is>
          <t>1.3.010.53</t>
        </is>
      </c>
      <c r="B43" s="350" t="inlineStr">
        <is>
          <t>INVERSION CINE HOYTS SPA</t>
        </is>
      </c>
      <c r="C43" s="299" t="n">
        <v>0</v>
      </c>
      <c r="D43" s="40" t="n"/>
    </row>
    <row r="44">
      <c r="A44" s="297" t="inlineStr">
        <is>
          <t>1.3.010.56</t>
        </is>
      </c>
      <c r="B44" s="350" t="inlineStr">
        <is>
          <t>INV.CF INVERSIONES FINANCIERAS</t>
        </is>
      </c>
      <c r="C44" s="299" t="n">
        <v>0</v>
      </c>
      <c r="D44" s="40" t="n"/>
    </row>
    <row r="45">
      <c r="A45" s="297" t="inlineStr">
        <is>
          <t>1.3.010.57</t>
        </is>
      </c>
      <c r="B45" s="350" t="inlineStr">
        <is>
          <t>INV.CF INVERSIONES INMOBILIARI</t>
        </is>
      </c>
      <c r="C45" s="299" t="n">
        <v>0</v>
      </c>
      <c r="D45" s="40" t="n"/>
    </row>
    <row r="46">
      <c r="A46" s="297" t="inlineStr">
        <is>
          <t>1.3.010.58</t>
        </is>
      </c>
      <c r="B46" s="350" t="inlineStr">
        <is>
          <t>INV.CINECOLOR FILMS PERU</t>
        </is>
      </c>
      <c r="C46" s="299" t="n">
        <v>5119991</v>
      </c>
      <c r="D46" s="40" t="n"/>
    </row>
    <row r="47">
      <c r="A47" s="297" t="inlineStr">
        <is>
          <t>1.3.010.72</t>
        </is>
      </c>
      <c r="B47" s="350" t="inlineStr">
        <is>
          <t>Inv.Cinecolor Entertaiment SAC</t>
        </is>
      </c>
      <c r="C47" s="299" t="n">
        <v>12924565</v>
      </c>
      <c r="D47" s="40" t="n"/>
    </row>
    <row r="48">
      <c r="A48" s="307" t="inlineStr">
        <is>
          <t>Inversiones contabilizadas utilizando el método de la participación</t>
        </is>
      </c>
      <c r="B48" s="349" t="n"/>
      <c r="C48" s="309">
        <f>SUM(C28:C47)</f>
        <v/>
      </c>
      <c r="D48" s="40" t="n"/>
    </row>
    <row r="49">
      <c r="D49" s="40" t="n"/>
    </row>
    <row r="50">
      <c r="D50" s="40" t="n"/>
    </row>
    <row r="52">
      <c r="B52" s="310" t="n"/>
    </row>
    <row r="53">
      <c r="D53" s="40" t="n"/>
    </row>
    <row r="54">
      <c r="D54" s="40" t="n"/>
    </row>
    <row r="55">
      <c r="D55" s="40" t="n"/>
    </row>
    <row r="56">
      <c r="D56" s="40" t="n"/>
    </row>
    <row r="57">
      <c r="D57" s="40" t="n"/>
    </row>
    <row r="58">
      <c r="D58" s="40" t="n"/>
    </row>
    <row r="59">
      <c r="D59" s="40" t="n"/>
    </row>
    <row r="60">
      <c r="D60" s="40" t="n"/>
    </row>
    <row r="61">
      <c r="D61" s="40" t="n"/>
    </row>
    <row r="62">
      <c r="D62" s="40" t="n"/>
    </row>
    <row r="63">
      <c r="D63" s="40" t="n"/>
    </row>
    <row r="64">
      <c r="D64" s="40" t="n"/>
    </row>
    <row r="65">
      <c r="D65" s="40" t="n"/>
    </row>
    <row r="66">
      <c r="D66" s="40" t="n"/>
    </row>
    <row r="67">
      <c r="D67" s="40" t="n"/>
    </row>
    <row r="68">
      <c r="D68" s="40" t="n"/>
    </row>
    <row r="69">
      <c r="D69" s="40" t="n"/>
    </row>
    <row r="70">
      <c r="D70" s="40" t="n"/>
    </row>
    <row r="71">
      <c r="D71" s="40" t="n"/>
    </row>
    <row r="72">
      <c r="D72" s="40" t="n"/>
    </row>
    <row r="73">
      <c r="D73" s="40" t="n"/>
    </row>
  </sheetData>
  <mergeCells count="1">
    <mergeCell ref="B52:D52"/>
  </mergeCells>
  <pageMargins left="0.7" right="0.7" top="0.75" bottom="0.75" header="0.3" footer="0.3"/>
  <pageSetup orientation="portrait" paperSize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66"/>
  <sheetViews>
    <sheetView workbookViewId="0">
      <selection activeCell="C25" sqref="C25"/>
    </sheetView>
  </sheetViews>
  <sheetFormatPr baseColWidth="8" defaultColWidth="11.4571428571429" defaultRowHeight="15"/>
  <cols>
    <col width="40.7238095238095" customWidth="1" min="2" max="2"/>
    <col width="19" customWidth="1" min="3" max="3"/>
    <col width="22.7238095238095" customWidth="1" min="4" max="4"/>
    <col width="21.4571428571429" customWidth="1" min="5" max="5"/>
    <col width="33.7238095238095" customWidth="1" min="8" max="8"/>
    <col width="12.7238095238095" customWidth="1" min="9" max="9"/>
    <col width="11.5428571428571" customWidth="1" min="11" max="11"/>
  </cols>
  <sheetData>
    <row r="1">
      <c r="A1" s="297" t="n"/>
      <c r="B1" s="350" t="n"/>
      <c r="C1" s="299" t="n"/>
      <c r="D1" s="300" t="n"/>
    </row>
    <row r="2">
      <c r="A2" s="297" t="n"/>
      <c r="B2" s="350" t="n"/>
      <c r="C2" s="299" t="n"/>
      <c r="D2" s="300" t="n"/>
    </row>
    <row r="3">
      <c r="A3" s="301" t="inlineStr">
        <is>
          <t>Cuentas por Cobrar a Entidades Relacionadas, Corriente</t>
        </is>
      </c>
      <c r="B3" s="352" t="n"/>
      <c r="C3" s="303" t="n"/>
      <c r="D3" s="300" t="n"/>
    </row>
    <row r="4">
      <c r="A4" s="297" t="inlineStr">
        <is>
          <t>1.1.071.01</t>
        </is>
      </c>
      <c r="B4" s="353" t="inlineStr">
        <is>
          <t>CTA.CTE. ACT CHILEFILMS</t>
        </is>
      </c>
      <c r="C4" s="305" t="n">
        <v>0</v>
      </c>
      <c r="D4" s="300" t="n"/>
    </row>
    <row r="5">
      <c r="A5" s="297" t="inlineStr">
        <is>
          <t>1.1.071.10</t>
        </is>
      </c>
      <c r="B5" s="353" t="inlineStr">
        <is>
          <t>CTA.CTE. ACT CONATE II</t>
        </is>
      </c>
      <c r="C5" s="305" t="n">
        <v>0</v>
      </c>
      <c r="D5" s="300" t="n"/>
    </row>
    <row r="6">
      <c r="A6" s="297" t="inlineStr">
        <is>
          <t>1.1.071.13</t>
        </is>
      </c>
      <c r="B6" s="353" t="inlineStr">
        <is>
          <t>CTA.CTE. ACT VIDEO CHILE</t>
        </is>
      </c>
      <c r="C6" s="305" t="n">
        <v>0</v>
      </c>
      <c r="D6" s="300" t="n"/>
    </row>
    <row r="7">
      <c r="A7" s="297" t="inlineStr">
        <is>
          <t>1.1.071.18</t>
        </is>
      </c>
      <c r="B7" s="353" t="inlineStr">
        <is>
          <t>CTA.CTE.ACT. SONUS S.A.</t>
        </is>
      </c>
      <c r="C7" s="305" t="n">
        <v>0</v>
      </c>
      <c r="D7" s="300" t="n"/>
    </row>
    <row r="8">
      <c r="A8" s="297" t="inlineStr">
        <is>
          <t>1.1.071.24</t>
        </is>
      </c>
      <c r="B8" s="353" t="inlineStr">
        <is>
          <t>CTA.CTE. ACT JOSÉ P. DAIRE</t>
        </is>
      </c>
      <c r="C8" s="305" t="n">
        <v>0</v>
      </c>
      <c r="D8" s="300" t="n"/>
    </row>
    <row r="9">
      <c r="A9" s="297" t="inlineStr">
        <is>
          <t>1.1.071.28</t>
        </is>
      </c>
      <c r="B9" s="353" t="inlineStr">
        <is>
          <t>CTA.CTE. ACT INV. LAS RUNAS</t>
        </is>
      </c>
      <c r="C9" s="305" t="n">
        <v>0</v>
      </c>
      <c r="D9" s="300" t="n"/>
    </row>
    <row r="10">
      <c r="A10" s="297" t="inlineStr">
        <is>
          <t>1.1.071.29</t>
        </is>
      </c>
      <c r="B10" s="353" t="inlineStr">
        <is>
          <t>CTA.CTE. ACT ANDES FILMS S.A.</t>
        </is>
      </c>
      <c r="C10" s="305" t="n">
        <v>0</v>
      </c>
      <c r="D10" s="300" t="n"/>
    </row>
    <row r="11">
      <c r="A11" s="297" t="inlineStr">
        <is>
          <t>1.1.071.30</t>
        </is>
      </c>
      <c r="B11" s="353" t="inlineStr">
        <is>
          <t>CTA.CTE. ACT INVERNOR LTDA.</t>
        </is>
      </c>
      <c r="C11" s="305" t="n">
        <v>0</v>
      </c>
      <c r="D11" s="300" t="n"/>
    </row>
    <row r="12">
      <c r="A12" s="297" t="inlineStr">
        <is>
          <t>1.1.071.34</t>
        </is>
      </c>
      <c r="B12" s="353" t="inlineStr">
        <is>
          <t>CTA.CTE.ACT. VANAPEL</t>
        </is>
      </c>
      <c r="C12" s="305" t="n">
        <v>0</v>
      </c>
      <c r="D12" s="300" t="n"/>
    </row>
    <row r="13">
      <c r="A13" s="297" t="inlineStr">
        <is>
          <t>1.1.071.36</t>
        </is>
      </c>
      <c r="B13" s="353" t="inlineStr">
        <is>
          <t>CTA.CTE. ACT INVERS. ANDINAS</t>
        </is>
      </c>
      <c r="C13" s="305" t="n">
        <v>0</v>
      </c>
      <c r="D13" s="300" t="n"/>
    </row>
    <row r="14">
      <c r="A14" s="297" t="inlineStr">
        <is>
          <t>1.1.071.38</t>
        </is>
      </c>
      <c r="B14" s="353" t="inlineStr">
        <is>
          <t>CTA.CTE. PRONEMSA S.A.</t>
        </is>
      </c>
      <c r="C14" s="305" t="n">
        <v>0</v>
      </c>
      <c r="D14" s="300" t="n"/>
    </row>
    <row r="15">
      <c r="A15" s="297" t="inlineStr">
        <is>
          <t>1.1.071.40</t>
        </is>
      </c>
      <c r="B15" s="353" t="inlineStr">
        <is>
          <t>CTA.CTE.ACT. INMOB.NORUEGA S.A</t>
        </is>
      </c>
      <c r="C15" s="305" t="n">
        <v>0</v>
      </c>
      <c r="D15" s="300" t="n"/>
    </row>
    <row r="16">
      <c r="A16" s="297" t="inlineStr">
        <is>
          <t>1.1.071.42</t>
        </is>
      </c>
      <c r="B16" s="353" t="inlineStr">
        <is>
          <t>CTA.CTE. ACT IMAGEN FILMS S.A.</t>
        </is>
      </c>
      <c r="C16" s="305" t="n">
        <v>0</v>
      </c>
      <c r="D16" s="300" t="n"/>
    </row>
    <row r="17">
      <c r="A17" s="297" t="inlineStr">
        <is>
          <t>1.1.071.47</t>
        </is>
      </c>
      <c r="B17" s="353" t="inlineStr">
        <is>
          <t>CTA.CTE. INVERSUR LTDA.</t>
        </is>
      </c>
      <c r="C17" s="305" t="n">
        <v>0</v>
      </c>
      <c r="D17" s="300" t="n"/>
    </row>
    <row r="18">
      <c r="A18" s="297" t="inlineStr">
        <is>
          <t>1.1.071.50</t>
        </is>
      </c>
      <c r="B18" s="353" t="inlineStr">
        <is>
          <t>CTA.CTE.ACT. SERVIART S.A.</t>
        </is>
      </c>
      <c r="C18" s="305" t="n">
        <v>0</v>
      </c>
      <c r="D18" s="300" t="n"/>
    </row>
    <row r="19">
      <c r="A19" s="297" t="inlineStr">
        <is>
          <t>1.1.071.51</t>
        </is>
      </c>
      <c r="B19" s="353" t="inlineStr">
        <is>
          <t>CTA.CTE.INVERS. DEL MAIPO SA</t>
        </is>
      </c>
      <c r="C19" s="305" t="n">
        <v>0</v>
      </c>
      <c r="D19" s="300" t="n"/>
    </row>
    <row r="20">
      <c r="A20" s="297" t="inlineStr">
        <is>
          <t>1.1.071.52</t>
        </is>
      </c>
      <c r="B20" s="353" t="inlineStr">
        <is>
          <t>CTA. CTE- CINECOLOR FILMS SAC</t>
        </is>
      </c>
      <c r="C20" s="305" t="n">
        <v>0</v>
      </c>
      <c r="D20" s="40" t="n"/>
    </row>
    <row r="21">
      <c r="A21" s="297" t="inlineStr">
        <is>
          <t>1.1.071.53</t>
        </is>
      </c>
      <c r="B21" s="353" t="inlineStr">
        <is>
          <t>CTA.CTE.CINECOLOR DO BRASIL</t>
        </is>
      </c>
      <c r="C21" s="305" t="n">
        <v>0</v>
      </c>
      <c r="D21" s="40" t="n"/>
    </row>
    <row r="22">
      <c r="A22" s="297" t="inlineStr">
        <is>
          <t>1.1.071.56</t>
        </is>
      </c>
      <c r="B22" s="353" t="inlineStr">
        <is>
          <t>CTA.CTE ACT.I VISION</t>
        </is>
      </c>
      <c r="C22" s="305" t="n">
        <v>0</v>
      </c>
      <c r="D22" s="40" t="n"/>
    </row>
    <row r="23">
      <c r="A23" s="297" t="inlineStr">
        <is>
          <t>1.1.072.13</t>
        </is>
      </c>
      <c r="B23" s="353" t="inlineStr">
        <is>
          <t>CTA.CTE. ACT COSTA NORTE</t>
        </is>
      </c>
      <c r="C23" s="305" t="n">
        <v>0</v>
      </c>
      <c r="D23" s="40" t="n"/>
    </row>
    <row r="24">
      <c r="A24" s="297" t="inlineStr">
        <is>
          <t>1.1.072.29</t>
        </is>
      </c>
      <c r="B24" s="353" t="inlineStr">
        <is>
          <t>CTA.CTE. ACT CHF INT. SPA</t>
        </is>
      </c>
      <c r="C24" s="305" t="n">
        <v>0</v>
      </c>
      <c r="D24" s="40" t="n"/>
    </row>
    <row r="25">
      <c r="A25" s="297" t="inlineStr">
        <is>
          <t>1.1.072.56</t>
        </is>
      </c>
      <c r="B25" s="353" t="inlineStr">
        <is>
          <t>CTA.CTE ACT.CHILE FILMS SPA</t>
        </is>
      </c>
      <c r="C25" s="305" t="n">
        <v>170270715.81</v>
      </c>
      <c r="D25" s="40" t="n"/>
    </row>
    <row r="26">
      <c r="A26" s="306" t="inlineStr">
        <is>
          <t>Cuentas por Cobrar a Entidades Relacionadas, Corriente</t>
        </is>
      </c>
      <c r="B26" s="352" t="n"/>
      <c r="C26" s="303" t="n">
        <v>170270715.81</v>
      </c>
      <c r="D26" s="40" t="n"/>
    </row>
    <row r="27">
      <c r="A27" s="297" t="n"/>
      <c r="B27" s="350" t="n"/>
      <c r="C27" s="299" t="n"/>
      <c r="D27" s="40" t="n"/>
    </row>
    <row r="28">
      <c r="A28" s="297" t="n"/>
      <c r="B28" s="350" t="n"/>
      <c r="C28" s="299" t="n"/>
      <c r="D28" s="40" t="n"/>
    </row>
    <row r="29">
      <c r="A29" s="297" t="n"/>
      <c r="B29" s="350" t="n"/>
      <c r="C29" s="299" t="n"/>
      <c r="D29" s="40" t="n"/>
    </row>
    <row r="30">
      <c r="A30" s="297" t="n"/>
      <c r="B30" s="350" t="n"/>
      <c r="C30" s="299" t="n"/>
      <c r="D30" s="40" t="n"/>
    </row>
    <row r="31">
      <c r="A31" s="297" t="n"/>
      <c r="B31" s="350" t="n"/>
      <c r="C31" s="299" t="n"/>
      <c r="D31" s="40" t="n"/>
    </row>
    <row r="32">
      <c r="A32" s="297" t="n"/>
      <c r="B32" s="350" t="n"/>
      <c r="C32" s="299" t="n"/>
      <c r="D32" s="40" t="n"/>
    </row>
    <row r="33">
      <c r="A33" s="297" t="n"/>
      <c r="B33" s="350" t="n"/>
      <c r="C33" s="299" t="n"/>
      <c r="D33" s="40" t="n"/>
    </row>
    <row r="34">
      <c r="A34" s="297" t="n"/>
      <c r="B34" s="350" t="n"/>
      <c r="C34" s="299" t="n"/>
      <c r="D34" s="40" t="n"/>
    </row>
    <row r="35">
      <c r="A35" s="297" t="n"/>
      <c r="B35" s="350" t="n"/>
      <c r="C35" s="299" t="n"/>
      <c r="D35" s="40" t="n"/>
    </row>
    <row r="36">
      <c r="A36" s="297" t="n"/>
      <c r="B36" s="350" t="n"/>
      <c r="C36" s="299" t="n"/>
      <c r="D36" s="40" t="n"/>
    </row>
    <row r="37">
      <c r="A37" s="297" t="n"/>
      <c r="B37" s="350" t="n"/>
      <c r="C37" s="299" t="n"/>
      <c r="D37" s="40" t="n"/>
    </row>
    <row r="38">
      <c r="A38" s="297" t="n"/>
      <c r="B38" s="350" t="n"/>
      <c r="C38" s="299" t="n"/>
      <c r="D38" s="40" t="n"/>
    </row>
    <row r="39">
      <c r="A39" s="297" t="n"/>
      <c r="B39" s="350" t="n"/>
      <c r="C39" s="299" t="n"/>
      <c r="D39" s="40" t="n"/>
    </row>
    <row r="40">
      <c r="A40" s="297" t="n"/>
      <c r="B40" s="350" t="n"/>
      <c r="C40" s="299" t="n"/>
      <c r="D40" s="40" t="n"/>
    </row>
    <row r="41">
      <c r="A41" s="307" t="n"/>
      <c r="B41" s="349" t="n"/>
      <c r="C41" s="309" t="n"/>
      <c r="D41" s="40" t="n"/>
    </row>
    <row r="42">
      <c r="D42" s="40" t="n"/>
    </row>
    <row r="43">
      <c r="D43" s="40" t="n"/>
    </row>
    <row r="45">
      <c r="B45" s="310" t="n"/>
    </row>
    <row r="46">
      <c r="D46" s="40" t="n"/>
    </row>
    <row r="47">
      <c r="D47" s="40" t="n"/>
    </row>
    <row r="48">
      <c r="D48" s="40" t="n"/>
    </row>
    <row r="49">
      <c r="D49" s="40" t="n"/>
    </row>
    <row r="50">
      <c r="D50" s="40" t="n"/>
    </row>
    <row r="51">
      <c r="D51" s="40" t="n"/>
    </row>
    <row r="52">
      <c r="D52" s="40" t="n"/>
    </row>
    <row r="53">
      <c r="D53" s="40" t="n"/>
    </row>
    <row r="54">
      <c r="D54" s="40" t="n"/>
    </row>
    <row r="55">
      <c r="D55" s="40" t="n"/>
    </row>
    <row r="56">
      <c r="D56" s="40" t="n"/>
    </row>
    <row r="57">
      <c r="D57" s="40" t="n"/>
    </row>
    <row r="58">
      <c r="D58" s="40" t="n"/>
    </row>
    <row r="59">
      <c r="D59" s="40" t="n"/>
    </row>
    <row r="60">
      <c r="D60" s="40" t="n"/>
    </row>
    <row r="61">
      <c r="D61" s="40" t="n"/>
    </row>
    <row r="62">
      <c r="D62" s="40" t="n"/>
    </row>
    <row r="63">
      <c r="D63" s="40" t="n"/>
    </row>
    <row r="64">
      <c r="D64" s="40" t="n"/>
    </row>
    <row r="65">
      <c r="D65" s="40" t="n"/>
    </row>
    <row r="66">
      <c r="D66" s="40" t="n"/>
    </row>
  </sheetData>
  <mergeCells count="1">
    <mergeCell ref="B45:D45"/>
  </mergeCells>
  <pageMargins left="0.7" right="0.7" top="0.75" bottom="0.75" header="0.3" footer="0.3"/>
  <pageSetup orientation="portrait" paperSize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E1" sqref="E1"/>
    </sheetView>
  </sheetViews>
  <sheetFormatPr baseColWidth="8" defaultColWidth="11" defaultRowHeight="15"/>
  <cols>
    <col width="27.1809523809524" customWidth="1" min="2" max="2"/>
  </cols>
  <sheetData>
    <row r="1">
      <c r="A1" s="293" t="inlineStr">
        <is>
          <t>1.1.071.06</t>
        </is>
      </c>
      <c r="B1" s="293" t="inlineStr">
        <is>
          <t>CTA.CTE. ACT. CCE S.A.</t>
        </is>
      </c>
      <c r="C1" s="292" t="n">
        <v>0</v>
      </c>
    </row>
    <row r="2">
      <c r="A2" s="290" t="inlineStr">
        <is>
          <t>1.1.071.10</t>
        </is>
      </c>
      <c r="B2" s="354" t="inlineStr">
        <is>
          <t>CTA.CTE.ACT.CONATE II S.A.</t>
        </is>
      </c>
      <c r="C2" s="292" t="n">
        <v>0</v>
      </c>
    </row>
    <row r="3">
      <c r="A3" s="290" t="inlineStr">
        <is>
          <t>1.1.071.13</t>
        </is>
      </c>
      <c r="B3" s="354" t="inlineStr">
        <is>
          <t>CTA.CTE. ACT VIDEO CHILE</t>
        </is>
      </c>
      <c r="C3" s="292" t="n">
        <v>20140524</v>
      </c>
    </row>
    <row r="4">
      <c r="A4" s="293" t="inlineStr">
        <is>
          <t>1.1.071.15</t>
        </is>
      </c>
      <c r="B4" s="293" t="inlineStr">
        <is>
          <t>CTA CTE ACT IAASA</t>
        </is>
      </c>
      <c r="C4" s="292" t="n">
        <v>0</v>
      </c>
    </row>
    <row r="5">
      <c r="A5" s="290" t="inlineStr">
        <is>
          <t>1.1.071.24</t>
        </is>
      </c>
      <c r="B5" s="354" t="inlineStr">
        <is>
          <t>CTA.CTE. ACT JOSÉ P. DAIRE</t>
        </is>
      </c>
      <c r="C5" s="292" t="n">
        <v>0</v>
      </c>
    </row>
    <row r="6">
      <c r="A6" s="293" t="inlineStr">
        <is>
          <t>1.1.071.25</t>
        </is>
      </c>
      <c r="B6" s="293" t="inlineStr">
        <is>
          <t>CTA.CTE. ACT CRISTIÁN VARELA</t>
        </is>
      </c>
      <c r="C6" s="292" t="n">
        <v>0</v>
      </c>
    </row>
    <row r="7">
      <c r="A7" s="293" t="inlineStr">
        <is>
          <t>1.1.071.26</t>
        </is>
      </c>
      <c r="B7" s="293" t="inlineStr">
        <is>
          <t>CTA. CTE. ACT. RIO GRANDE S.A.</t>
        </is>
      </c>
      <c r="C7" s="292" t="n">
        <v>0</v>
      </c>
    </row>
    <row r="8">
      <c r="A8" s="290" t="inlineStr">
        <is>
          <t>1.1.071.28</t>
        </is>
      </c>
      <c r="B8" s="354" t="inlineStr">
        <is>
          <t>CTA.CTE. ACT INV. LAS RUNAS</t>
        </is>
      </c>
      <c r="C8" s="292" t="n">
        <v>0</v>
      </c>
    </row>
    <row r="9">
      <c r="A9" s="290" t="inlineStr">
        <is>
          <t>1.1.071.29</t>
        </is>
      </c>
      <c r="B9" s="354" t="inlineStr">
        <is>
          <t>CTA.CTE. ACT ANDES FILMS S.A.</t>
        </is>
      </c>
      <c r="C9" s="292" t="n">
        <v>0</v>
      </c>
    </row>
    <row r="10">
      <c r="A10" s="290" t="inlineStr">
        <is>
          <t>1.1.071.30</t>
        </is>
      </c>
      <c r="B10" s="354" t="inlineStr">
        <is>
          <t>CTA.CTE. ACT INVERNOR LTDA.</t>
        </is>
      </c>
      <c r="C10" s="292" t="n">
        <v>0</v>
      </c>
    </row>
    <row r="11">
      <c r="A11" s="290" t="inlineStr">
        <is>
          <t>1.1.071.36</t>
        </is>
      </c>
      <c r="B11" s="354" t="inlineStr">
        <is>
          <t>CTA.CTE. ACT INVERS. ANDINAS</t>
        </is>
      </c>
      <c r="C11" s="292" t="n">
        <v>0</v>
      </c>
    </row>
    <row r="12">
      <c r="A12" s="290" t="inlineStr">
        <is>
          <t>1.1.071.38</t>
        </is>
      </c>
      <c r="B12" s="354" t="inlineStr">
        <is>
          <t>CTA.CTE. PRONEMSA S.A.</t>
        </is>
      </c>
      <c r="C12" s="292" t="n">
        <v>0</v>
      </c>
    </row>
    <row r="13">
      <c r="A13" s="290" t="inlineStr">
        <is>
          <t>1.1.071.40</t>
        </is>
      </c>
      <c r="B13" s="354" t="inlineStr">
        <is>
          <t>CTA.CTE.ACT. INMOB.NORUEGA S.A</t>
        </is>
      </c>
      <c r="C13" s="292" t="n">
        <v>0</v>
      </c>
    </row>
    <row r="14">
      <c r="A14" s="290" t="inlineStr">
        <is>
          <t>1.1.071.42</t>
        </is>
      </c>
      <c r="B14" s="354" t="inlineStr">
        <is>
          <t>CTA.CTE. ACT IMAGEN FILMS S.A.</t>
        </is>
      </c>
      <c r="C14" s="292" t="n">
        <v>0</v>
      </c>
    </row>
    <row r="15">
      <c r="A15" s="290" t="inlineStr">
        <is>
          <t>1.1.071.47</t>
        </is>
      </c>
      <c r="B15" s="354" t="inlineStr">
        <is>
          <t>CTA.CTE. INVERSUR LTDA.</t>
        </is>
      </c>
      <c r="C15" s="292" t="n">
        <v>0</v>
      </c>
    </row>
    <row r="16">
      <c r="A16" s="290" t="inlineStr">
        <is>
          <t>1.1.071.51</t>
        </is>
      </c>
      <c r="B16" s="354" t="inlineStr">
        <is>
          <t>CTA.CTE.INVERS. DEL MAIPO SA</t>
        </is>
      </c>
      <c r="C16" s="292" t="n">
        <v>0</v>
      </c>
    </row>
    <row r="17">
      <c r="A17" s="290" t="inlineStr">
        <is>
          <t>1.1.071.52</t>
        </is>
      </c>
      <c r="B17" s="354" t="inlineStr">
        <is>
          <t>Cta.Cte.Act.Iacsa US$</t>
        </is>
      </c>
      <c r="C17" s="292" t="n">
        <v>0</v>
      </c>
    </row>
    <row r="18">
      <c r="A18" s="290" t="inlineStr">
        <is>
          <t>1.1.071.53</t>
        </is>
      </c>
      <c r="B18" s="354" t="inlineStr">
        <is>
          <t>CTA.CTE.ACTIVO CINE HOYTS SPA</t>
        </is>
      </c>
      <c r="C18" s="292" t="n">
        <v>0</v>
      </c>
    </row>
    <row r="19">
      <c r="A19" s="293" t="inlineStr">
        <is>
          <t>1.1.071.54</t>
        </is>
      </c>
      <c r="B19" s="293" t="inlineStr">
        <is>
          <t>CTA CTE ACT AGRIC VAQUERIA</t>
        </is>
      </c>
      <c r="C19" s="292" t="n">
        <v>0</v>
      </c>
    </row>
    <row r="20">
      <c r="A20" s="290" t="inlineStr">
        <is>
          <t>1.1.071.56</t>
        </is>
      </c>
      <c r="B20" s="354" t="inlineStr">
        <is>
          <t>CTA.CTE ACT.HOYTS CINEMAS CHIL</t>
        </is>
      </c>
      <c r="C20" s="292" t="n">
        <v>0</v>
      </c>
    </row>
    <row r="21">
      <c r="A21" s="290" t="inlineStr">
        <is>
          <t>1.1.072.13</t>
        </is>
      </c>
      <c r="B21" s="354" t="inlineStr">
        <is>
          <t>CTA.CTE. ACT VIDEO CHILE</t>
        </is>
      </c>
      <c r="C21" s="292" t="n">
        <v>0</v>
      </c>
    </row>
    <row r="22">
      <c r="A22" s="290" t="inlineStr">
        <is>
          <t>1.1.072.29</t>
        </is>
      </c>
      <c r="B22" s="354" t="inlineStr">
        <is>
          <t>CTA.CTE. ACT ANDES FILMS S.A</t>
        </is>
      </c>
      <c r="C22" s="292" t="n">
        <v>0</v>
      </c>
    </row>
    <row r="23">
      <c r="A23" s="295" t="inlineStr">
        <is>
          <t>1.1.071.61</t>
        </is>
      </c>
      <c r="B23" s="346" t="inlineStr">
        <is>
          <t>CTA.CTE.ACT.CHILE FILMS SPA</t>
        </is>
      </c>
      <c r="C23" s="292" t="n">
        <v>280220330</v>
      </c>
    </row>
    <row r="24">
      <c r="A24" s="290" t="inlineStr">
        <is>
          <t>1.1.072.62</t>
        </is>
      </c>
      <c r="B24" s="354" t="inlineStr">
        <is>
          <t>Cta.Cte.Act.Cinecolor Chile SpA</t>
        </is>
      </c>
      <c r="C24" s="292" t="n">
        <v>0</v>
      </c>
    </row>
    <row r="25">
      <c r="C25" s="40" t="n">
        <v>300360854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" sqref="C3"/>
    </sheetView>
  </sheetViews>
  <sheetFormatPr baseColWidth="8" defaultColWidth="11" defaultRowHeight="15"/>
  <cols>
    <col width="41" customWidth="1" min="2" max="2"/>
    <col width="9.542857142857139" customWidth="1" min="3" max="3"/>
  </cols>
  <sheetData>
    <row r="1">
      <c r="A1" s="287" t="inlineStr">
        <is>
          <t>Cuentas por Cobrar a Entidades Relacionadas, No Corriente</t>
        </is>
      </c>
      <c r="B1" s="355" t="n"/>
      <c r="C1" s="289" t="n"/>
    </row>
    <row r="2">
      <c r="A2" s="290" t="inlineStr">
        <is>
          <t>1.1.071.01</t>
        </is>
      </c>
      <c r="B2" s="354" t="inlineStr">
        <is>
          <t>CTA.CTE. ACT CHF CINEMA</t>
        </is>
      </c>
      <c r="C2" s="292">
        <f>IFERROR(VLOOKUP(A2,[2]Dato!$A$6:$J$55,7,0),0)</f>
        <v/>
      </c>
    </row>
    <row r="3">
      <c r="A3" s="290" t="inlineStr">
        <is>
          <t>1.1.071.06</t>
        </is>
      </c>
      <c r="B3" s="354" t="inlineStr">
        <is>
          <t>Cta Cte Activo CCE</t>
        </is>
      </c>
      <c r="C3" s="292">
        <f>IFERROR(VLOOKUP(A3,[2]Dato!$A$6:$J$55,7,0),0)</f>
        <v/>
      </c>
    </row>
    <row r="4">
      <c r="A4" s="290" t="inlineStr">
        <is>
          <t>1.1.071.13</t>
        </is>
      </c>
      <c r="B4" s="354" t="inlineStr">
        <is>
          <t>CTA.CTE. ACT VIDEO CHILE</t>
        </is>
      </c>
      <c r="C4" s="292">
        <f>IFERROR(VLOOKUP(A4,[2]Dato!$A$6:$J$55,7,0),0)</f>
        <v/>
      </c>
    </row>
    <row r="5">
      <c r="A5" s="293" t="inlineStr">
        <is>
          <t>1.1.071.15</t>
        </is>
      </c>
      <c r="B5" s="293" t="inlineStr">
        <is>
          <t>CTA CTE ACT IAASA</t>
        </is>
      </c>
      <c r="C5" s="292">
        <f>IFERROR(VLOOKUP(A5,[2]Dato!$A$6:$J$55,7,0),0)</f>
        <v/>
      </c>
    </row>
    <row r="6">
      <c r="A6" s="290" t="inlineStr">
        <is>
          <t>1.1.071.24</t>
        </is>
      </c>
      <c r="B6" s="354" t="inlineStr">
        <is>
          <t>CTA.CTE. ACT JOSÉ P. DAIRE</t>
        </is>
      </c>
      <c r="C6" s="292">
        <f>IFERROR(VLOOKUP(A6,[2]Dato!$A$6:$J$55,7,0),0)</f>
        <v/>
      </c>
    </row>
    <row r="7">
      <c r="A7" s="293" t="inlineStr">
        <is>
          <t>1.1.071.25</t>
        </is>
      </c>
      <c r="B7" s="293" t="inlineStr">
        <is>
          <t>CTA.CTE. ACT CRISTIÁN VARELA</t>
        </is>
      </c>
      <c r="C7" s="292">
        <f>IFERROR(VLOOKUP(A7,[2]Dato!$A$6:$J$55,7,0),0)</f>
        <v/>
      </c>
    </row>
    <row r="8">
      <c r="A8" s="293" t="inlineStr">
        <is>
          <t>1.1.071.26</t>
        </is>
      </c>
      <c r="B8" s="293" t="inlineStr">
        <is>
          <t>CTA. CTE. ACT. RIO GRANDE S.A.</t>
        </is>
      </c>
      <c r="C8" s="292">
        <f>IFERROR(VLOOKUP(A8,[2]Dato!$A$6:$J$55,7,0),0)</f>
        <v/>
      </c>
    </row>
    <row r="9">
      <c r="A9" s="290" t="inlineStr">
        <is>
          <t>1.1.071.28</t>
        </is>
      </c>
      <c r="B9" s="354" t="inlineStr">
        <is>
          <t>CTA.CTE. ACT INV. LAS RUNAS</t>
        </is>
      </c>
      <c r="C9" s="292">
        <f>IFERROR(VLOOKUP(A9,[2]Dato!$A$6:$J$55,7,0),0)</f>
        <v/>
      </c>
    </row>
    <row r="10">
      <c r="A10" s="290" t="inlineStr">
        <is>
          <t>1.1.071.29</t>
        </is>
      </c>
      <c r="B10" s="354" t="inlineStr">
        <is>
          <t>CTA.CTE. ACT ANDES FILMS S.A.</t>
        </is>
      </c>
      <c r="C10" s="292">
        <f>IFERROR(VLOOKUP(A10,[2]Dato!$A$6:$J$55,7,0),0)</f>
        <v/>
      </c>
    </row>
    <row r="11">
      <c r="A11" s="290" t="inlineStr">
        <is>
          <t>1.1.071.30</t>
        </is>
      </c>
      <c r="B11" s="354" t="inlineStr">
        <is>
          <t>CTA.CTE. ACT INVERNOR LTDA.</t>
        </is>
      </c>
      <c r="C11" s="292">
        <f>IFERROR(VLOOKUP(A11,[2]Dato!$A$6:$J$55,7,0),0)</f>
        <v/>
      </c>
    </row>
    <row r="12">
      <c r="A12" s="290" t="inlineStr">
        <is>
          <t>1.1.071.36</t>
        </is>
      </c>
      <c r="B12" s="354" t="inlineStr">
        <is>
          <t>CTA.CTE. ACT INVERS. ANDINAS</t>
        </is>
      </c>
      <c r="C12" s="292">
        <f>IFERROR(VLOOKUP(A12,[2]Dato!$A$6:$J$55,7,0),0)</f>
        <v/>
      </c>
    </row>
    <row r="13">
      <c r="A13" s="290" t="inlineStr">
        <is>
          <t>1.1.071.38</t>
        </is>
      </c>
      <c r="B13" s="354" t="inlineStr">
        <is>
          <t>CTA.CTE. PRONEMSA S.A.</t>
        </is>
      </c>
      <c r="C13" s="292">
        <f>IFERROR(VLOOKUP(A13,[2]Dato!$A$6:$J$55,7,0),0)</f>
        <v/>
      </c>
    </row>
    <row r="14">
      <c r="A14" s="290" t="inlineStr">
        <is>
          <t>1.1.071.40</t>
        </is>
      </c>
      <c r="B14" s="354" t="inlineStr">
        <is>
          <t>CTA.CTE.ACT. INMOB.NORUEGA S.A</t>
        </is>
      </c>
      <c r="C14" s="292">
        <f>IFERROR(VLOOKUP(A14,[2]Dato!$A$6:$J$55,7,0),0)</f>
        <v/>
      </c>
    </row>
    <row r="15">
      <c r="A15" s="290" t="inlineStr">
        <is>
          <t>1.1.071.42</t>
        </is>
      </c>
      <c r="B15" s="354" t="inlineStr">
        <is>
          <t>CTA.CTE. ACT IMAGEN FILMS S.A.</t>
        </is>
      </c>
      <c r="C15" s="292">
        <f>IFERROR(VLOOKUP(A15,[2]Dato!$A$6:$J$55,7,0),0)</f>
        <v/>
      </c>
    </row>
    <row r="16">
      <c r="A16" s="290" t="inlineStr">
        <is>
          <t>1.1.071.47</t>
        </is>
      </c>
      <c r="B16" s="354" t="inlineStr">
        <is>
          <t>CTA.CTE. INVERSUR LTDA.</t>
        </is>
      </c>
      <c r="C16" s="292">
        <f>IFERROR(VLOOKUP(A16,[2]Dato!$A$6:$J$55,7,0),0)</f>
        <v/>
      </c>
    </row>
    <row r="17">
      <c r="A17" s="290" t="inlineStr">
        <is>
          <t>1.1.071.51</t>
        </is>
      </c>
      <c r="B17" s="354" t="inlineStr">
        <is>
          <t>CTA.CTE.INVERS. DEL MAIPO SA</t>
        </is>
      </c>
      <c r="C17" s="292">
        <f>IFERROR(VLOOKUP(A17,[2]Dato!$A$6:$J$55,7,0),0)</f>
        <v/>
      </c>
    </row>
    <row r="18">
      <c r="A18" s="290" t="inlineStr">
        <is>
          <t>1.1.071.52</t>
        </is>
      </c>
      <c r="B18" s="354" t="inlineStr">
        <is>
          <t>Cta.Cte.Act.Iacsa US$</t>
        </is>
      </c>
      <c r="C18" s="292">
        <f>IFERROR(VLOOKUP(A18,[2]Dato!$A$6:$J$55,7,0),0)</f>
        <v/>
      </c>
    </row>
    <row r="19">
      <c r="A19" s="290" t="inlineStr">
        <is>
          <t>1.1.071.53</t>
        </is>
      </c>
      <c r="B19" s="354" t="inlineStr">
        <is>
          <t>CTA.CTE.ACTIVO CINE HOYTS SPA</t>
        </is>
      </c>
      <c r="C19" s="292">
        <f>IFERROR(VLOOKUP(A19,[2]Dato!$A$6:$J$55,7,0),0)</f>
        <v/>
      </c>
    </row>
    <row r="20">
      <c r="A20" s="293" t="inlineStr">
        <is>
          <t>1.1.071.54</t>
        </is>
      </c>
      <c r="B20" s="293" t="inlineStr">
        <is>
          <t>CTA CTE ACT AGRIC VAQUERIA</t>
        </is>
      </c>
      <c r="C20" s="292">
        <f>IFERROR(VLOOKUP(A20,[2]Dato!$A$6:$J$55,7,0),0)</f>
        <v/>
      </c>
    </row>
    <row r="21">
      <c r="A21" s="293" t="inlineStr">
        <is>
          <t>1.1.071.61</t>
        </is>
      </c>
      <c r="B21" s="293" t="inlineStr">
        <is>
          <t>Cta.Cte Chilefilms SPA</t>
        </is>
      </c>
      <c r="C21" s="292">
        <f>IFERROR(VLOOKUP(A21,[2]Dato!$A$6:$J$55,7,0),0)</f>
        <v/>
      </c>
    </row>
    <row r="22">
      <c r="A22" s="290" t="inlineStr">
        <is>
          <t>1.1.072.13</t>
        </is>
      </c>
      <c r="B22" s="354" t="inlineStr">
        <is>
          <t>CTA.CTE. ACT VIDEO CHILE</t>
        </is>
      </c>
      <c r="C22" s="292">
        <f>IFERROR(VLOOKUP(A22,[2]Dato!$A$6:$J$55,7,0),0)</f>
        <v/>
      </c>
    </row>
    <row r="23">
      <c r="A23" s="290" t="inlineStr">
        <is>
          <t>1.1.072.29</t>
        </is>
      </c>
      <c r="B23" s="354" t="inlineStr">
        <is>
          <t>CTA.CTE. ACT ANDES FILMS S.A</t>
        </is>
      </c>
      <c r="C23" s="292">
        <f>IFERROR(VLOOKUP(A23,[2]Dato!$A$6:$J$55,7,0),0)</f>
        <v/>
      </c>
    </row>
    <row r="24">
      <c r="A24" s="290" t="inlineStr">
        <is>
          <t>1.1.072.56</t>
        </is>
      </c>
      <c r="B24" s="354" t="inlineStr">
        <is>
          <t>CTA.CTE ACT.HOYTS CINEMAS CHIL</t>
        </is>
      </c>
      <c r="C24" s="292">
        <f>IFERROR(VLOOKUP(A24,[2]Dato!$A$6:$J$55,7,0),0)</f>
        <v/>
      </c>
    </row>
    <row r="25">
      <c r="A25" s="294" t="inlineStr">
        <is>
          <t>Cuentas por Cobrar a Entidades Relacionadas, Corriente</t>
        </is>
      </c>
      <c r="B25" s="355" t="n"/>
      <c r="C25" s="289">
        <f>SUM(C2:C24)</f>
        <v/>
      </c>
    </row>
  </sheetData>
  <pageMargins left="0.7" right="0.7" top="0.75" bottom="0.75" header="0.3" footer="0.3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Q84"/>
  <sheetViews>
    <sheetView tabSelected="1" zoomScale="110" zoomScaleNormal="110" workbookViewId="0">
      <pane xSplit="1" ySplit="7" topLeftCell="B70" activePane="bottomRight" state="frozen"/>
      <selection activeCell="A1" sqref="A1"/>
      <selection pane="topRight" activeCell="A1" sqref="A1"/>
      <selection pane="bottomLeft" activeCell="A1" sqref="A1"/>
      <selection pane="bottomRight" activeCell="C78" sqref="C78"/>
    </sheetView>
  </sheetViews>
  <sheetFormatPr baseColWidth="8" defaultColWidth="11.5428571428571" defaultRowHeight="15"/>
  <cols>
    <col width="33.7238095238095" customWidth="1" min="1" max="1"/>
    <col width="14.1809523809524" customWidth="1" min="2" max="2"/>
    <col width="12.8190476190476" customWidth="1" min="3" max="3"/>
    <col width="11.5428571428571" customWidth="1" min="4" max="4"/>
    <col width="13.7238095238095" customWidth="1" min="6" max="6"/>
    <col width="12.7238095238095" customWidth="1" min="7" max="7"/>
    <col width="15" customWidth="1" min="8" max="8"/>
    <col width="12.7238095238095" customWidth="1" min="9" max="10"/>
    <col width="14.8190476190476" customWidth="1" min="11" max="11"/>
    <col width="12.7238095238095" customWidth="1" min="12" max="21"/>
    <col hidden="1" width="12.7238095238095" customWidth="1" min="22" max="26"/>
    <col width="12.7238095238095" customWidth="1" min="27" max="34"/>
    <col width="15.4571428571429" customWidth="1" min="35" max="35"/>
    <col width="16.4571428571429" customWidth="1" min="39" max="39"/>
    <col width="15.2666666666667" customWidth="1" min="40" max="40"/>
    <col width="13.1809523809524" customWidth="1" min="43" max="43"/>
    <col width="14" customWidth="1" min="44" max="44"/>
    <col width="13.4571428571429" customWidth="1" min="54" max="54"/>
    <col width="15.1809523809524" customWidth="1" min="64" max="64"/>
    <col width="13.7238095238095" customWidth="1" min="65" max="66"/>
    <col width="15.7238095238095" customWidth="1" min="68" max="68"/>
  </cols>
  <sheetData>
    <row r="1" ht="6.75" customHeight="1"/>
    <row r="2">
      <c r="B2" s="93" t="inlineStr">
        <is>
          <t>Chile Films Matriz</t>
        </is>
      </c>
      <c r="C2" s="94" t="n"/>
      <c r="D2" s="95" t="n"/>
      <c r="E2" s="96" t="n"/>
      <c r="F2" s="97" t="inlineStr">
        <is>
          <t>Conate Consolidado</t>
        </is>
      </c>
      <c r="G2" s="63" t="n"/>
      <c r="H2" s="63" t="n"/>
      <c r="I2" s="63" t="n"/>
      <c r="J2" s="63" t="n"/>
      <c r="K2" s="63" t="n"/>
      <c r="L2" s="63" t="n"/>
      <c r="M2" s="63" t="n"/>
      <c r="N2" s="63" t="n"/>
      <c r="O2" s="63" t="n"/>
      <c r="P2" s="63" t="n"/>
      <c r="Q2" s="63" t="n"/>
      <c r="R2" s="63" t="n"/>
      <c r="S2" s="63" t="n"/>
      <c r="T2" s="63" t="n"/>
      <c r="U2" s="63" t="n"/>
      <c r="V2" s="63" t="n"/>
      <c r="W2" s="63" t="n"/>
      <c r="X2" s="63" t="n"/>
      <c r="Y2" s="63" t="n"/>
      <c r="Z2" s="94" t="n"/>
      <c r="AA2" s="126" t="n"/>
      <c r="AB2" s="126" t="n"/>
      <c r="AC2" s="127" t="n"/>
      <c r="AD2" s="127" t="n"/>
      <c r="AE2" s="127" t="n"/>
      <c r="AF2" s="127" t="n"/>
      <c r="AG2" s="127" t="n"/>
      <c r="AH2" s="127" t="n"/>
      <c r="AI2" s="140" t="n"/>
      <c r="AJ2" s="140" t="n"/>
      <c r="AK2" s="141" t="n"/>
      <c r="AL2" s="142" t="n"/>
      <c r="AM2" s="143" t="inlineStr">
        <is>
          <t xml:space="preserve">Consolidado Chf Inversiones Spa </t>
        </is>
      </c>
      <c r="AN2" s="63" t="n"/>
      <c r="AO2" s="63" t="n"/>
      <c r="AP2" s="63" t="n"/>
      <c r="AQ2" s="63" t="n"/>
      <c r="AR2" s="63" t="n"/>
      <c r="AS2" s="63" t="n"/>
      <c r="AT2" s="63" t="n"/>
      <c r="AU2" s="63" t="n"/>
      <c r="AV2" s="63" t="n"/>
      <c r="AW2" s="63" t="n"/>
      <c r="AX2" s="63" t="n"/>
      <c r="AY2" s="63" t="n"/>
      <c r="AZ2" s="63" t="n"/>
      <c r="BA2" s="63" t="n"/>
      <c r="BB2" s="63" t="n"/>
      <c r="BC2" s="63" t="n"/>
      <c r="BD2" s="63" t="n"/>
      <c r="BE2" s="63" t="n"/>
      <c r="BF2" s="63" t="n"/>
      <c r="BG2" s="63" t="n"/>
      <c r="BH2" s="63" t="n"/>
      <c r="BI2" s="63" t="n"/>
      <c r="BJ2" s="63" t="n"/>
      <c r="BK2" s="63" t="n"/>
      <c r="BL2" s="94" t="n"/>
    </row>
    <row r="3">
      <c r="B3" s="64" t="n"/>
      <c r="C3" s="81" t="n"/>
      <c r="D3" s="98" t="n"/>
      <c r="E3" s="99" t="n"/>
      <c r="F3" s="83" t="n"/>
      <c r="G3" s="85" t="n"/>
      <c r="H3" s="85" t="n"/>
      <c r="I3" s="85" t="n"/>
      <c r="J3" s="85" t="n"/>
      <c r="K3" s="85" t="n"/>
      <c r="L3" s="85" t="n"/>
      <c r="M3" s="85" t="n"/>
      <c r="N3" s="85" t="n"/>
      <c r="O3" s="85" t="n"/>
      <c r="P3" s="85" t="n"/>
      <c r="Q3" s="85" t="n"/>
      <c r="R3" s="85" t="n"/>
      <c r="S3" s="85" t="n"/>
      <c r="T3" s="85" t="n"/>
      <c r="U3" s="85" t="n"/>
      <c r="V3" s="85" t="n"/>
      <c r="W3" s="85" t="n"/>
      <c r="X3" s="85" t="n"/>
      <c r="Y3" s="85" t="n"/>
      <c r="Z3" s="92" t="n"/>
      <c r="AA3" s="128" t="n"/>
      <c r="AB3" s="128" t="n"/>
      <c r="AC3" s="129" t="n"/>
      <c r="AD3" s="129" t="n"/>
      <c r="AE3" s="129" t="n"/>
      <c r="AF3" s="129" t="n"/>
      <c r="AG3" s="129" t="n"/>
      <c r="AH3" s="129" t="n"/>
      <c r="AI3" s="144" t="n"/>
      <c r="AJ3" s="144" t="n"/>
      <c r="AK3" s="145" t="n"/>
      <c r="AL3" s="146" t="n"/>
      <c r="AM3" s="64" t="n"/>
      <c r="BL3" s="81" t="n"/>
    </row>
    <row r="4" ht="24" customHeight="1">
      <c r="B4" s="64" t="n"/>
      <c r="C4" s="81" t="n"/>
      <c r="D4" s="100" t="inlineStr">
        <is>
          <t>Cce</t>
        </is>
      </c>
      <c r="E4" s="81" t="n"/>
      <c r="F4" s="101" t="inlineStr">
        <is>
          <t>Conate II</t>
        </is>
      </c>
      <c r="G4" s="81" t="n"/>
      <c r="H4" s="102" t="inlineStr">
        <is>
          <t>Consolidado Global Gill  y sus afiliadas</t>
        </is>
      </c>
      <c r="Z4" s="130" t="n"/>
      <c r="AA4" s="131" t="inlineStr">
        <is>
          <t>Cine color Films Chile SpA</t>
        </is>
      </c>
      <c r="AB4" s="94" t="n"/>
      <c r="AC4" s="132" t="inlineStr">
        <is>
          <t>Sonus consolidado</t>
        </is>
      </c>
      <c r="AD4" s="63" t="n"/>
      <c r="AE4" s="63" t="n"/>
      <c r="AF4" s="63" t="n"/>
      <c r="AG4" s="63" t="n"/>
      <c r="AH4" s="63" t="n"/>
      <c r="AI4" s="147" t="inlineStr">
        <is>
          <t>Servicios integrales</t>
        </is>
      </c>
      <c r="AJ4" s="94" t="n"/>
      <c r="AK4" s="148" t="inlineStr">
        <is>
          <t>Serviart</t>
        </is>
      </c>
      <c r="AL4" s="94" t="n"/>
      <c r="AM4" s="149" t="inlineStr">
        <is>
          <t>Chf Inversiones SpA</t>
        </is>
      </c>
      <c r="AN4" s="94" t="n"/>
      <c r="AO4" s="158" t="inlineStr">
        <is>
          <t>Audiovisual  Consolidado</t>
        </is>
      </c>
      <c r="AP4" s="122" t="n"/>
      <c r="AQ4" s="122" t="n"/>
      <c r="AR4" s="122" t="n"/>
      <c r="AS4" s="122" t="n"/>
      <c r="AT4" s="121" t="n"/>
      <c r="AU4" s="159" t="inlineStr">
        <is>
          <t>C.F I F   Consolidado</t>
        </is>
      </c>
      <c r="AV4" s="63" t="n"/>
      <c r="AW4" s="63" t="n"/>
      <c r="AX4" s="63" t="n"/>
      <c r="AY4" s="63" t="n"/>
      <c r="AZ4" s="63" t="n"/>
      <c r="BA4" s="63" t="n"/>
      <c r="BB4" s="63" t="n"/>
      <c r="BC4" s="63" t="n"/>
      <c r="BD4" s="94" t="n"/>
      <c r="BE4" s="159" t="inlineStr">
        <is>
          <t>C.F. II</t>
        </is>
      </c>
      <c r="BF4" s="94" t="n"/>
      <c r="BG4" s="159" t="inlineStr">
        <is>
          <t>IAASA</t>
        </is>
      </c>
      <c r="BH4" s="63" t="n"/>
      <c r="BI4" s="63" t="n"/>
      <c r="BJ4" s="94" t="n"/>
      <c r="BK4" s="159" t="inlineStr">
        <is>
          <t>Cine Color (Colombia SAS)</t>
        </is>
      </c>
      <c r="BL4" s="94" t="n"/>
    </row>
    <row r="5">
      <c r="B5" s="83" t="n"/>
      <c r="C5" s="92" t="n"/>
      <c r="D5" s="103" t="inlineStr">
        <is>
          <t>Individual</t>
        </is>
      </c>
      <c r="E5" s="92" t="n"/>
      <c r="F5" s="104" t="n"/>
      <c r="G5" s="92" t="n"/>
      <c r="H5" s="105" t="inlineStr">
        <is>
          <t>Global Gill S.A</t>
        </is>
      </c>
      <c r="I5" s="94" t="n"/>
      <c r="J5" s="119" t="inlineStr">
        <is>
          <t>Gramado</t>
        </is>
      </c>
      <c r="K5" s="94" t="n"/>
      <c r="L5" s="120" t="inlineStr">
        <is>
          <t>Cindow Consolidado</t>
        </is>
      </c>
      <c r="M5" s="63" t="n"/>
      <c r="N5" s="63" t="n"/>
      <c r="O5" s="94" t="n"/>
      <c r="P5" s="119" t="inlineStr">
        <is>
          <t>Jikal Consolidado</t>
        </is>
      </c>
      <c r="Q5" s="122" t="n"/>
      <c r="R5" s="122" t="n"/>
      <c r="S5" s="122" t="n"/>
      <c r="T5" s="122" t="n"/>
      <c r="U5" s="121" t="n"/>
      <c r="V5" s="123" t="inlineStr">
        <is>
          <t>Abarcar</t>
        </is>
      </c>
      <c r="W5" s="94" t="n"/>
      <c r="X5" s="124" t="inlineStr">
        <is>
          <t xml:space="preserve">I Vision </t>
        </is>
      </c>
      <c r="Y5" s="94" t="n"/>
      <c r="Z5" s="133" t="n"/>
      <c r="AA5" s="64" t="n"/>
      <c r="AB5" s="81" t="n"/>
      <c r="AC5" s="134" t="inlineStr">
        <is>
          <t>Sonus Individual</t>
        </is>
      </c>
      <c r="AD5" s="94" t="n"/>
      <c r="AE5" s="134" t="inlineStr">
        <is>
          <t>Cinecolor Licencias Peru</t>
        </is>
      </c>
      <c r="AF5" s="94" t="n"/>
      <c r="AG5" s="134" t="inlineStr">
        <is>
          <t>Cinecolor Films CA Peru</t>
        </is>
      </c>
      <c r="AH5" s="94" t="n"/>
      <c r="AI5" s="150" t="n"/>
      <c r="AJ5" s="151" t="n"/>
      <c r="AK5" s="31" t="n"/>
      <c r="AL5" s="152" t="n"/>
      <c r="AM5" s="83" t="n"/>
      <c r="AN5" s="92" t="n"/>
      <c r="AO5" s="149" t="inlineStr">
        <is>
          <t>Audiovisual</t>
        </is>
      </c>
      <c r="AP5" s="94" t="n"/>
      <c r="AQ5" s="149" t="inlineStr">
        <is>
          <t>CC Do Brasil</t>
        </is>
      </c>
      <c r="AR5" s="94" t="n"/>
      <c r="AS5" s="149" t="inlineStr">
        <is>
          <t>Fashion Group</t>
        </is>
      </c>
      <c r="AT5" s="94" t="n"/>
      <c r="AU5" s="160" t="n"/>
      <c r="AV5" s="161" t="n"/>
      <c r="AW5" s="162" t="inlineStr">
        <is>
          <t>IACSA Consolidado</t>
        </is>
      </c>
      <c r="AX5" s="122" t="n"/>
      <c r="AY5" s="122" t="n"/>
      <c r="AZ5" s="121" t="n"/>
      <c r="BA5" s="161" t="n"/>
      <c r="BB5" s="161" t="n"/>
      <c r="BC5" s="161" t="n"/>
      <c r="BD5" s="163" t="n"/>
      <c r="BE5" s="156" t="inlineStr">
        <is>
          <t>Individual</t>
        </is>
      </c>
      <c r="BF5" s="92" t="n"/>
      <c r="BG5" s="156" t="inlineStr">
        <is>
          <t>Consolidado</t>
        </is>
      </c>
      <c r="BH5" s="85" t="n"/>
      <c r="BI5" s="85" t="n"/>
      <c r="BJ5" s="92" t="n"/>
      <c r="BK5" s="156" t="inlineStr">
        <is>
          <t>Filial</t>
        </is>
      </c>
      <c r="BL5" s="92" t="n"/>
    </row>
    <row r="6">
      <c r="B6" s="1" t="inlineStr">
        <is>
          <t>Valor</t>
        </is>
      </c>
      <c r="C6" s="106" t="n"/>
      <c r="D6" s="2" t="n"/>
      <c r="E6" s="107" t="n"/>
      <c r="F6" s="3" t="n"/>
      <c r="G6" s="108" t="n"/>
      <c r="H6" s="64" t="n"/>
      <c r="I6" s="81" t="n"/>
      <c r="J6" s="83" t="n"/>
      <c r="K6" s="92" t="n"/>
      <c r="L6" s="119" t="inlineStr">
        <is>
          <t xml:space="preserve">Cindow </t>
        </is>
      </c>
      <c r="M6" s="121" t="n"/>
      <c r="N6" s="119" t="inlineStr">
        <is>
          <t>Cinema Prod,</t>
        </is>
      </c>
      <c r="O6" s="121" t="n"/>
      <c r="P6" s="119" t="inlineStr">
        <is>
          <t xml:space="preserve">Jikal </t>
        </is>
      </c>
      <c r="Q6" s="121" t="n"/>
      <c r="R6" s="119" t="inlineStr">
        <is>
          <t>Amazon</t>
        </is>
      </c>
      <c r="S6" s="121" t="n"/>
      <c r="T6" s="119" t="inlineStr">
        <is>
          <t>GCF</t>
        </is>
      </c>
      <c r="U6" s="121" t="n"/>
      <c r="V6" s="83" t="n"/>
      <c r="W6" s="92" t="n"/>
      <c r="X6" s="83" t="n"/>
      <c r="Y6" s="92" t="n"/>
      <c r="Z6" s="133" t="n"/>
      <c r="AA6" s="83" t="n"/>
      <c r="AB6" s="92" t="n"/>
      <c r="AC6" s="83" t="n"/>
      <c r="AD6" s="92" t="n"/>
      <c r="AE6" s="83" t="n"/>
      <c r="AF6" s="92" t="n"/>
      <c r="AG6" s="83" t="n"/>
      <c r="AH6" s="92" t="n"/>
      <c r="AI6" s="150" t="n"/>
      <c r="AJ6" s="151" t="n"/>
      <c r="AK6" s="31" t="n"/>
      <c r="AL6" s="152" t="n"/>
      <c r="AM6" s="32" t="n"/>
      <c r="AN6" s="153" t="n"/>
      <c r="AO6" s="83" t="n"/>
      <c r="AP6" s="92" t="n"/>
      <c r="AQ6" s="83" t="n"/>
      <c r="AR6" s="92" t="n"/>
      <c r="AS6" s="83" t="n"/>
      <c r="AT6" s="92" t="n"/>
      <c r="AU6" s="162" t="inlineStr">
        <is>
          <t>CF IF</t>
        </is>
      </c>
      <c r="AV6" s="121" t="n"/>
      <c r="AW6" s="162" t="inlineStr">
        <is>
          <t xml:space="preserve">IACSA </t>
        </is>
      </c>
      <c r="AX6" s="121" t="n"/>
      <c r="AY6" s="162" t="inlineStr">
        <is>
          <t>Digital SAS</t>
        </is>
      </c>
      <c r="AZ6" s="121" t="n"/>
      <c r="BA6" s="162" t="inlineStr">
        <is>
          <t>IAMSA</t>
        </is>
      </c>
      <c r="BB6" s="121" t="n"/>
      <c r="BC6" s="162" t="inlineStr">
        <is>
          <t>METROVISION</t>
        </is>
      </c>
      <c r="BD6" s="121" t="n"/>
      <c r="BE6" s="38" t="n"/>
      <c r="BF6" s="165" t="n"/>
      <c r="BG6" s="162" t="inlineStr">
        <is>
          <t>IAASA</t>
        </is>
      </c>
      <c r="BH6" s="121" t="n"/>
      <c r="BI6" s="162" t="inlineStr">
        <is>
          <t>Curt y Alex</t>
        </is>
      </c>
      <c r="BJ6" s="121" t="n"/>
      <c r="BK6" s="38" t="n"/>
      <c r="BL6" s="165" t="n"/>
      <c r="BM6" s="166" t="inlineStr">
        <is>
          <t>TOTAL</t>
        </is>
      </c>
      <c r="BN6" s="121" t="n"/>
    </row>
    <row r="7">
      <c r="A7" t="inlineStr">
        <is>
          <t>Cuenta Corrientes</t>
        </is>
      </c>
      <c r="B7" s="109" t="inlineStr">
        <is>
          <t>Moneda Local</t>
        </is>
      </c>
      <c r="C7" s="109" t="inlineStr">
        <is>
          <t>Por Pagar</t>
        </is>
      </c>
      <c r="D7" s="103" t="inlineStr">
        <is>
          <t>Por Cobrar</t>
        </is>
      </c>
      <c r="E7" s="103" t="inlineStr">
        <is>
          <t>Por Pagar</t>
        </is>
      </c>
      <c r="F7" s="104" t="inlineStr">
        <is>
          <t>Por Cobrar</t>
        </is>
      </c>
      <c r="G7" s="104" t="inlineStr">
        <is>
          <t>Por Pagar</t>
        </is>
      </c>
      <c r="H7" s="110" t="inlineStr">
        <is>
          <t>Por Cobrar</t>
        </is>
      </c>
      <c r="I7" s="110" t="inlineStr">
        <is>
          <t>Por Pagar</t>
        </is>
      </c>
      <c r="J7" s="104" t="inlineStr">
        <is>
          <t>Por Cobrar</t>
        </is>
      </c>
      <c r="K7" s="104" t="inlineStr">
        <is>
          <t>Por Pagar</t>
        </is>
      </c>
      <c r="L7" s="104" t="inlineStr">
        <is>
          <t>Por Cobrar</t>
        </is>
      </c>
      <c r="M7" s="104" t="inlineStr">
        <is>
          <t>Por Pagar</t>
        </is>
      </c>
      <c r="N7" s="104" t="inlineStr">
        <is>
          <t>Por Cobrar</t>
        </is>
      </c>
      <c r="O7" s="104" t="inlineStr">
        <is>
          <t>Por Pagar</t>
        </is>
      </c>
      <c r="P7" s="104" t="inlineStr">
        <is>
          <t>Por Cobrar</t>
        </is>
      </c>
      <c r="Q7" s="104" t="inlineStr">
        <is>
          <t>Por Pagar</t>
        </is>
      </c>
      <c r="R7" s="104" t="inlineStr">
        <is>
          <t>Por Cobrar</t>
        </is>
      </c>
      <c r="S7" s="104" t="inlineStr">
        <is>
          <t>Por Pagar</t>
        </is>
      </c>
      <c r="T7" s="104" t="inlineStr">
        <is>
          <t>Por Cobrar</t>
        </is>
      </c>
      <c r="U7" s="104" t="inlineStr">
        <is>
          <t>Por Pagar</t>
        </is>
      </c>
      <c r="V7" s="109" t="inlineStr">
        <is>
          <t>Por Cobrar</t>
        </is>
      </c>
      <c r="W7" s="109" t="inlineStr">
        <is>
          <t>Por Pagar</t>
        </is>
      </c>
      <c r="X7" s="109" t="n"/>
      <c r="Y7" s="109" t="inlineStr">
        <is>
          <t>Por Cobrar</t>
        </is>
      </c>
      <c r="Z7" s="109" t="inlineStr">
        <is>
          <t>Por Pagar</t>
        </is>
      </c>
      <c r="AA7" s="135" t="inlineStr">
        <is>
          <t>Por Cobrar</t>
        </is>
      </c>
      <c r="AB7" s="135" t="inlineStr">
        <is>
          <t>Por Pagar</t>
        </is>
      </c>
      <c r="AC7" s="136" t="inlineStr">
        <is>
          <t>Por Cobrar</t>
        </is>
      </c>
      <c r="AD7" s="136" t="inlineStr">
        <is>
          <t>Por Pagar</t>
        </is>
      </c>
      <c r="AE7" s="136" t="inlineStr">
        <is>
          <t>Por Cobrar</t>
        </is>
      </c>
      <c r="AF7" s="136" t="inlineStr">
        <is>
          <t>Por Pagar</t>
        </is>
      </c>
      <c r="AG7" s="136" t="inlineStr">
        <is>
          <t>Por Cobrar</t>
        </is>
      </c>
      <c r="AH7" s="136" t="inlineStr">
        <is>
          <t>Por Pagar</t>
        </is>
      </c>
      <c r="AI7" s="154" t="inlineStr">
        <is>
          <t>Por Cobrar</t>
        </is>
      </c>
      <c r="AJ7" s="154" t="inlineStr">
        <is>
          <t>Por Pagar</t>
        </is>
      </c>
      <c r="AK7" s="155" t="inlineStr">
        <is>
          <t>Por Cobrar</t>
        </is>
      </c>
      <c r="AL7" s="155" t="inlineStr">
        <is>
          <t>Por Pagar</t>
        </is>
      </c>
      <c r="AM7" s="156" t="inlineStr">
        <is>
          <t>Por Cobrar</t>
        </is>
      </c>
      <c r="AN7" s="156" t="inlineStr">
        <is>
          <t>Por Pagar</t>
        </is>
      </c>
      <c r="AO7" s="156" t="inlineStr">
        <is>
          <t>Por Cobrar</t>
        </is>
      </c>
      <c r="AP7" s="156" t="inlineStr">
        <is>
          <t>Por Pagar</t>
        </is>
      </c>
      <c r="AQ7" s="156" t="inlineStr">
        <is>
          <t>Por Cobrar</t>
        </is>
      </c>
      <c r="AR7" s="156" t="inlineStr">
        <is>
          <t>Por Pagar</t>
        </is>
      </c>
      <c r="AS7" s="156" t="inlineStr">
        <is>
          <t>Por Cobrar</t>
        </is>
      </c>
      <c r="AT7" s="156" t="inlineStr">
        <is>
          <t>Por Pagar</t>
        </is>
      </c>
      <c r="AU7" s="156" t="inlineStr">
        <is>
          <t>Por Cobrar</t>
        </is>
      </c>
      <c r="AV7" s="156" t="inlineStr">
        <is>
          <t>Por Pagar</t>
        </is>
      </c>
      <c r="AW7" s="156" t="inlineStr">
        <is>
          <t>Por Cobrar</t>
        </is>
      </c>
      <c r="AX7" s="156" t="inlineStr">
        <is>
          <t>Por Pagar</t>
        </is>
      </c>
      <c r="AY7" s="156" t="inlineStr">
        <is>
          <t>Por Cobrar</t>
        </is>
      </c>
      <c r="AZ7" s="156" t="inlineStr">
        <is>
          <t>Por Pagar</t>
        </is>
      </c>
      <c r="BA7" s="156" t="inlineStr">
        <is>
          <t>Por Cobrar</t>
        </is>
      </c>
      <c r="BB7" s="156" t="inlineStr">
        <is>
          <t>Por Pagar</t>
        </is>
      </c>
      <c r="BC7" s="156" t="inlineStr">
        <is>
          <t>Por Cobrar</t>
        </is>
      </c>
      <c r="BD7" s="156" t="inlineStr">
        <is>
          <t>Por Pagar</t>
        </is>
      </c>
      <c r="BE7" s="156" t="inlineStr">
        <is>
          <t>Por Cobrar</t>
        </is>
      </c>
      <c r="BF7" s="156" t="inlineStr">
        <is>
          <t>Por Pagar</t>
        </is>
      </c>
      <c r="BG7" s="156" t="inlineStr">
        <is>
          <t>Por Cobrar</t>
        </is>
      </c>
      <c r="BH7" s="156" t="inlineStr">
        <is>
          <t>Por Pagar</t>
        </is>
      </c>
      <c r="BI7" s="156" t="inlineStr">
        <is>
          <t>Por Cobrar</t>
        </is>
      </c>
      <c r="BJ7" s="156" t="inlineStr">
        <is>
          <t>Por Pagar</t>
        </is>
      </c>
      <c r="BK7" s="156" t="inlineStr">
        <is>
          <t>Por Cobrar</t>
        </is>
      </c>
      <c r="BL7" s="156" t="inlineStr">
        <is>
          <t>Por Pagar</t>
        </is>
      </c>
      <c r="BM7" s="167" t="inlineStr">
        <is>
          <t>Por Cobrar</t>
        </is>
      </c>
      <c r="BN7" s="167" t="inlineStr">
        <is>
          <t>Por Pagar</t>
        </is>
      </c>
    </row>
    <row r="8">
      <c r="A8" s="341" t="inlineStr">
        <is>
          <t>CTA.CTE. ACT JOSÉ P. DAIRE</t>
        </is>
      </c>
      <c r="B8" s="13" t="n">
        <v>571504090</v>
      </c>
      <c r="C8" s="18" t="n"/>
      <c r="D8" s="9" t="n">
        <v>0</v>
      </c>
      <c r="E8" s="19" t="n">
        <v>0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/>
      <c r="N8" s="10" t="n"/>
      <c r="O8" s="10" t="n">
        <v>0</v>
      </c>
      <c r="P8" s="10" t="n">
        <v>0</v>
      </c>
      <c r="Q8" s="10" t="n"/>
      <c r="R8" s="10" t="n"/>
      <c r="S8" s="10" t="n"/>
      <c r="T8" s="10" t="n"/>
      <c r="U8" s="10" t="n">
        <v>0</v>
      </c>
      <c r="V8" s="40" t="n"/>
      <c r="W8" s="40" t="n"/>
      <c r="X8" s="40" t="n"/>
      <c r="Y8" s="40" t="n"/>
      <c r="Z8" s="40" t="n"/>
      <c r="AA8" s="137" t="n">
        <v>0</v>
      </c>
      <c r="AB8" s="137" t="n">
        <v>0</v>
      </c>
      <c r="AC8" s="33" t="n">
        <v>0</v>
      </c>
      <c r="AD8" s="33" t="n">
        <v>0</v>
      </c>
      <c r="AE8" s="33" t="n">
        <v>0</v>
      </c>
      <c r="AF8" s="33" t="n">
        <v>0</v>
      </c>
      <c r="AG8" s="33" t="n">
        <v>0</v>
      </c>
      <c r="AH8" s="33" t="n">
        <v>0</v>
      </c>
      <c r="AI8" s="76" t="n">
        <v>0</v>
      </c>
      <c r="AJ8" s="76" t="n">
        <v>0</v>
      </c>
      <c r="AK8" s="33" t="n">
        <v>0</v>
      </c>
      <c r="AL8" s="33" t="n">
        <v>0</v>
      </c>
      <c r="AM8" s="34" t="n">
        <v>0</v>
      </c>
      <c r="AN8" s="34" t="n">
        <v>212510662.7778</v>
      </c>
      <c r="AO8" s="34" t="n">
        <v>0</v>
      </c>
      <c r="AP8" s="34" t="n">
        <v>0</v>
      </c>
      <c r="AQ8" s="34" t="n">
        <v>0</v>
      </c>
      <c r="AR8" s="34" t="n">
        <v>0</v>
      </c>
      <c r="AS8" s="34" t="n">
        <v>0</v>
      </c>
      <c r="AT8" s="34" t="n">
        <v>0</v>
      </c>
      <c r="AU8" s="34" t="n">
        <v>0</v>
      </c>
      <c r="AV8" s="34" t="n"/>
      <c r="AW8" s="34" t="n"/>
      <c r="AX8" s="34" t="n"/>
      <c r="AY8" s="34" t="n"/>
      <c r="AZ8" s="34" t="n"/>
      <c r="BA8" s="34" t="n"/>
      <c r="BB8" s="34" t="n"/>
      <c r="BC8" s="34" t="n"/>
      <c r="BD8" s="34" t="n">
        <v>0</v>
      </c>
      <c r="BE8" s="34" t="n">
        <v>0</v>
      </c>
      <c r="BF8" s="34" t="n">
        <v>0</v>
      </c>
      <c r="BG8" s="34" t="n">
        <v>0</v>
      </c>
      <c r="BH8" s="34" t="n">
        <v>0</v>
      </c>
      <c r="BI8" s="34" t="n"/>
      <c r="BJ8" s="34" t="n"/>
      <c r="BK8" s="34" t="n">
        <v>0</v>
      </c>
      <c r="BL8" s="34" t="n">
        <v>0</v>
      </c>
      <c r="BM8" s="40">
        <f>+B8+D8+F8+H8+J8+L8+N8+P8+R8+T8+AA8+AC8+AE8+AG8+AI8+AK8+AM8+AO8++AQ8+AS8+AU8+AW8+AY8+BA8+BC8+BE8+BG8+BI8+BK8</f>
        <v/>
      </c>
      <c r="BN8" s="40">
        <f>+C8+E8+G8+I8+K8+M8+O8+Q8+S8+U8+AB8+AD8+AF8+AH8+AJ8+AL8+AN8+AP8++AR8+AT8+AV8+AX8+AZ8+BB8+BD8+BF8+BH8+BJ8+BL8</f>
        <v/>
      </c>
    </row>
    <row r="9">
      <c r="A9" s="11" t="inlineStr">
        <is>
          <t>CTA.CTE. ACT CRISTIÁN VARELA</t>
        </is>
      </c>
      <c r="B9" s="13" t="n">
        <v>42393866</v>
      </c>
      <c r="C9" s="18" t="n"/>
      <c r="D9" s="9" t="n">
        <v>0</v>
      </c>
      <c r="E9" s="19" t="n">
        <v>0</v>
      </c>
      <c r="F9" s="111" t="n">
        <v>135991696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/>
      <c r="N9" s="10" t="n"/>
      <c r="O9" s="10" t="n">
        <v>0</v>
      </c>
      <c r="P9" s="10" t="n">
        <v>0</v>
      </c>
      <c r="Q9" s="10" t="n"/>
      <c r="R9" s="10" t="n"/>
      <c r="S9" s="10" t="n"/>
      <c r="T9" s="10" t="n"/>
      <c r="U9" s="10" t="n">
        <v>0</v>
      </c>
      <c r="V9" s="40" t="n"/>
      <c r="W9" s="40" t="n"/>
      <c r="X9" s="40" t="n"/>
      <c r="Y9" s="40" t="n"/>
      <c r="Z9" s="40" t="n"/>
      <c r="AA9" s="137" t="n">
        <v>0</v>
      </c>
      <c r="AB9" s="137" t="n">
        <v>0</v>
      </c>
      <c r="AC9" s="33" t="n">
        <v>0</v>
      </c>
      <c r="AD9" s="33" t="n">
        <v>0</v>
      </c>
      <c r="AE9" s="33" t="n">
        <v>0</v>
      </c>
      <c r="AF9" s="33" t="n">
        <v>0</v>
      </c>
      <c r="AG9" s="33" t="n">
        <v>0</v>
      </c>
      <c r="AH9" s="33" t="n">
        <v>0</v>
      </c>
      <c r="AI9" s="76" t="n">
        <v>0</v>
      </c>
      <c r="AJ9" s="76" t="n">
        <v>0</v>
      </c>
      <c r="AK9" s="33" t="n">
        <v>0</v>
      </c>
      <c r="AL9" s="33" t="n">
        <v>0</v>
      </c>
      <c r="AM9" s="34" t="n">
        <v>0</v>
      </c>
      <c r="AN9" s="34" t="n">
        <v>195193337.034</v>
      </c>
      <c r="AO9" s="34" t="n">
        <v>0</v>
      </c>
      <c r="AP9" s="34" t="n">
        <v>0</v>
      </c>
      <c r="AQ9" s="34" t="n">
        <v>0</v>
      </c>
      <c r="AR9" s="34" t="n">
        <v>0</v>
      </c>
      <c r="AS9" s="34" t="n">
        <v>0</v>
      </c>
      <c r="AT9" s="34" t="n">
        <v>0</v>
      </c>
      <c r="AU9" s="34" t="n">
        <v>0</v>
      </c>
      <c r="AV9" s="34" t="n"/>
      <c r="AW9" s="34" t="n"/>
      <c r="AX9" s="34" t="n"/>
      <c r="AY9" s="34" t="n"/>
      <c r="AZ9" s="34" t="n"/>
      <c r="BA9" s="34" t="n"/>
      <c r="BB9" s="34" t="n"/>
      <c r="BC9" s="34" t="n"/>
      <c r="BD9" s="34" t="n">
        <v>0</v>
      </c>
      <c r="BE9" s="34" t="n">
        <v>0</v>
      </c>
      <c r="BF9" s="34" t="n">
        <v>0</v>
      </c>
      <c r="BG9" s="34" t="n">
        <v>0</v>
      </c>
      <c r="BH9" s="34" t="n">
        <v>0</v>
      </c>
      <c r="BI9" s="34" t="n"/>
      <c r="BJ9" s="34" t="n"/>
      <c r="BK9" s="34" t="n">
        <v>0</v>
      </c>
      <c r="BL9" s="34" t="n">
        <v>0</v>
      </c>
      <c r="BM9" s="40">
        <f>+B9+D9+F9+H9+J9+L9+N9+P9+R9+T9+AA9+AC9+AE9+AG9+AI9+AK9+AM9+AO9++AQ9+AS9+AU9+AW9+AY9+BA9+BC9+BE9+BG9+BI9+BK9</f>
        <v/>
      </c>
      <c r="BN9" s="40">
        <f>+C9+E9+G9+I9+K9+M9+O9+Q9+S9+U9+AB9+AD9+AF9+AH9+AJ9+AL9+AN9+AP9++AR9+AT9+AV9+AX9+AZ9+BB9+BD9+BF9+BH9+BJ9+BL9</f>
        <v/>
      </c>
    </row>
    <row r="10">
      <c r="A10" s="11" t="inlineStr">
        <is>
          <t>HIJOS VARELA</t>
        </is>
      </c>
      <c r="B10" s="13" t="n"/>
      <c r="C10" s="18" t="n"/>
      <c r="D10" s="9" t="n">
        <v>0</v>
      </c>
      <c r="E10" s="9" t="n">
        <v>0</v>
      </c>
      <c r="F10" s="14" t="n">
        <v>0</v>
      </c>
      <c r="G10" s="14" t="n">
        <v>0</v>
      </c>
      <c r="H10" s="14" t="n">
        <v>0</v>
      </c>
      <c r="I10" s="14" t="n">
        <v>0</v>
      </c>
      <c r="J10" s="14" t="n">
        <v>0</v>
      </c>
      <c r="K10" s="14" t="n">
        <v>0</v>
      </c>
      <c r="L10" s="14" t="n">
        <v>0</v>
      </c>
      <c r="M10" s="14" t="n"/>
      <c r="N10" s="14" t="n"/>
      <c r="O10" s="14" t="n">
        <v>0</v>
      </c>
      <c r="P10" s="14" t="n">
        <v>0</v>
      </c>
      <c r="Q10" s="14" t="n"/>
      <c r="R10" s="14" t="n"/>
      <c r="S10" s="14" t="n"/>
      <c r="T10" s="14" t="n"/>
      <c r="U10" s="14" t="n">
        <v>0</v>
      </c>
      <c r="V10" s="9" t="n">
        <v>0</v>
      </c>
      <c r="W10" s="9" t="n">
        <v>0</v>
      </c>
      <c r="X10" s="9" t="n">
        <v>0</v>
      </c>
      <c r="Y10" s="9" t="n">
        <v>0</v>
      </c>
      <c r="Z10" s="9" t="n">
        <v>0</v>
      </c>
      <c r="AA10" s="138" t="n">
        <v>0</v>
      </c>
      <c r="AB10" s="138" t="n">
        <v>0</v>
      </c>
      <c r="AC10" s="35" t="n">
        <v>0</v>
      </c>
      <c r="AD10" s="35" t="n">
        <v>0</v>
      </c>
      <c r="AE10" s="35" t="n">
        <v>0</v>
      </c>
      <c r="AF10" s="35" t="n">
        <v>0</v>
      </c>
      <c r="AG10" s="35" t="n">
        <v>0</v>
      </c>
      <c r="AH10" s="35" t="n">
        <v>0</v>
      </c>
      <c r="AI10" s="157" t="n">
        <v>0</v>
      </c>
      <c r="AJ10" s="157" t="n">
        <v>0</v>
      </c>
      <c r="AK10" s="35" t="n">
        <v>0</v>
      </c>
      <c r="AL10" s="35" t="n">
        <v>0</v>
      </c>
      <c r="AM10" s="34" t="n">
        <v>0</v>
      </c>
      <c r="AN10" s="34" t="n">
        <v>199138509</v>
      </c>
      <c r="AO10" s="34" t="n">
        <v>0</v>
      </c>
      <c r="AP10" s="34" t="n">
        <v>0</v>
      </c>
      <c r="AQ10" s="34" t="n">
        <v>0</v>
      </c>
      <c r="AR10" s="34" t="n">
        <v>0</v>
      </c>
      <c r="AS10" s="34" t="n">
        <v>0</v>
      </c>
      <c r="AT10" s="34" t="n">
        <v>0</v>
      </c>
      <c r="AU10" s="34" t="n">
        <v>0</v>
      </c>
      <c r="AV10" s="34" t="n"/>
      <c r="AW10" s="34" t="n"/>
      <c r="AX10" s="34" t="n"/>
      <c r="AY10" s="34" t="n"/>
      <c r="AZ10" s="34" t="n"/>
      <c r="BA10" s="34" t="n"/>
      <c r="BB10" s="34" t="n"/>
      <c r="BC10" s="34" t="n"/>
      <c r="BD10" s="34" t="n">
        <v>0</v>
      </c>
      <c r="BE10" s="34" t="n">
        <v>0</v>
      </c>
      <c r="BF10" s="34" t="n">
        <v>0</v>
      </c>
      <c r="BG10" s="34" t="n">
        <v>0</v>
      </c>
      <c r="BH10" s="34" t="n">
        <v>0</v>
      </c>
      <c r="BI10" s="34" t="n"/>
      <c r="BJ10" s="34" t="n"/>
      <c r="BK10" s="34" t="n">
        <v>0</v>
      </c>
      <c r="BL10" s="34" t="n">
        <v>0</v>
      </c>
      <c r="BM10" s="40">
        <f>+B10+D10+F10+H10+J10+L10+N10+P10+R10+T10+AA10+AC10+AE10+AG10+AI10+AK10+AM10+AO10++AQ10+AS10+AU10+AW10+AY10+BA10+BC10+BE10+BG10+BI10+BK10</f>
        <v/>
      </c>
      <c r="BN10" s="40">
        <f>+C10+E10+G10+I10+K10+M10+O10+Q10+S10+U10+AB10+AD10+AF10+AH10+AJ10+AL10+AN10+AP10++AR10+AT10+AV10+AX10+AZ10+BB10+BD10+BF10+BH10+BJ10+BL10</f>
        <v/>
      </c>
    </row>
    <row r="11">
      <c r="A11" s="11" t="inlineStr">
        <is>
          <t>CTA. CTE. ACT. RIO GRANDE S.A.</t>
        </is>
      </c>
      <c r="B11" s="13" t="n">
        <v>3142528</v>
      </c>
      <c r="C11" s="18" t="n"/>
      <c r="D11" s="9" t="n">
        <v>0</v>
      </c>
      <c r="E11" s="19" t="n">
        <v>0</v>
      </c>
      <c r="F11" s="10" t="n">
        <v>0</v>
      </c>
      <c r="G11" s="10" t="n">
        <v>0</v>
      </c>
      <c r="H11" s="10" t="n">
        <v>0</v>
      </c>
      <c r="I11" s="10" t="n">
        <v>0</v>
      </c>
      <c r="J11" s="10" t="n">
        <v>0</v>
      </c>
      <c r="K11" s="10" t="n">
        <v>0</v>
      </c>
      <c r="L11" s="10" t="n">
        <v>0</v>
      </c>
      <c r="M11" s="10" t="n"/>
      <c r="N11" s="10" t="n"/>
      <c r="O11" s="10" t="n">
        <v>0</v>
      </c>
      <c r="P11" s="10" t="n">
        <v>0</v>
      </c>
      <c r="Q11" s="10" t="n"/>
      <c r="R11" s="10" t="n"/>
      <c r="S11" s="10" t="n"/>
      <c r="T11" s="10" t="n"/>
      <c r="U11" s="10" t="n">
        <v>0</v>
      </c>
      <c r="V11" s="40" t="n"/>
      <c r="W11" s="40" t="n"/>
      <c r="X11" s="40" t="n"/>
      <c r="Y11" s="40" t="n"/>
      <c r="Z11" s="40" t="n"/>
      <c r="AA11" s="137" t="n">
        <v>0</v>
      </c>
      <c r="AB11" s="137" t="n">
        <v>0</v>
      </c>
      <c r="AC11" s="33" t="n">
        <v>58800</v>
      </c>
      <c r="AD11" s="33" t="n">
        <v>0</v>
      </c>
      <c r="AE11" s="33" t="n">
        <v>0</v>
      </c>
      <c r="AF11" s="33" t="n">
        <v>0</v>
      </c>
      <c r="AG11" s="33" t="n">
        <v>0</v>
      </c>
      <c r="AH11" s="33" t="n">
        <v>0</v>
      </c>
      <c r="AI11" s="76" t="n">
        <v>0</v>
      </c>
      <c r="AJ11" s="76" t="n">
        <v>0</v>
      </c>
      <c r="AK11" s="33" t="n">
        <v>0</v>
      </c>
      <c r="AL11" s="33" t="n">
        <v>0</v>
      </c>
      <c r="AM11" s="34" t="n">
        <v>0</v>
      </c>
      <c r="AN11" s="34" t="n">
        <v>0</v>
      </c>
      <c r="AO11" s="34" t="n">
        <v>0</v>
      </c>
      <c r="AP11" s="34" t="n">
        <v>0</v>
      </c>
      <c r="AQ11" s="34" t="n">
        <v>0</v>
      </c>
      <c r="AR11" s="34" t="n">
        <v>0</v>
      </c>
      <c r="AS11" s="34" t="n">
        <v>0</v>
      </c>
      <c r="AT11" s="34" t="n">
        <v>0</v>
      </c>
      <c r="AU11" s="34" t="n">
        <v>0</v>
      </c>
      <c r="AV11" s="34" t="n"/>
      <c r="AW11" s="34" t="n"/>
      <c r="AX11" s="34" t="n"/>
      <c r="AY11" s="34" t="n"/>
      <c r="AZ11" s="34" t="n"/>
      <c r="BA11" s="34" t="n"/>
      <c r="BB11" s="34" t="n"/>
      <c r="BC11" s="34" t="n"/>
      <c r="BD11" s="34" t="n">
        <v>0</v>
      </c>
      <c r="BE11" s="34" t="n">
        <v>0</v>
      </c>
      <c r="BF11" s="34" t="n">
        <v>0</v>
      </c>
      <c r="BG11" s="34" t="n">
        <v>0</v>
      </c>
      <c r="BH11" s="34" t="n">
        <v>0</v>
      </c>
      <c r="BI11" s="34" t="n"/>
      <c r="BJ11" s="34" t="n"/>
      <c r="BK11" s="34" t="n">
        <v>0</v>
      </c>
      <c r="BL11" s="34" t="n">
        <v>0</v>
      </c>
      <c r="BM11" s="40">
        <f>+B11+D11+F11+H11+J11+L11+N11+P11+R11+T11+AA11+AC11+AE11+AG11+AI11+AK11+AM11+AO11++AQ11+AS11+AU11+AW11+AY11+BA11+BC11+BE11+BG11+BI11+BK11</f>
        <v/>
      </c>
      <c r="BN11" s="40">
        <f>+C11+E11+G11+I11+K11+M11+O11+Q11+S11+U11+AB11+AD11+AF11+AH11+AJ11+AL11+AN11+AP11++AR11+AT11+AV11+AX11+AZ11+BB11+BD11+BF11+BH11+BJ11+BL11</f>
        <v/>
      </c>
    </row>
    <row r="12">
      <c r="A12" s="15" t="inlineStr">
        <is>
          <t>CTA.CTE.ACT. US$ CINECOLOR MEX</t>
        </is>
      </c>
      <c r="B12" s="13" t="n">
        <v>384047601</v>
      </c>
      <c r="C12" s="18" t="n"/>
      <c r="D12" s="9" t="n">
        <v>0</v>
      </c>
      <c r="E12" s="19" t="n">
        <v>0</v>
      </c>
      <c r="F12" s="10" t="n">
        <v>0</v>
      </c>
      <c r="G12" s="10" t="n">
        <v>0</v>
      </c>
      <c r="H12" s="10" t="n">
        <v>0</v>
      </c>
      <c r="I12" s="10" t="n">
        <v>0</v>
      </c>
      <c r="J12" s="10" t="n">
        <v>0</v>
      </c>
      <c r="K12" s="10" t="n">
        <v>0</v>
      </c>
      <c r="L12" s="10" t="n">
        <v>0</v>
      </c>
      <c r="M12" s="10" t="n"/>
      <c r="N12" s="10" t="n"/>
      <c r="O12" s="10" t="n">
        <v>0</v>
      </c>
      <c r="P12" s="10" t="n">
        <v>0</v>
      </c>
      <c r="Q12" s="10" t="n"/>
      <c r="R12" s="10" t="n"/>
      <c r="S12" s="10" t="n"/>
      <c r="T12" s="10" t="n"/>
      <c r="U12" s="10" t="n">
        <v>0</v>
      </c>
      <c r="V12" s="40" t="n"/>
      <c r="W12" s="40" t="n"/>
      <c r="X12" s="40" t="n"/>
      <c r="Y12" s="40" t="n"/>
      <c r="Z12" s="40" t="n"/>
      <c r="AA12" s="137" t="n">
        <v>0</v>
      </c>
      <c r="AB12" s="137" t="n">
        <v>0</v>
      </c>
      <c r="AC12" s="33" t="n">
        <v>0</v>
      </c>
      <c r="AD12" s="33" t="n">
        <v>0</v>
      </c>
      <c r="AE12" s="33" t="n">
        <v>0</v>
      </c>
      <c r="AF12" s="33" t="n">
        <v>0</v>
      </c>
      <c r="AG12" s="33" t="n">
        <v>0</v>
      </c>
      <c r="AH12" s="33" t="n">
        <v>0</v>
      </c>
      <c r="AI12" s="76" t="n">
        <v>0</v>
      </c>
      <c r="AJ12" s="76" t="n">
        <v>0</v>
      </c>
      <c r="AK12" s="33" t="n">
        <v>0</v>
      </c>
      <c r="AL12" s="33" t="n">
        <v>0</v>
      </c>
      <c r="AM12" s="34" t="n">
        <v>0</v>
      </c>
      <c r="AN12" s="34" t="n">
        <v>0</v>
      </c>
      <c r="AO12" s="34" t="n">
        <v>0</v>
      </c>
      <c r="AP12" s="34" t="n">
        <v>0</v>
      </c>
      <c r="AQ12" s="34" t="n">
        <v>0</v>
      </c>
      <c r="AR12" s="34" t="n">
        <v>0</v>
      </c>
      <c r="AS12" s="34" t="n">
        <v>0</v>
      </c>
      <c r="AT12" s="34" t="n">
        <v>0</v>
      </c>
      <c r="AU12" s="34" t="n">
        <v>0</v>
      </c>
      <c r="AV12" s="34" t="n"/>
      <c r="AW12" s="34" t="n"/>
      <c r="AX12" s="34" t="n"/>
      <c r="AY12" s="34" t="n"/>
      <c r="AZ12" s="34" t="n"/>
      <c r="BA12" s="34" t="n"/>
      <c r="BB12" s="34" t="n"/>
      <c r="BC12" s="34" t="n"/>
      <c r="BD12" s="34" t="n">
        <v>0</v>
      </c>
      <c r="BE12" s="34" t="n">
        <v>0</v>
      </c>
      <c r="BF12" s="34" t="n">
        <v>0</v>
      </c>
      <c r="BG12" s="34" t="n">
        <v>0</v>
      </c>
      <c r="BH12" s="34" t="n">
        <v>0</v>
      </c>
      <c r="BI12" s="34" t="n"/>
      <c r="BJ12" s="34" t="n"/>
      <c r="BK12" s="34" t="n">
        <v>0</v>
      </c>
      <c r="BL12" s="34" t="n">
        <v>0</v>
      </c>
      <c r="BM12" s="40">
        <f>+B12+D12+F12+H12+J12+L12+N12+P12+R12+T12+AA12+AC12+AE12+AG12+AI12+AK12+AM12+AO12++AQ12+AS12+AU12+AW12+AY12+BA12+BC12+BE12+BG12+BI12+BK12</f>
        <v/>
      </c>
      <c r="BN12" s="40">
        <f>+C12+E12+G12+I12+K12+M12+O12+Q12+S12+U12+AB12+AD12+AF12+AH12+AJ12+AL12+AN12+AP12++AR12+AT12+AV12+AX12+AZ12+BB13+BD12+BF12+BH12+BJ12+BL12</f>
        <v/>
      </c>
    </row>
    <row r="13">
      <c r="A13" s="15" t="inlineStr">
        <is>
          <t>Cinecolor Internacional Mex.</t>
        </is>
      </c>
      <c r="B13" s="13" t="n"/>
      <c r="C13" s="18" t="n"/>
      <c r="D13" s="9" t="n"/>
      <c r="E13" s="19" t="n"/>
      <c r="F13" s="10" t="n"/>
      <c r="G13" s="10" t="n"/>
      <c r="H13" s="10" t="n"/>
      <c r="I13" s="10" t="n"/>
      <c r="J13" s="10" t="n"/>
      <c r="K13" s="10" t="n"/>
      <c r="L13" s="10" t="n"/>
      <c r="M13" s="10" t="n"/>
      <c r="N13" s="10" t="n"/>
      <c r="O13" s="10" t="n"/>
      <c r="P13" s="10" t="n"/>
      <c r="Q13" s="10" t="n"/>
      <c r="R13" s="10" t="n"/>
      <c r="S13" s="10" t="n"/>
      <c r="T13" s="10" t="n"/>
      <c r="U13" s="10" t="n"/>
      <c r="V13" s="40" t="n"/>
      <c r="W13" s="40" t="n"/>
      <c r="X13" s="40" t="n"/>
      <c r="Y13" s="40" t="n"/>
      <c r="Z13" s="40" t="n"/>
      <c r="AA13" s="137" t="n"/>
      <c r="AB13" s="137" t="n"/>
      <c r="AC13" s="33" t="n"/>
      <c r="AD13" s="33" t="n"/>
      <c r="AE13" s="33" t="n"/>
      <c r="AF13" s="33" t="n"/>
      <c r="AG13" s="33" t="n"/>
      <c r="AH13" s="33" t="n"/>
      <c r="AI13" s="76" t="n"/>
      <c r="AJ13" s="76" t="n"/>
      <c r="AK13" s="33" t="n"/>
      <c r="AL13" s="33" t="n"/>
      <c r="AM13" s="34" t="n"/>
      <c r="AN13" s="34" t="n"/>
      <c r="AO13" s="34" t="n"/>
      <c r="AP13" s="34" t="n"/>
      <c r="AQ13" s="34" t="n"/>
      <c r="AR13" s="34" t="n"/>
      <c r="AS13" s="34" t="n"/>
      <c r="AT13" s="34" t="n"/>
      <c r="AU13" s="34" t="n"/>
      <c r="AV13" s="34" t="n"/>
      <c r="AW13" s="34" t="n"/>
      <c r="AX13" s="34" t="n"/>
      <c r="AY13" s="34" t="n"/>
      <c r="AZ13" s="34" t="n"/>
      <c r="BA13" s="34" t="n"/>
      <c r="BB13" s="34" t="n">
        <v>782844015.8200001</v>
      </c>
      <c r="BC13" s="34" t="n"/>
      <c r="BD13" s="34" t="n"/>
      <c r="BE13" s="34" t="n"/>
      <c r="BF13" s="34" t="n"/>
      <c r="BG13" s="34" t="n"/>
      <c r="BH13" s="34" t="n"/>
      <c r="BI13" s="34" t="n"/>
      <c r="BJ13" s="34" t="n"/>
      <c r="BK13" s="34" t="n"/>
      <c r="BL13" s="34" t="n"/>
      <c r="BM13" s="40" t="n"/>
      <c r="BN13" s="40" t="n"/>
    </row>
    <row r="14">
      <c r="A14" s="341" t="inlineStr">
        <is>
          <t>CTA.CTE. PRONEMSA S.A.</t>
        </is>
      </c>
      <c r="B14" s="13" t="n">
        <v>571317466</v>
      </c>
      <c r="C14" s="18" t="n"/>
      <c r="D14" s="9" t="n">
        <v>0</v>
      </c>
      <c r="E14" s="19" t="n">
        <v>0</v>
      </c>
      <c r="F14" s="10" t="n">
        <v>0</v>
      </c>
      <c r="G14" s="10" t="n">
        <v>0</v>
      </c>
      <c r="H14" s="10" t="n">
        <v>0</v>
      </c>
      <c r="I14" s="10" t="n">
        <v>0</v>
      </c>
      <c r="J14" s="10" t="n">
        <v>0</v>
      </c>
      <c r="K14" s="10" t="n">
        <v>0</v>
      </c>
      <c r="L14" s="10" t="n">
        <v>0</v>
      </c>
      <c r="M14" s="10" t="n"/>
      <c r="N14" s="10" t="n"/>
      <c r="O14" s="10" t="n">
        <v>0</v>
      </c>
      <c r="P14" s="10" t="n">
        <v>0</v>
      </c>
      <c r="Q14" s="10" t="n"/>
      <c r="R14" s="10" t="n"/>
      <c r="S14" s="10" t="n"/>
      <c r="T14" s="10" t="n"/>
      <c r="U14" s="10" t="n">
        <v>0</v>
      </c>
      <c r="V14" s="40" t="n"/>
      <c r="W14" s="40" t="n"/>
      <c r="X14" s="40" t="n"/>
      <c r="Y14" s="40" t="n"/>
      <c r="Z14" s="40" t="n"/>
      <c r="AA14" s="137" t="n">
        <v>0</v>
      </c>
      <c r="AB14" s="137" t="n">
        <v>0</v>
      </c>
      <c r="AC14" s="33" t="n">
        <v>0</v>
      </c>
      <c r="AD14" s="33" t="n">
        <v>0</v>
      </c>
      <c r="AE14" s="33" t="n">
        <v>0</v>
      </c>
      <c r="AF14" s="33" t="n">
        <v>0</v>
      </c>
      <c r="AG14" s="33" t="n">
        <v>0</v>
      </c>
      <c r="AH14" s="33" t="n">
        <v>0</v>
      </c>
      <c r="AI14" s="76" t="n">
        <v>0</v>
      </c>
      <c r="AJ14" s="76" t="n">
        <v>0</v>
      </c>
      <c r="AK14" s="33" t="n">
        <v>0</v>
      </c>
      <c r="AL14" s="33" t="n">
        <v>0</v>
      </c>
      <c r="AM14" s="34" t="n">
        <v>0</v>
      </c>
      <c r="AN14" s="34" t="n">
        <v>0</v>
      </c>
      <c r="AO14" s="34" t="n">
        <v>0</v>
      </c>
      <c r="AP14" s="34" t="n">
        <v>0</v>
      </c>
      <c r="AQ14" s="34" t="n">
        <v>0</v>
      </c>
      <c r="AR14" s="34" t="n">
        <v>0</v>
      </c>
      <c r="AS14" s="34" t="n">
        <v>0</v>
      </c>
      <c r="AT14" s="34" t="n">
        <v>0</v>
      </c>
      <c r="AU14" s="34" t="n">
        <v>0</v>
      </c>
      <c r="AV14" s="34" t="n"/>
      <c r="AW14" s="34" t="n"/>
      <c r="AX14" s="34" t="n"/>
      <c r="AY14" s="34" t="n"/>
      <c r="AZ14" s="34" t="n"/>
      <c r="BA14" s="34" t="n"/>
      <c r="BB14" s="34" t="n"/>
      <c r="BC14" s="34" t="n"/>
      <c r="BD14" s="34" t="n">
        <v>0</v>
      </c>
      <c r="BE14" s="34" t="n">
        <v>0</v>
      </c>
      <c r="BF14" s="34" t="n">
        <v>0</v>
      </c>
      <c r="BG14" s="34" t="n">
        <v>0</v>
      </c>
      <c r="BH14" s="34" t="n">
        <v>0</v>
      </c>
      <c r="BI14" s="34" t="n"/>
      <c r="BJ14" s="34" t="n"/>
      <c r="BK14" s="34" t="n">
        <v>0</v>
      </c>
      <c r="BL14" s="34" t="n">
        <v>0</v>
      </c>
      <c r="BM14" s="40">
        <f>+B14+D14+F14+H14+J14+L14+N14+P14+R14+T14+AA14+AC14+AE14+AG14+AI14+AK14+AM14+AO14++AQ14+AS14+AU14+AW14+AY14+BA14+BC14+BE14+BG14+BI14+BK14</f>
        <v/>
      </c>
      <c r="BN14" s="40">
        <f>+C14+E14+G14+I14+K14+M14+O14+Q14+S14+U14+AB14+AD14+AF14+AH14+AJ14+AL14+AN14+AP14++AR14+AT14+AV14+AX14+AZ14+BB14+BD14+BF14+BH14+BJ14+BL14</f>
        <v/>
      </c>
    </row>
    <row r="15">
      <c r="A15" s="341" t="inlineStr">
        <is>
          <t>CTA.CTE.INM. PLAZA EL ALBA</t>
        </is>
      </c>
      <c r="B15" s="13" t="n">
        <v>42883855</v>
      </c>
      <c r="C15" s="18" t="n"/>
      <c r="D15" s="9" t="n">
        <v>0</v>
      </c>
      <c r="E15" s="19" t="n">
        <v>0</v>
      </c>
      <c r="F15" s="10" t="n">
        <v>0</v>
      </c>
      <c r="G15" s="10" t="n">
        <v>0</v>
      </c>
      <c r="H15" s="10" t="n">
        <v>0</v>
      </c>
      <c r="I15" s="10" t="n">
        <v>0</v>
      </c>
      <c r="J15" s="10" t="n">
        <v>0</v>
      </c>
      <c r="K15" s="10" t="n">
        <v>0</v>
      </c>
      <c r="L15" s="10" t="n">
        <v>0</v>
      </c>
      <c r="M15" s="10" t="n"/>
      <c r="N15" s="10" t="n"/>
      <c r="O15" s="10" t="n">
        <v>0</v>
      </c>
      <c r="P15" s="10" t="n">
        <v>0</v>
      </c>
      <c r="Q15" s="10" t="n"/>
      <c r="R15" s="10" t="n"/>
      <c r="S15" s="10" t="n"/>
      <c r="T15" s="10" t="n"/>
      <c r="U15" s="10" t="n">
        <v>0</v>
      </c>
      <c r="V15" s="40" t="n"/>
      <c r="W15" s="40" t="n"/>
      <c r="X15" s="40" t="n"/>
      <c r="Y15" s="40" t="n"/>
      <c r="Z15" s="40" t="n"/>
      <c r="AA15" s="137" t="n">
        <v>0</v>
      </c>
      <c r="AB15" s="137" t="n">
        <v>0</v>
      </c>
      <c r="AC15" s="33" t="n">
        <v>0</v>
      </c>
      <c r="AD15" s="33" t="n">
        <v>0</v>
      </c>
      <c r="AE15" s="33" t="n">
        <v>0</v>
      </c>
      <c r="AF15" s="33" t="n">
        <v>0</v>
      </c>
      <c r="AG15" s="33" t="n">
        <v>0</v>
      </c>
      <c r="AH15" s="33" t="n">
        <v>0</v>
      </c>
      <c r="AI15" s="76" t="n">
        <v>0</v>
      </c>
      <c r="AJ15" s="76" t="n">
        <v>0</v>
      </c>
      <c r="AK15" s="33" t="n">
        <v>0</v>
      </c>
      <c r="AL15" s="33" t="n">
        <v>0</v>
      </c>
      <c r="AM15" s="34" t="n">
        <v>0</v>
      </c>
      <c r="AN15" s="34" t="n">
        <v>0</v>
      </c>
      <c r="AO15" s="34" t="n">
        <v>0</v>
      </c>
      <c r="AP15" s="34" t="n">
        <v>0</v>
      </c>
      <c r="AQ15" s="34" t="n">
        <v>0</v>
      </c>
      <c r="AR15" s="34" t="n">
        <v>0</v>
      </c>
      <c r="AS15" s="34" t="n">
        <v>0</v>
      </c>
      <c r="AT15" s="34" t="n">
        <v>0</v>
      </c>
      <c r="AU15" s="34" t="n">
        <v>0</v>
      </c>
      <c r="AV15" s="34" t="n"/>
      <c r="AW15" s="34" t="n"/>
      <c r="AX15" s="34" t="n"/>
      <c r="AY15" s="34" t="n"/>
      <c r="AZ15" s="34" t="n"/>
      <c r="BA15" s="34" t="n"/>
      <c r="BB15" s="34" t="n"/>
      <c r="BC15" s="34" t="n"/>
      <c r="BD15" s="34" t="n">
        <v>0</v>
      </c>
      <c r="BE15" s="34" t="n">
        <v>0</v>
      </c>
      <c r="BF15" s="34" t="n">
        <v>0</v>
      </c>
      <c r="BG15" s="34" t="n">
        <v>0</v>
      </c>
      <c r="BH15" s="34" t="n">
        <v>0</v>
      </c>
      <c r="BI15" s="34" t="n"/>
      <c r="BJ15" s="34" t="n"/>
      <c r="BK15" s="34" t="n">
        <v>0</v>
      </c>
      <c r="BL15" s="34" t="n">
        <v>0</v>
      </c>
      <c r="BM15" s="40">
        <f>+B15+D15+F15+H15+J15+L15+N15+P15+R15+T15+AA15+AC15+AE15+AG15+AI15+AK15+AM15+AO15++AQ15+AS15+AU15+AW15+AY15+BA15+BC15+BE15+BG15+BI15+BK15</f>
        <v/>
      </c>
      <c r="BN15" s="40">
        <f>+C15+E15+G15+I15+K15+M15+O15+Q15+S15+U15+AB15+AD15+AF15+AH15+AJ15+AL15+AN15+AP15++AR15+AT15+AV15+AX15+AZ15+BB15+BD15+BF15+BH15+BJ15+BL15</f>
        <v/>
      </c>
    </row>
    <row r="16">
      <c r="A16" s="341" t="inlineStr">
        <is>
          <t>Cta.Cte.Act.Iacsa US$</t>
        </is>
      </c>
      <c r="B16" s="13" t="n">
        <v>29837238</v>
      </c>
      <c r="C16" s="18" t="n"/>
      <c r="D16" s="9" t="n">
        <v>0</v>
      </c>
      <c r="E16" s="19" t="n">
        <v>0</v>
      </c>
      <c r="F16" s="10" t="n">
        <v>0</v>
      </c>
      <c r="G16" s="10" t="n">
        <v>0</v>
      </c>
      <c r="H16" s="10" t="n">
        <v>0</v>
      </c>
      <c r="I16" s="10" t="n">
        <v>0</v>
      </c>
      <c r="J16" s="10" t="n">
        <v>0</v>
      </c>
      <c r="K16" s="10" t="n">
        <v>0</v>
      </c>
      <c r="L16" s="10" t="n">
        <v>0</v>
      </c>
      <c r="M16" s="10" t="n"/>
      <c r="N16" s="10" t="n"/>
      <c r="O16" s="10" t="n">
        <v>0</v>
      </c>
      <c r="P16" s="10" t="n">
        <v>0</v>
      </c>
      <c r="Q16" s="10" t="n"/>
      <c r="R16" s="10" t="n"/>
      <c r="S16" s="10" t="n"/>
      <c r="T16" s="10" t="n"/>
      <c r="U16" s="10" t="n">
        <v>0</v>
      </c>
      <c r="V16" s="125" t="n"/>
      <c r="W16" s="125" t="n"/>
      <c r="X16" s="125" t="n"/>
      <c r="Y16" s="40" t="n"/>
      <c r="Z16" s="139" t="n"/>
      <c r="AA16" s="137" t="n">
        <v>271744</v>
      </c>
      <c r="AB16" s="137" t="n">
        <v>0</v>
      </c>
      <c r="AC16" s="33" t="n">
        <v>0</v>
      </c>
      <c r="AD16" s="33" t="n">
        <v>0</v>
      </c>
      <c r="AE16" s="33" t="n">
        <v>0</v>
      </c>
      <c r="AF16" s="33" t="n">
        <v>0</v>
      </c>
      <c r="AG16" s="33" t="n">
        <v>3359811</v>
      </c>
      <c r="AH16" s="33" t="n">
        <v>0</v>
      </c>
      <c r="AI16" s="76" t="n">
        <v>0</v>
      </c>
      <c r="AJ16" s="76" t="n">
        <v>0</v>
      </c>
      <c r="AK16" s="33" t="n">
        <v>0</v>
      </c>
      <c r="AL16" s="33" t="n">
        <v>0</v>
      </c>
      <c r="AM16" s="34" t="n">
        <v>0</v>
      </c>
      <c r="AN16" s="34" t="n">
        <v>0</v>
      </c>
      <c r="AO16" s="34" t="n">
        <v>0</v>
      </c>
      <c r="AP16" s="34" t="n">
        <v>0</v>
      </c>
      <c r="AQ16" s="34" t="n">
        <v>0</v>
      </c>
      <c r="AR16" s="34" t="n">
        <v>0</v>
      </c>
      <c r="AS16" s="34" t="n">
        <v>0</v>
      </c>
      <c r="AT16" s="34" t="n">
        <v>0</v>
      </c>
      <c r="AU16" s="34" t="n">
        <v>0</v>
      </c>
      <c r="AV16" s="34" t="n"/>
      <c r="AW16" s="34" t="n"/>
      <c r="AX16" s="34" t="n"/>
      <c r="AY16" s="34" t="n"/>
      <c r="AZ16" s="34" t="n"/>
      <c r="BA16" s="34" t="n"/>
      <c r="BB16" s="34" t="n"/>
      <c r="BC16" s="34" t="n"/>
      <c r="BD16" s="34" t="n">
        <v>0</v>
      </c>
      <c r="BE16" s="34" t="n">
        <v>0</v>
      </c>
      <c r="BF16" s="34" t="n">
        <v>0</v>
      </c>
      <c r="BG16" s="34" t="n">
        <v>0</v>
      </c>
      <c r="BH16" s="34" t="n">
        <v>0</v>
      </c>
      <c r="BI16" s="34" t="n"/>
      <c r="BJ16" s="34" t="n"/>
      <c r="BK16" s="34" t="n">
        <v>0</v>
      </c>
      <c r="BL16" s="34" t="n">
        <v>0</v>
      </c>
      <c r="BM16" s="40">
        <f>+B16+D16+F16+H16+J16+L16+N16+P16+R16+T16+AA16+AC16+AE16+AG16+AI16+AK16+AM16+AO16++AQ16+AS16+AU16+AW16+AY16+BA16+BC16+BE16+BG16+BI16+BK16</f>
        <v/>
      </c>
      <c r="BN16" s="40">
        <f>+C16+E16+G16+I16+K16+M16+O16+Q16+S16+U16+AB16+AD16+AF16+AH16+AJ16+AL16+AN16+AP16++AR16+AT16+AV16+AX16+AZ16+BB16+BD16+BF16+BH16+BJ16+BL16</f>
        <v/>
      </c>
    </row>
    <row r="17">
      <c r="A17" s="15" t="inlineStr">
        <is>
          <t>CTA.CTE.ACT.CINECOLOR DO BRASI</t>
        </is>
      </c>
      <c r="B17" s="13" t="n">
        <v>0</v>
      </c>
      <c r="C17" s="18" t="n"/>
      <c r="D17" s="9" t="n">
        <v>0</v>
      </c>
      <c r="E17" s="19" t="n">
        <v>0</v>
      </c>
      <c r="F17" s="10" t="n">
        <v>0</v>
      </c>
      <c r="G17" s="10" t="n">
        <v>0</v>
      </c>
      <c r="H17" s="10" t="n">
        <v>0</v>
      </c>
      <c r="I17" s="10" t="n">
        <v>0</v>
      </c>
      <c r="J17" s="10" t="n">
        <v>0</v>
      </c>
      <c r="K17" s="21" t="n">
        <v>0</v>
      </c>
      <c r="L17" s="10" t="n">
        <v>0</v>
      </c>
      <c r="M17" s="10" t="n"/>
      <c r="N17" s="10" t="n"/>
      <c r="O17" s="10" t="n">
        <v>0</v>
      </c>
      <c r="P17" s="10" t="n">
        <v>0</v>
      </c>
      <c r="Q17" s="10" t="n"/>
      <c r="R17" s="10" t="n">
        <v>0</v>
      </c>
      <c r="S17" s="10" t="n"/>
      <c r="T17" s="10" t="n">
        <v>2562259974.24</v>
      </c>
      <c r="U17" s="10" t="n">
        <v>0</v>
      </c>
      <c r="V17" s="40" t="n"/>
      <c r="W17" s="40" t="n"/>
      <c r="X17" s="40" t="n"/>
      <c r="Y17" s="40" t="n"/>
      <c r="Z17" s="40" t="n"/>
      <c r="AA17" s="137" t="n">
        <v>0</v>
      </c>
      <c r="AB17" s="137" t="n">
        <v>0</v>
      </c>
      <c r="AC17" s="33" t="n">
        <v>0</v>
      </c>
      <c r="AD17" s="33" t="n">
        <v>0</v>
      </c>
      <c r="AE17" s="33" t="n">
        <v>0</v>
      </c>
      <c r="AF17" s="33" t="n">
        <v>0</v>
      </c>
      <c r="AG17" s="33" t="n">
        <v>0</v>
      </c>
      <c r="AH17" s="33" t="n">
        <v>0</v>
      </c>
      <c r="AI17" s="76" t="n">
        <v>0</v>
      </c>
      <c r="AJ17" s="76" t="n">
        <v>0</v>
      </c>
      <c r="AK17" s="33" t="n">
        <v>0</v>
      </c>
      <c r="AL17" s="33" t="n">
        <v>0</v>
      </c>
      <c r="AM17" s="34" t="n">
        <v>0</v>
      </c>
      <c r="AN17" s="34" t="n">
        <v>0</v>
      </c>
      <c r="AO17" s="34" t="n">
        <v>0</v>
      </c>
      <c r="AP17" s="34" t="n">
        <v>0</v>
      </c>
      <c r="AQ17" s="34" t="n">
        <v>0</v>
      </c>
      <c r="AR17" s="34" t="n">
        <v>0</v>
      </c>
      <c r="AS17" s="34" t="n">
        <v>0</v>
      </c>
      <c r="AT17" s="34" t="n">
        <v>0</v>
      </c>
      <c r="AU17" s="34" t="n">
        <v>0</v>
      </c>
      <c r="AV17" s="34" t="n"/>
      <c r="AW17" s="34" t="n"/>
      <c r="AX17" s="34" t="n"/>
      <c r="AY17" s="34" t="n"/>
      <c r="AZ17" s="34" t="n"/>
      <c r="BA17" s="34" t="n"/>
      <c r="BB17" s="34" t="n"/>
      <c r="BC17" s="34" t="n"/>
      <c r="BD17" s="34" t="n">
        <v>0</v>
      </c>
      <c r="BE17" s="34" t="n">
        <v>0</v>
      </c>
      <c r="BF17" s="34" t="n">
        <v>0</v>
      </c>
      <c r="BG17" s="34" t="n">
        <v>0</v>
      </c>
      <c r="BH17" s="34" t="n">
        <v>0</v>
      </c>
      <c r="BI17" s="34" t="n"/>
      <c r="BJ17" s="34" t="n"/>
      <c r="BK17" s="34" t="n">
        <v>0</v>
      </c>
      <c r="BL17" s="34" t="n">
        <v>0</v>
      </c>
      <c r="BM17" s="40">
        <f>+B17+D17+F17+H17+J17+L17+N17+P17+R17+T17+AA17+AC17+AE17+AG17+AI17+AK17+AM17+AO17++AQ17+AS17+AU17+AW17+AY17+BA17+BC17+BE17+BG17+BI17+BK17</f>
        <v/>
      </c>
      <c r="BN17" s="40">
        <f>+C17+E17+G17+I17+K17+M17+O17+Q17+S17+U17+AB17+AD17+AF17+AH17+AJ17+AL17+AN17+AP17++AR17+AT17+AV17+AX17+AZ17+BB17+BD17+BF17+BH17+BJ17+BL17</f>
        <v/>
      </c>
    </row>
    <row r="18">
      <c r="A18" s="15" t="inlineStr">
        <is>
          <t>ACT CHF INTERNACIONAL SPA</t>
        </is>
      </c>
      <c r="B18" s="13" t="n">
        <v>1146443170</v>
      </c>
      <c r="C18" s="18" t="n"/>
      <c r="D18" s="9" t="n">
        <v>0</v>
      </c>
      <c r="E18" s="19" t="n">
        <v>0</v>
      </c>
      <c r="F18" s="10" t="n">
        <v>0</v>
      </c>
      <c r="G18" s="10" t="n">
        <v>0</v>
      </c>
      <c r="H18" s="10" t="n">
        <v>0</v>
      </c>
      <c r="I18" s="10" t="n">
        <v>0</v>
      </c>
      <c r="J18" s="10" t="n">
        <v>0</v>
      </c>
      <c r="K18" s="10" t="n">
        <v>0</v>
      </c>
      <c r="L18" s="10" t="n">
        <v>0</v>
      </c>
      <c r="M18" s="10" t="n"/>
      <c r="N18" s="10" t="n"/>
      <c r="O18" s="10" t="n">
        <v>0</v>
      </c>
      <c r="P18" s="10" t="n">
        <v>0</v>
      </c>
      <c r="Q18" s="10" t="n"/>
      <c r="R18" s="10" t="n"/>
      <c r="S18" s="10" t="n"/>
      <c r="T18" s="10" t="n"/>
      <c r="U18" s="10" t="n">
        <v>0</v>
      </c>
      <c r="V18" s="40" t="n"/>
      <c r="W18" s="40" t="n"/>
      <c r="X18" s="40" t="n"/>
      <c r="Y18" s="40" t="n"/>
      <c r="Z18" s="40" t="n"/>
      <c r="AA18" s="137" t="n">
        <v>0</v>
      </c>
      <c r="AB18" s="137" t="n">
        <v>0</v>
      </c>
      <c r="AC18" s="33" t="n">
        <v>0</v>
      </c>
      <c r="AD18" s="33" t="n">
        <v>0</v>
      </c>
      <c r="AE18" s="33" t="n">
        <v>0</v>
      </c>
      <c r="AF18" s="33" t="n">
        <v>0</v>
      </c>
      <c r="AG18" s="33" t="n">
        <v>0</v>
      </c>
      <c r="AH18" s="33" t="n">
        <v>0</v>
      </c>
      <c r="AI18" s="76" t="n">
        <v>0</v>
      </c>
      <c r="AJ18" s="76" t="n">
        <v>0</v>
      </c>
      <c r="AK18" s="33" t="n">
        <v>0</v>
      </c>
      <c r="AL18" s="33" t="n">
        <v>0</v>
      </c>
      <c r="AM18" s="34" t="n">
        <v>5719297707.2714</v>
      </c>
      <c r="AN18" s="34" t="n">
        <v>0</v>
      </c>
      <c r="AO18" s="34" t="n">
        <v>0</v>
      </c>
      <c r="AP18" s="34" t="n">
        <v>0</v>
      </c>
      <c r="AQ18" s="34" t="n">
        <v>0</v>
      </c>
      <c r="AR18" s="34" t="n">
        <v>0</v>
      </c>
      <c r="AS18" s="34" t="n">
        <v>0</v>
      </c>
      <c r="AT18" s="34" t="n">
        <v>0</v>
      </c>
      <c r="AU18" s="34" t="n">
        <v>0</v>
      </c>
      <c r="AV18" s="34" t="n"/>
      <c r="AW18" s="34" t="n"/>
      <c r="AX18" s="34" t="n"/>
      <c r="AY18" s="34" t="n"/>
      <c r="AZ18" s="34" t="n"/>
      <c r="BA18" s="34" t="n"/>
      <c r="BB18" s="34" t="n"/>
      <c r="BC18" s="34" t="n"/>
      <c r="BD18" s="34" t="n">
        <v>0</v>
      </c>
      <c r="BE18" s="34" t="n">
        <v>0</v>
      </c>
      <c r="BF18" s="34" t="n">
        <v>0</v>
      </c>
      <c r="BG18" s="34" t="n">
        <v>0</v>
      </c>
      <c r="BH18" s="34" t="n">
        <v>0</v>
      </c>
      <c r="BI18" s="34" t="n"/>
      <c r="BJ18" s="34" t="n"/>
      <c r="BK18" s="34" t="n">
        <v>0</v>
      </c>
      <c r="BL18" s="34" t="n">
        <v>0</v>
      </c>
      <c r="BM18" s="40">
        <f>+B18+D18+F18+H18+J18+L18+N18+P18+R18+T18+AA18+AC18+AE18+AG18+AI18+AK18+AM18+AO18++AQ18+AS18+AU18+AW18+AY18+BA18+BC18+BE18+BG18+BI18+BK18</f>
        <v/>
      </c>
      <c r="BN18" s="40">
        <f>+C18+E18+G18+I18+K18+M18+O18+Q18+S18+U18+AB18+AD18+AF18+AH18+AJ18+AL18+AN18+AP18++AR18+AT18+AV18+AX18+AZ18+BB18+BD18+BF18+BH18+BJ18+BL18</f>
        <v/>
      </c>
    </row>
    <row r="19">
      <c r="A19" s="341" t="inlineStr">
        <is>
          <t>CTA.CTE.ACT.COSTA SUR INVERS.</t>
        </is>
      </c>
      <c r="B19" s="16" t="n">
        <v>1223355</v>
      </c>
      <c r="C19" s="18" t="n"/>
      <c r="D19" s="9" t="n">
        <v>0</v>
      </c>
      <c r="E19" s="19" t="n">
        <v>0</v>
      </c>
      <c r="F19" s="10" t="n">
        <v>0</v>
      </c>
      <c r="G19" s="10" t="n">
        <v>0</v>
      </c>
      <c r="H19" s="10" t="n">
        <v>0</v>
      </c>
      <c r="I19" s="10" t="n">
        <v>0</v>
      </c>
      <c r="J19" s="10" t="n">
        <v>0</v>
      </c>
      <c r="K19" s="10" t="n">
        <v>0</v>
      </c>
      <c r="L19" s="10" t="n">
        <v>0</v>
      </c>
      <c r="M19" s="10" t="n"/>
      <c r="N19" s="10" t="n"/>
      <c r="O19" s="10" t="n">
        <v>0</v>
      </c>
      <c r="P19" s="10" t="n">
        <v>0</v>
      </c>
      <c r="Q19" s="10" t="n"/>
      <c r="R19" s="10" t="n"/>
      <c r="S19" s="10" t="n"/>
      <c r="T19" s="10" t="n"/>
      <c r="U19" s="10" t="n">
        <v>0</v>
      </c>
      <c r="V19" s="40" t="n"/>
      <c r="W19" s="40" t="n"/>
      <c r="X19" s="40" t="n"/>
      <c r="Y19" s="40" t="n"/>
      <c r="Z19" s="40" t="n"/>
      <c r="AA19" s="137" t="n">
        <v>0</v>
      </c>
      <c r="AB19" s="137" t="n">
        <v>0</v>
      </c>
      <c r="AC19" s="33" t="n">
        <v>12600</v>
      </c>
      <c r="AD19" s="33" t="n">
        <v>0</v>
      </c>
      <c r="AE19" s="33" t="n">
        <v>0</v>
      </c>
      <c r="AF19" s="33" t="n">
        <v>0</v>
      </c>
      <c r="AG19" s="33" t="n">
        <v>0</v>
      </c>
      <c r="AH19" s="33" t="n">
        <v>0</v>
      </c>
      <c r="AI19" s="76" t="n">
        <v>0</v>
      </c>
      <c r="AJ19" s="76" t="n">
        <v>0</v>
      </c>
      <c r="AK19" s="33" t="n">
        <v>0</v>
      </c>
      <c r="AL19" s="33" t="n">
        <v>0</v>
      </c>
      <c r="AM19" s="34" t="n">
        <v>0</v>
      </c>
      <c r="AN19" s="34" t="n">
        <v>1681533809.2414</v>
      </c>
      <c r="AO19" s="34" t="n">
        <v>0</v>
      </c>
      <c r="AP19" s="34" t="n">
        <v>0</v>
      </c>
      <c r="AQ19" s="34" t="n">
        <v>0</v>
      </c>
      <c r="AR19" s="34" t="n">
        <v>0</v>
      </c>
      <c r="AS19" s="34" t="n">
        <v>0</v>
      </c>
      <c r="AT19" s="34" t="n">
        <v>0</v>
      </c>
      <c r="AU19" s="34" t="n">
        <v>0</v>
      </c>
      <c r="AV19" s="34" t="n"/>
      <c r="AW19" s="34" t="n"/>
      <c r="AX19" s="34" t="n"/>
      <c r="AY19" s="34" t="n"/>
      <c r="AZ19" s="34" t="n"/>
      <c r="BA19" s="34" t="n"/>
      <c r="BB19" s="34" t="n"/>
      <c r="BC19" s="34" t="n"/>
      <c r="BD19" s="34" t="n">
        <v>0</v>
      </c>
      <c r="BE19" s="34" t="n">
        <v>0</v>
      </c>
      <c r="BF19" s="34" t="n">
        <v>0</v>
      </c>
      <c r="BG19" s="34" t="n">
        <v>0</v>
      </c>
      <c r="BH19" s="34" t="n">
        <v>0</v>
      </c>
      <c r="BI19" s="34" t="n"/>
      <c r="BJ19" s="34" t="n"/>
      <c r="BK19" s="34" t="n">
        <v>0</v>
      </c>
      <c r="BL19" s="34" t="n">
        <v>0</v>
      </c>
      <c r="BM19" s="40">
        <f>+B19+D19+F19+H19+J19+L19+N19+P19+R19+T19+AA19+AC19+AE19+AG19+AI19+AK19+AM19+AO19++AQ19+AS19+AU19+AW19+AY19+BA19+BC19+BE19+BG19+BI19+BK19</f>
        <v/>
      </c>
      <c r="BN19" s="40">
        <f>+C19+E19+G19+I19+K19+M19+O19+Q19+S19+U19+AB19+AD19+AF19+AH19+AJ19+AL19+AN19+AP19++AR19+AT19+AV19+AX19+AZ19+BB19+BD19+BF19+BH19+BJ19+BL19</f>
        <v/>
      </c>
    </row>
    <row r="20">
      <c r="A20" s="341" t="inlineStr">
        <is>
          <t>Cta.Cte. CN Inv. Financ.</t>
        </is>
      </c>
      <c r="B20" s="16" t="n">
        <v>18140471</v>
      </c>
      <c r="C20" s="18" t="n"/>
      <c r="D20" s="9" t="n">
        <v>0</v>
      </c>
      <c r="E20" s="19" t="n">
        <v>0</v>
      </c>
      <c r="F20" s="10" t="n">
        <v>0</v>
      </c>
      <c r="G20" s="10" t="n">
        <v>0</v>
      </c>
      <c r="H20" s="10" t="n">
        <v>0</v>
      </c>
      <c r="I20" s="10" t="n">
        <v>0</v>
      </c>
      <c r="J20" s="10" t="n">
        <v>0</v>
      </c>
      <c r="K20" s="10" t="n">
        <v>0</v>
      </c>
      <c r="L20" s="10" t="n">
        <v>0</v>
      </c>
      <c r="M20" s="10" t="n"/>
      <c r="N20" s="10" t="n"/>
      <c r="O20" s="10" t="n">
        <v>0</v>
      </c>
      <c r="P20" s="10" t="n">
        <v>0</v>
      </c>
      <c r="Q20" s="10" t="n"/>
      <c r="R20" s="10" t="n"/>
      <c r="S20" s="10" t="n"/>
      <c r="T20" s="10" t="n"/>
      <c r="U20" s="10" t="n">
        <v>0</v>
      </c>
      <c r="V20" s="40" t="n"/>
      <c r="W20" s="40" t="n"/>
      <c r="X20" s="40" t="n"/>
      <c r="Y20" s="40" t="n"/>
      <c r="Z20" s="40" t="n"/>
      <c r="AA20" s="137" t="n">
        <v>0</v>
      </c>
      <c r="AB20" s="137" t="n">
        <v>0</v>
      </c>
      <c r="AC20" s="33" t="n">
        <v>0</v>
      </c>
      <c r="AD20" s="33" t="n">
        <v>0</v>
      </c>
      <c r="AE20" s="33" t="n">
        <v>0</v>
      </c>
      <c r="AF20" s="33" t="n">
        <v>0</v>
      </c>
      <c r="AG20" s="33" t="n">
        <v>0</v>
      </c>
      <c r="AH20" s="33" t="n">
        <v>0</v>
      </c>
      <c r="AI20" s="76" t="n">
        <v>0</v>
      </c>
      <c r="AJ20" s="76" t="n">
        <v>0</v>
      </c>
      <c r="AK20" s="33" t="n">
        <v>0</v>
      </c>
      <c r="AL20" s="33" t="n">
        <v>0</v>
      </c>
      <c r="AM20" s="34" t="n">
        <v>0</v>
      </c>
      <c r="AN20" s="34" t="n">
        <v>0</v>
      </c>
      <c r="AO20" s="34" t="n">
        <v>0</v>
      </c>
      <c r="AP20" s="34" t="n">
        <v>0</v>
      </c>
      <c r="AQ20" s="34" t="n">
        <v>0</v>
      </c>
      <c r="AR20" s="34" t="n">
        <v>0</v>
      </c>
      <c r="AS20" s="34" t="n">
        <v>0</v>
      </c>
      <c r="AT20" s="34" t="n">
        <v>0</v>
      </c>
      <c r="AU20" s="34" t="n">
        <v>0</v>
      </c>
      <c r="AV20" s="34" t="n"/>
      <c r="AW20" s="34" t="n"/>
      <c r="AX20" s="34" t="n"/>
      <c r="AY20" s="34" t="n"/>
      <c r="AZ20" s="34" t="n"/>
      <c r="BA20" s="34" t="n"/>
      <c r="BB20" s="34" t="n"/>
      <c r="BC20" s="34" t="n"/>
      <c r="BD20" s="34" t="n">
        <v>0</v>
      </c>
      <c r="BE20" s="34" t="n">
        <v>0</v>
      </c>
      <c r="BF20" s="34" t="n">
        <v>0</v>
      </c>
      <c r="BG20" s="34" t="n">
        <v>0</v>
      </c>
      <c r="BH20" s="34" t="n">
        <v>0</v>
      </c>
      <c r="BI20" s="34" t="n"/>
      <c r="BJ20" s="34" t="n"/>
      <c r="BK20" s="34" t="n">
        <v>0</v>
      </c>
      <c r="BL20" s="34" t="n">
        <v>0</v>
      </c>
      <c r="BM20" s="40">
        <f>+B20+D20+F20+H20+J20+L20+N20+P20+R20+T20+AA20+AC20+AE20+AG20+AI20+AK20+AM20+AO20++AQ20+AS20+AU20+AW20+AY20+BA20+BC20+BE20+BG20+BI20+BK20</f>
        <v/>
      </c>
      <c r="BN20" s="40">
        <f>+C20+E20+G20+I20+K20+M20+O20+Q20+S20+U20+AB20+AD20+AF20+AH20+AJ20+AL20+AN20+AP20++AR20+AT20+AV20+AX20+AZ20+BB20+BD20+BF20+BH20+BJ20+BL20</f>
        <v/>
      </c>
    </row>
    <row r="21">
      <c r="A21" s="341" t="inlineStr">
        <is>
          <t>CTA CTE MAGIC LICENSING S.A.S.</t>
        </is>
      </c>
      <c r="B21" s="16" t="n">
        <v>534478442</v>
      </c>
      <c r="C21" s="18" t="n"/>
      <c r="D21" s="9" t="n">
        <v>0</v>
      </c>
      <c r="E21" s="19" t="n">
        <v>0</v>
      </c>
      <c r="F21" s="10" t="n">
        <v>0</v>
      </c>
      <c r="G21" s="10" t="n">
        <v>0</v>
      </c>
      <c r="H21" s="10" t="n">
        <v>0</v>
      </c>
      <c r="I21" s="10" t="n">
        <v>0</v>
      </c>
      <c r="J21" s="10" t="n">
        <v>0</v>
      </c>
      <c r="K21" s="10" t="n">
        <v>0</v>
      </c>
      <c r="L21" s="10" t="n">
        <v>0</v>
      </c>
      <c r="M21" s="10" t="n"/>
      <c r="N21" s="10" t="n"/>
      <c r="O21" s="10" t="n">
        <v>0</v>
      </c>
      <c r="P21" s="10" t="n">
        <v>0</v>
      </c>
      <c r="Q21" s="10" t="n"/>
      <c r="R21" s="10" t="n"/>
      <c r="S21" s="10" t="n"/>
      <c r="T21" s="10" t="n"/>
      <c r="U21" s="10" t="n">
        <v>0</v>
      </c>
      <c r="V21" s="40" t="n"/>
      <c r="W21" s="40" t="n"/>
      <c r="X21" s="40" t="n"/>
      <c r="Y21" s="40" t="n"/>
      <c r="Z21" s="40" t="n"/>
      <c r="AA21" s="137" t="n">
        <v>0</v>
      </c>
      <c r="AB21" s="137" t="n">
        <v>0</v>
      </c>
      <c r="AC21" s="33" t="n">
        <v>0</v>
      </c>
      <c r="AD21" s="33" t="n">
        <v>0</v>
      </c>
      <c r="AE21" s="33" t="n">
        <v>0</v>
      </c>
      <c r="AF21" s="33" t="n">
        <v>0</v>
      </c>
      <c r="AG21" s="33" t="n">
        <v>0</v>
      </c>
      <c r="AH21" s="33" t="n">
        <v>0</v>
      </c>
      <c r="AI21" s="76" t="n">
        <v>0</v>
      </c>
      <c r="AJ21" s="76" t="n">
        <v>0</v>
      </c>
      <c r="AK21" s="33" t="n">
        <v>0</v>
      </c>
      <c r="AL21" s="33" t="n">
        <v>0</v>
      </c>
      <c r="AM21" s="34" t="n">
        <v>0</v>
      </c>
      <c r="AN21" s="34" t="n">
        <v>0</v>
      </c>
      <c r="AO21" s="34" t="n">
        <v>0</v>
      </c>
      <c r="AP21" s="34" t="n">
        <v>0</v>
      </c>
      <c r="AQ21" s="34" t="n">
        <v>0</v>
      </c>
      <c r="AR21" s="34" t="n">
        <v>0</v>
      </c>
      <c r="AS21" s="34" t="n">
        <v>0</v>
      </c>
      <c r="AT21" s="34" t="n">
        <v>0</v>
      </c>
      <c r="AU21" s="34" t="n">
        <v>0</v>
      </c>
      <c r="AV21" s="34" t="n"/>
      <c r="AW21" s="34" t="n"/>
      <c r="AX21" s="34" t="n"/>
      <c r="AY21" s="34" t="n"/>
      <c r="AZ21" s="34" t="n"/>
      <c r="BA21" s="34" t="n"/>
      <c r="BB21" s="34" t="n"/>
      <c r="BC21" s="34" t="n"/>
      <c r="BD21" s="34" t="n">
        <v>0</v>
      </c>
      <c r="BE21" s="34" t="n">
        <v>0</v>
      </c>
      <c r="BF21" s="34" t="n">
        <v>0</v>
      </c>
      <c r="BG21" s="34" t="n">
        <v>0</v>
      </c>
      <c r="BH21" s="34" t="n">
        <v>0</v>
      </c>
      <c r="BI21" s="34" t="n"/>
      <c r="BJ21" s="34" t="n"/>
      <c r="BK21" s="34" t="n">
        <v>0</v>
      </c>
      <c r="BL21" s="34" t="n">
        <v>0</v>
      </c>
      <c r="BM21" s="40">
        <f>+B21+D21+F21+H21+J21+L21+N21+P21+R21+T21+AA21+AC21+AE21+AG21+AI21+AK21+AM21+AO21++AQ21+AS21+AU21+AW21+AY21+BA21+BC21+BE21+BG21+BI21+BK21</f>
        <v/>
      </c>
      <c r="BN21" s="40">
        <f>+C21+E21+G21+I21+K21+M21+O21+Q21+S21+U21+AB21+AD21+AF21+AH21+AJ21+AL21+AN21+AP21++AR21+AT21+AV21+AX21+AZ21+BB21+BD21+BF21+BH21+BJ21+BL21</f>
        <v/>
      </c>
    </row>
    <row r="22">
      <c r="A22" s="15" t="inlineStr">
        <is>
          <t>CTA.CTE.ACT. FUNDACION CARE</t>
        </is>
      </c>
      <c r="B22" s="16" t="n">
        <v>18000</v>
      </c>
      <c r="C22" s="18" t="n"/>
      <c r="D22" s="9" t="n">
        <v>0</v>
      </c>
      <c r="E22" s="19" t="n">
        <v>0</v>
      </c>
      <c r="F22" s="10" t="n">
        <v>0</v>
      </c>
      <c r="G22" s="10" t="n">
        <v>0</v>
      </c>
      <c r="H22" s="10" t="n">
        <v>0</v>
      </c>
      <c r="I22" s="10" t="n">
        <v>0</v>
      </c>
      <c r="J22" s="10" t="n">
        <v>0</v>
      </c>
      <c r="K22" s="10" t="n">
        <v>0</v>
      </c>
      <c r="L22" s="10" t="n">
        <v>0</v>
      </c>
      <c r="M22" s="10" t="n"/>
      <c r="N22" s="10" t="n"/>
      <c r="O22" s="10" t="n">
        <v>0</v>
      </c>
      <c r="P22" s="10" t="n">
        <v>0</v>
      </c>
      <c r="Q22" s="10" t="n"/>
      <c r="R22" s="10" t="n"/>
      <c r="S22" s="10" t="n"/>
      <c r="T22" s="10" t="n"/>
      <c r="U22" s="10" t="n">
        <v>0</v>
      </c>
      <c r="V22" s="40" t="n"/>
      <c r="W22" s="40" t="n"/>
      <c r="X22" s="40" t="n"/>
      <c r="Y22" s="40" t="n"/>
      <c r="Z22" s="40" t="n"/>
      <c r="AA22" s="137" t="n">
        <v>0</v>
      </c>
      <c r="AB22" s="137" t="n">
        <v>0</v>
      </c>
      <c r="AC22" s="33" t="n">
        <v>16800</v>
      </c>
      <c r="AD22" s="33" t="n">
        <v>0</v>
      </c>
      <c r="AE22" s="33" t="n">
        <v>0</v>
      </c>
      <c r="AF22" s="33" t="n">
        <v>0</v>
      </c>
      <c r="AG22" s="33" t="n">
        <v>0</v>
      </c>
      <c r="AH22" s="33" t="n">
        <v>0</v>
      </c>
      <c r="AI22" s="76" t="n">
        <v>0</v>
      </c>
      <c r="AJ22" s="76" t="n">
        <v>0</v>
      </c>
      <c r="AK22" s="33" t="n">
        <v>0</v>
      </c>
      <c r="AL22" s="33" t="n">
        <v>0</v>
      </c>
      <c r="AM22" s="34" t="n">
        <v>0</v>
      </c>
      <c r="AN22" s="34" t="n">
        <v>0</v>
      </c>
      <c r="AO22" s="34" t="n">
        <v>0</v>
      </c>
      <c r="AP22" s="34" t="n">
        <v>0</v>
      </c>
      <c r="AQ22" s="34" t="n">
        <v>0</v>
      </c>
      <c r="AR22" s="34" t="n">
        <v>0</v>
      </c>
      <c r="AS22" s="34" t="n">
        <v>0</v>
      </c>
      <c r="AT22" s="34" t="n">
        <v>0</v>
      </c>
      <c r="AU22" s="34" t="n">
        <v>0</v>
      </c>
      <c r="AV22" s="34" t="n"/>
      <c r="AW22" s="34" t="n"/>
      <c r="AX22" s="34" t="n"/>
      <c r="AY22" s="34" t="n"/>
      <c r="AZ22" s="34" t="n"/>
      <c r="BA22" s="34" t="n"/>
      <c r="BB22" s="34" t="n"/>
      <c r="BC22" s="34" t="n"/>
      <c r="BD22" s="34" t="n">
        <v>0</v>
      </c>
      <c r="BE22" s="34" t="n">
        <v>0</v>
      </c>
      <c r="BF22" s="34" t="n">
        <v>0</v>
      </c>
      <c r="BG22" s="34" t="n">
        <v>0</v>
      </c>
      <c r="BH22" s="34" t="n">
        <v>0</v>
      </c>
      <c r="BI22" s="34" t="n"/>
      <c r="BJ22" s="34" t="n"/>
      <c r="BK22" s="34" t="n">
        <v>0</v>
      </c>
      <c r="BL22" s="34" t="n">
        <v>0</v>
      </c>
      <c r="BM22" s="40">
        <f>+B22+D22+F22+H22+J22+L22+N22+P22+R22+T22+AA22+AC22+AE22+AG22+AI22+AK22+AM22+AO22++AQ22+AS22+AU22+AW22+AY22+BA22+BC22+BE22+BG22+BI22+BK22</f>
        <v/>
      </c>
      <c r="BN22" s="40">
        <f>+C22+E22+G22+I22+K22+M22+O22+Q22+S22+U22+AB22+AD22+AF22+AH22+AJ22+AL22+AN22+AP22++AR22+AT22+AV22+AX22+AZ22+BB22+BD22+BF22+BH22+BJ22+BL22</f>
        <v/>
      </c>
    </row>
    <row r="23">
      <c r="A23" s="17" t="inlineStr">
        <is>
          <t>Labo Cine Do Brasil</t>
        </is>
      </c>
      <c r="B23" s="16" t="n"/>
      <c r="C23" s="18" t="n"/>
      <c r="D23" s="9" t="n">
        <v>0</v>
      </c>
      <c r="E23" s="19" t="n">
        <v>0</v>
      </c>
      <c r="F23" s="10" t="n">
        <v>0</v>
      </c>
      <c r="G23" s="10" t="n">
        <v>0</v>
      </c>
      <c r="H23" s="10" t="n">
        <v>0</v>
      </c>
      <c r="I23" s="10" t="n">
        <v>0</v>
      </c>
      <c r="J23" s="10" t="n">
        <v>1187288361.56</v>
      </c>
      <c r="K23" s="10" t="n">
        <v>0</v>
      </c>
      <c r="L23" s="10" t="n">
        <v>0</v>
      </c>
      <c r="M23" s="10" t="n"/>
      <c r="N23" s="10" t="n"/>
      <c r="O23" s="10" t="n">
        <v>0</v>
      </c>
      <c r="P23" s="10" t="n">
        <v>0</v>
      </c>
      <c r="Q23" s="10" t="n"/>
      <c r="R23" s="10" t="n">
        <v>0</v>
      </c>
      <c r="S23" s="10" t="n"/>
      <c r="T23" s="10" t="n"/>
      <c r="U23" s="10" t="n">
        <v>0</v>
      </c>
      <c r="V23" s="40" t="n"/>
      <c r="W23" s="40" t="n"/>
      <c r="X23" s="40" t="n"/>
      <c r="Y23" s="40" t="n"/>
      <c r="Z23" s="40" t="n"/>
      <c r="AA23" s="137" t="n">
        <v>0</v>
      </c>
      <c r="AB23" s="137" t="n">
        <v>0</v>
      </c>
      <c r="AC23" s="33" t="n">
        <v>0</v>
      </c>
      <c r="AD23" s="33" t="n">
        <v>0</v>
      </c>
      <c r="AE23" s="33" t="n">
        <v>0</v>
      </c>
      <c r="AF23" s="33" t="n">
        <v>0</v>
      </c>
      <c r="AG23" s="33" t="n">
        <v>0</v>
      </c>
      <c r="AH23" s="33" t="n">
        <v>0</v>
      </c>
      <c r="AI23" s="76" t="n">
        <v>0</v>
      </c>
      <c r="AJ23" s="76" t="n">
        <v>0</v>
      </c>
      <c r="AK23" s="33" t="n">
        <v>0</v>
      </c>
      <c r="AL23" s="33" t="n">
        <v>0</v>
      </c>
      <c r="AM23" s="34" t="n">
        <v>0</v>
      </c>
      <c r="AN23" s="34" t="n">
        <v>0</v>
      </c>
      <c r="AO23" s="34" t="n">
        <v>0</v>
      </c>
      <c r="AP23" s="34" t="n">
        <v>0</v>
      </c>
      <c r="AQ23" s="34" t="n">
        <v>0</v>
      </c>
      <c r="AR23" s="34" t="n">
        <v>0</v>
      </c>
      <c r="AS23" s="34" t="n">
        <v>0</v>
      </c>
      <c r="AT23" s="34" t="n">
        <v>0</v>
      </c>
      <c r="AU23" s="34" t="n">
        <v>0</v>
      </c>
      <c r="AV23" s="34" t="n"/>
      <c r="AW23" s="34" t="n"/>
      <c r="AX23" s="34" t="n"/>
      <c r="AY23" s="34" t="n"/>
      <c r="AZ23" s="34" t="n"/>
      <c r="BA23" s="34" t="n"/>
      <c r="BB23" s="34" t="n"/>
      <c r="BC23" s="34" t="n"/>
      <c r="BD23" s="34" t="n">
        <v>0</v>
      </c>
      <c r="BE23" s="34" t="n">
        <v>0</v>
      </c>
      <c r="BF23" s="34" t="n">
        <v>0</v>
      </c>
      <c r="BG23" s="34" t="n">
        <v>0</v>
      </c>
      <c r="BH23" s="34" t="n">
        <v>0</v>
      </c>
      <c r="BI23" s="34" t="n"/>
      <c r="BJ23" s="34" t="n"/>
      <c r="BK23" s="34" t="n">
        <v>0</v>
      </c>
      <c r="BL23" s="34" t="n">
        <v>0</v>
      </c>
      <c r="BM23" s="40">
        <f>+B23+D23+F23+H23+J23+L23+N23+P23+R23+T23+AA23+AC23+AE23+AG23+AI23+AK23+AM23+AO23++AQ23+AS23+AU23+AW23+AY23+BA23+BC23+BE23+BG23+BI23+BK23</f>
        <v/>
      </c>
      <c r="BN23" s="40">
        <f>+C23+E23+G23+I23+K23+M23+O23+Q23+S23+U23+AB23+AD23+AF23+AH23+AJ23+AL23+AN23+AP23++AR23+AT23+AV23+AX23+AZ23+BB23+BD23+BF23+BH23+BJ23+BL23</f>
        <v/>
      </c>
    </row>
    <row r="24">
      <c r="A24" s="341" t="inlineStr">
        <is>
          <t>CUENTA CTE. PAS. C.C.E. S.A.</t>
        </is>
      </c>
      <c r="B24" s="16" t="n"/>
      <c r="C24" s="18" t="n">
        <v>209542325</v>
      </c>
      <c r="D24" s="19" t="n">
        <v>212649967</v>
      </c>
      <c r="E24" s="19" t="n">
        <v>0</v>
      </c>
      <c r="F24" s="10" t="n">
        <v>0</v>
      </c>
      <c r="G24" s="10" t="n">
        <v>0</v>
      </c>
      <c r="H24" s="10" t="n">
        <v>0</v>
      </c>
      <c r="I24" s="10" t="n">
        <v>0</v>
      </c>
      <c r="J24" s="10" t="n">
        <v>0</v>
      </c>
      <c r="K24" s="10" t="n">
        <v>0</v>
      </c>
      <c r="L24" s="10" t="n">
        <v>0</v>
      </c>
      <c r="M24" s="10" t="n"/>
      <c r="N24" s="10" t="n"/>
      <c r="O24" s="10" t="n">
        <v>0</v>
      </c>
      <c r="P24" s="10" t="n">
        <v>0</v>
      </c>
      <c r="Q24" s="10" t="n"/>
      <c r="R24" s="10" t="n"/>
      <c r="S24" s="10" t="n"/>
      <c r="T24" s="10" t="n"/>
      <c r="U24" s="10" t="n">
        <v>0</v>
      </c>
      <c r="V24" s="40" t="n"/>
      <c r="W24" s="40" t="n"/>
      <c r="X24" s="40" t="n"/>
      <c r="Y24" s="40" t="n"/>
      <c r="Z24" s="40" t="n"/>
      <c r="AA24" s="137" t="n">
        <v>0</v>
      </c>
      <c r="AB24" s="137" t="n">
        <v>0</v>
      </c>
      <c r="AC24" s="33" t="n">
        <v>0</v>
      </c>
      <c r="AD24" s="33" t="n">
        <v>0</v>
      </c>
      <c r="AE24" s="33" t="n">
        <v>0</v>
      </c>
      <c r="AF24" s="33" t="n">
        <v>0</v>
      </c>
      <c r="AG24" s="33" t="n">
        <v>0</v>
      </c>
      <c r="AH24" s="33" t="n">
        <v>0</v>
      </c>
      <c r="AI24" s="76" t="n">
        <v>0</v>
      </c>
      <c r="AJ24" s="76" t="n">
        <v>0</v>
      </c>
      <c r="AK24" s="33" t="n">
        <v>91754</v>
      </c>
      <c r="AL24" s="33" t="n">
        <v>0</v>
      </c>
      <c r="AM24" s="34" t="n">
        <v>0</v>
      </c>
      <c r="AN24" s="34" t="n">
        <v>0</v>
      </c>
      <c r="AO24" s="34" t="n">
        <v>0</v>
      </c>
      <c r="AP24" s="34" t="n">
        <v>0</v>
      </c>
      <c r="AQ24" s="34" t="n">
        <v>0</v>
      </c>
      <c r="AR24" s="34" t="n">
        <v>0</v>
      </c>
      <c r="AS24" s="34" t="n">
        <v>0</v>
      </c>
      <c r="AT24" s="34" t="n">
        <v>0</v>
      </c>
      <c r="AU24" s="34" t="n">
        <v>0</v>
      </c>
      <c r="AV24" s="34" t="n"/>
      <c r="AW24" s="34" t="n"/>
      <c r="AX24" s="34" t="n"/>
      <c r="AY24" s="34" t="n"/>
      <c r="AZ24" s="34" t="n"/>
      <c r="BA24" s="34" t="n"/>
      <c r="BB24" s="34" t="n"/>
      <c r="BC24" s="34" t="n"/>
      <c r="BD24" s="34" t="n">
        <v>0</v>
      </c>
      <c r="BE24" s="34" t="n">
        <v>0</v>
      </c>
      <c r="BF24" s="34" t="n">
        <v>0</v>
      </c>
      <c r="BG24" s="34" t="n">
        <v>0</v>
      </c>
      <c r="BH24" s="34" t="n">
        <v>0</v>
      </c>
      <c r="BI24" s="34" t="n"/>
      <c r="BJ24" s="34" t="n"/>
      <c r="BK24" s="34" t="n">
        <v>0</v>
      </c>
      <c r="BL24" s="34" t="n">
        <v>0</v>
      </c>
      <c r="BM24" s="40">
        <f>+B24+D24+F24+H24+J24+L24+N24+P24+R24+T24+AA24+AC24+AE24+AG24+AI24+AK24+AM24+AO24++AQ24+AS24+AU24+AW24+AY24+BA24+BC24+BE24+BG24+BI24+BK24</f>
        <v/>
      </c>
      <c r="BN24" s="40">
        <f>+C24+E24+G24+I24+K24+M24+O24+Q24+S24+U24+AB24+AD24+AF24+AH24+AJ24+AL24+AN24+AP24++AR24+AT24+AV24+AX24+AZ24+BB24+BD24+BF24+BH24+BJ24+BL24</f>
        <v/>
      </c>
    </row>
    <row r="25">
      <c r="A25" s="341" t="inlineStr">
        <is>
          <t>CUENTA CTE.PAS CONATE II S.A.</t>
        </is>
      </c>
      <c r="B25" s="16" t="n"/>
      <c r="C25" s="18" t="n">
        <v>685110976</v>
      </c>
      <c r="D25" s="19" t="n">
        <v>0</v>
      </c>
      <c r="E25" s="19" t="n">
        <v>0</v>
      </c>
      <c r="F25" s="10" t="n">
        <v>0</v>
      </c>
      <c r="G25" s="10" t="n">
        <v>0</v>
      </c>
      <c r="H25" s="10" t="n">
        <v>0</v>
      </c>
      <c r="I25" s="10" t="n">
        <v>0</v>
      </c>
      <c r="J25" s="10" t="n">
        <v>0</v>
      </c>
      <c r="K25" s="10" t="n">
        <v>0</v>
      </c>
      <c r="L25" s="10" t="n">
        <v>0</v>
      </c>
      <c r="M25" s="10" t="n"/>
      <c r="N25" s="10" t="n"/>
      <c r="O25" s="10" t="n">
        <v>0</v>
      </c>
      <c r="P25" s="10" t="n">
        <v>0</v>
      </c>
      <c r="Q25" s="10" t="n"/>
      <c r="R25" s="10" t="n"/>
      <c r="S25" s="10" t="n"/>
      <c r="T25" s="10" t="n"/>
      <c r="U25" s="10" t="n">
        <v>0</v>
      </c>
      <c r="V25" s="40" t="n"/>
      <c r="W25" s="40" t="n"/>
      <c r="X25" s="40" t="n"/>
      <c r="Y25" s="40" t="n"/>
      <c r="Z25" s="40" t="n"/>
      <c r="AA25" s="137" t="n">
        <v>0</v>
      </c>
      <c r="AB25" s="137" t="n">
        <v>443150607</v>
      </c>
      <c r="AC25" s="33" t="n">
        <v>0</v>
      </c>
      <c r="AD25" s="33" t="n">
        <v>0</v>
      </c>
      <c r="AE25" s="33" t="n">
        <v>0</v>
      </c>
      <c r="AF25" s="33" t="n">
        <v>0</v>
      </c>
      <c r="AG25" s="33" t="n">
        <v>0</v>
      </c>
      <c r="AH25" s="33" t="n">
        <v>0</v>
      </c>
      <c r="AI25" s="76" t="n">
        <v>0</v>
      </c>
      <c r="AJ25" s="76" t="n">
        <v>0</v>
      </c>
      <c r="AK25" s="33" t="n">
        <v>0</v>
      </c>
      <c r="AL25" s="33" t="n">
        <v>0</v>
      </c>
      <c r="AM25" s="34" t="n">
        <v>0</v>
      </c>
      <c r="AN25" s="34" t="n">
        <v>0</v>
      </c>
      <c r="AO25" s="34" t="n">
        <v>0</v>
      </c>
      <c r="AP25" s="34" t="n">
        <v>0</v>
      </c>
      <c r="AQ25" s="34" t="n">
        <v>0</v>
      </c>
      <c r="AR25" s="34" t="n">
        <v>0</v>
      </c>
      <c r="AS25" s="34" t="n">
        <v>0</v>
      </c>
      <c r="AT25" s="34" t="n">
        <v>0</v>
      </c>
      <c r="AU25" s="34" t="n">
        <v>0</v>
      </c>
      <c r="AV25" s="34" t="n"/>
      <c r="AW25" s="34" t="n"/>
      <c r="AX25" s="34" t="n"/>
      <c r="AY25" s="34" t="n"/>
      <c r="AZ25" s="34" t="n"/>
      <c r="BA25" s="34" t="n"/>
      <c r="BB25" s="34" t="n"/>
      <c r="BC25" s="34" t="n"/>
      <c r="BD25" s="34" t="n">
        <v>0</v>
      </c>
      <c r="BE25" s="34" t="n">
        <v>0</v>
      </c>
      <c r="BF25" s="34" t="n">
        <v>0</v>
      </c>
      <c r="BG25" s="34" t="n">
        <v>0</v>
      </c>
      <c r="BH25" s="34" t="n">
        <v>0</v>
      </c>
      <c r="BI25" s="34" t="n"/>
      <c r="BJ25" s="34" t="n"/>
      <c r="BK25" s="34" t="n">
        <v>0</v>
      </c>
      <c r="BL25" s="34" t="n">
        <v>0</v>
      </c>
      <c r="BM25" s="40">
        <f>+B25+D25+F25+H25+J25+L25+N25+P25+R25+T25+AA25+AC25+AE25+AG25+AI25+AK25+AM25+AO25++AQ25+AS25+AU25+AW25+AY25+BA25+BC25+BE25+BG25+BI25+BK25</f>
        <v/>
      </c>
      <c r="BN25" s="40">
        <f>+C25+E25+G25+I25+K25+M25+O25+Q25+S25+U25+AB25+AD25+AF25+AH25+AJ25+AL25+AN25+AP25++AR25+AT25+AV25+AX25+AZ25+BB25+BD25+BF25+BH25+BJ25+BL25</f>
        <v/>
      </c>
    </row>
    <row r="26">
      <c r="A26" s="341" t="inlineStr">
        <is>
          <t>CUENTA PAS. IAASA US$</t>
        </is>
      </c>
      <c r="B26" s="16" t="n"/>
      <c r="C26" s="18" t="n"/>
      <c r="D26" s="19" t="n">
        <v>0</v>
      </c>
      <c r="E26" s="19" t="n">
        <v>0</v>
      </c>
      <c r="F26" s="10" t="n">
        <v>0</v>
      </c>
      <c r="G26" s="10" t="n">
        <v>931</v>
      </c>
      <c r="H26" s="10" t="n">
        <v>0</v>
      </c>
      <c r="I26" s="10" t="n">
        <v>0</v>
      </c>
      <c r="J26" s="10" t="n">
        <v>0</v>
      </c>
      <c r="K26" s="10" t="n">
        <v>0</v>
      </c>
      <c r="L26" s="10" t="n">
        <v>0</v>
      </c>
      <c r="M26" s="10" t="n"/>
      <c r="N26" s="10" t="n"/>
      <c r="O26" s="10" t="n">
        <v>0</v>
      </c>
      <c r="P26" s="10" t="n">
        <v>0</v>
      </c>
      <c r="Q26" s="10" t="n"/>
      <c r="R26" s="10" t="n"/>
      <c r="S26" s="10" t="n"/>
      <c r="T26" s="10" t="n"/>
      <c r="U26" s="10" t="n">
        <v>0</v>
      </c>
      <c r="V26" s="40" t="n"/>
      <c r="W26" s="40" t="n"/>
      <c r="X26" s="40" t="n"/>
      <c r="Y26" s="40" t="n"/>
      <c r="Z26" s="40" t="n"/>
      <c r="AA26" s="137" t="n">
        <v>0</v>
      </c>
      <c r="AB26" s="137" t="n">
        <v>0</v>
      </c>
      <c r="AC26" s="33" t="n">
        <v>0</v>
      </c>
      <c r="AD26" s="33" t="n">
        <v>0</v>
      </c>
      <c r="AE26" s="33" t="n">
        <v>0</v>
      </c>
      <c r="AF26" s="33" t="n">
        <v>0</v>
      </c>
      <c r="AG26" s="33" t="n">
        <v>0</v>
      </c>
      <c r="AH26" s="33" t="n">
        <v>0</v>
      </c>
      <c r="AI26" s="76" t="n">
        <v>0</v>
      </c>
      <c r="AJ26" s="76" t="n">
        <v>0</v>
      </c>
      <c r="AK26" s="33" t="n">
        <v>0</v>
      </c>
      <c r="AL26" s="33" t="n">
        <v>0</v>
      </c>
      <c r="AM26" s="34" t="n">
        <v>0</v>
      </c>
      <c r="AN26" s="34" t="n">
        <v>0</v>
      </c>
      <c r="AO26" s="34" t="n">
        <v>0</v>
      </c>
      <c r="AP26" s="34" t="n">
        <v>0</v>
      </c>
      <c r="AQ26" s="34" t="n">
        <v>0</v>
      </c>
      <c r="AR26" s="34" t="n">
        <v>0</v>
      </c>
      <c r="AS26" s="34" t="n">
        <v>0</v>
      </c>
      <c r="AT26" s="34" t="n">
        <v>0</v>
      </c>
      <c r="AU26" s="34" t="n">
        <v>0</v>
      </c>
      <c r="AV26" s="34" t="n"/>
      <c r="AW26" s="34" t="n"/>
      <c r="AX26" s="34" t="n"/>
      <c r="AY26" s="34" t="n"/>
      <c r="AZ26" s="34" t="n"/>
      <c r="BA26" s="34" t="n"/>
      <c r="BB26" s="34" t="n"/>
      <c r="BC26" s="34" t="n"/>
      <c r="BD26" s="34" t="n">
        <v>7833703.6972</v>
      </c>
      <c r="BE26" s="34" t="n">
        <v>0</v>
      </c>
      <c r="BF26" s="34" t="n">
        <v>0</v>
      </c>
      <c r="BG26" s="34" t="n">
        <v>0</v>
      </c>
      <c r="BH26" s="34" t="n">
        <v>0</v>
      </c>
      <c r="BI26" s="34" t="n"/>
      <c r="BJ26" s="34" t="n"/>
      <c r="BK26" s="34" t="n">
        <v>0</v>
      </c>
      <c r="BL26" s="34" t="n">
        <v>0</v>
      </c>
      <c r="BM26" s="40">
        <f>+B26+D26+F26+H26+J26+L26+N26+P26+R26+T26+AA26+AC26+AE26+AG26+AI26+AK26+AM26+AO26++AQ26+AS26+AU26+AW26+AY26+BA26+BC26+BE26+BG26+BI26+BK26</f>
        <v/>
      </c>
      <c r="BN26" s="40">
        <f>+C26+E26+G26+I26+K26+M26+O26+Q26+S26+U26+AB26+AD26+AF26+AH26+AJ26+AL26+AN26+AP26++AR26+AT26+AV26+AX26+AZ26+BB26+BD26+BF26+BH26+BJ26+BL26</f>
        <v/>
      </c>
    </row>
    <row r="27">
      <c r="A27" s="341" t="inlineStr">
        <is>
          <t>CUENTA CTE.PAS SONUS S.A.</t>
        </is>
      </c>
      <c r="B27" s="16" t="n"/>
      <c r="C27" s="18" t="n">
        <v>0</v>
      </c>
      <c r="D27" s="19" t="n">
        <v>0</v>
      </c>
      <c r="E27" s="19" t="n">
        <v>0</v>
      </c>
      <c r="F27" s="10" t="n">
        <v>0</v>
      </c>
      <c r="G27" s="10" t="n">
        <v>0</v>
      </c>
      <c r="H27" s="10" t="n">
        <v>0</v>
      </c>
      <c r="I27" s="10" t="n">
        <v>0</v>
      </c>
      <c r="J27" s="10" t="n">
        <v>0</v>
      </c>
      <c r="K27" s="10" t="n">
        <v>0</v>
      </c>
      <c r="L27" s="10" t="n">
        <v>0</v>
      </c>
      <c r="M27" s="10" t="n"/>
      <c r="N27" s="10" t="n"/>
      <c r="O27" s="10" t="n">
        <v>0</v>
      </c>
      <c r="P27" s="10" t="n">
        <v>0</v>
      </c>
      <c r="Q27" s="10" t="n"/>
      <c r="R27" s="10" t="n"/>
      <c r="S27" s="10" t="n"/>
      <c r="T27" s="10" t="n"/>
      <c r="U27" s="10" t="n">
        <v>0</v>
      </c>
      <c r="V27" s="40" t="n"/>
      <c r="W27" s="40" t="n"/>
      <c r="X27" s="40" t="n"/>
      <c r="Y27" s="40" t="n"/>
      <c r="Z27" s="40" t="n"/>
      <c r="AA27" s="137" t="n">
        <v>0</v>
      </c>
      <c r="AB27" s="137" t="n">
        <v>0</v>
      </c>
      <c r="AC27" s="33" t="n">
        <v>0</v>
      </c>
      <c r="AD27" s="33" t="n">
        <v>0</v>
      </c>
      <c r="AE27" s="33" t="n">
        <v>0</v>
      </c>
      <c r="AF27" s="33" t="n">
        <v>0</v>
      </c>
      <c r="AG27" s="33" t="n">
        <v>0</v>
      </c>
      <c r="AH27" s="33" t="n">
        <v>0</v>
      </c>
      <c r="AI27" s="76" t="n">
        <v>0</v>
      </c>
      <c r="AJ27" s="76" t="n">
        <v>0</v>
      </c>
      <c r="AK27" s="33" t="n">
        <v>0</v>
      </c>
      <c r="AL27" s="33" t="n">
        <v>30646</v>
      </c>
      <c r="AM27" s="34" t="n">
        <v>0</v>
      </c>
      <c r="AN27" s="34" t="n">
        <v>1904707015.54</v>
      </c>
      <c r="AO27" s="34" t="n">
        <v>0</v>
      </c>
      <c r="AP27" s="34" t="n">
        <v>0</v>
      </c>
      <c r="AQ27" s="34" t="n">
        <v>0</v>
      </c>
      <c r="AR27" s="34" t="n">
        <v>0</v>
      </c>
      <c r="AS27" s="34" t="n">
        <v>0</v>
      </c>
      <c r="AT27" s="34" t="n">
        <v>0</v>
      </c>
      <c r="AU27" s="34" t="n">
        <v>0</v>
      </c>
      <c r="AV27" s="34" t="n"/>
      <c r="AW27" s="34" t="n"/>
      <c r="AX27" s="34" t="n"/>
      <c r="AY27" s="34" t="n"/>
      <c r="AZ27" s="34" t="n"/>
      <c r="BA27" s="34" t="n"/>
      <c r="BB27" s="34" t="n"/>
      <c r="BC27" s="34" t="n"/>
      <c r="BD27" s="34" t="n">
        <v>0</v>
      </c>
      <c r="BE27" s="34" t="n">
        <v>0</v>
      </c>
      <c r="BF27" s="34" t="n">
        <v>0</v>
      </c>
      <c r="BG27" s="34" t="n">
        <v>0</v>
      </c>
      <c r="BH27" s="34" t="n">
        <v>0</v>
      </c>
      <c r="BI27" s="34" t="n"/>
      <c r="BJ27" s="34" t="n"/>
      <c r="BK27" s="34" t="n">
        <v>0</v>
      </c>
      <c r="BL27" s="34" t="n">
        <v>0</v>
      </c>
      <c r="BM27" s="40">
        <f>+B27+D27+F27+H27+J27+L27+N27+P27+R27+T27+AA27+AC27+AE27+AG27+AI27+AK27+AM27+AO27++AQ27+AS27+AU27+AW27+AY27+BA27+BC27+BE27+BG27+BI27+BK27</f>
        <v/>
      </c>
      <c r="BN27" s="40">
        <f>+C27+E27+G27+I27+K27+M27+O27+Q27+S27+U27+AB27+AD27+AF27+AH27+AJ27+AL27+AN27+AP27++AR27+AT27+AV27+AX27+AZ27+BB27+BD27+BF27+BH27+BJ27+BL27</f>
        <v/>
      </c>
    </row>
    <row r="28">
      <c r="A28" s="11" t="inlineStr">
        <is>
          <t>CUENTA CTE.PAS SERVICIOS INTEGRALES SPA</t>
        </is>
      </c>
      <c r="B28" s="16" t="n"/>
      <c r="C28" s="18" t="n">
        <v>221135799</v>
      </c>
      <c r="D28" s="19" t="n">
        <v>0</v>
      </c>
      <c r="E28" s="19" t="n">
        <v>0</v>
      </c>
      <c r="F28" s="10" t="n">
        <v>0</v>
      </c>
      <c r="G28" s="10" t="n">
        <v>0</v>
      </c>
      <c r="H28" s="10" t="n">
        <v>0</v>
      </c>
      <c r="I28" s="10" t="n">
        <v>0</v>
      </c>
      <c r="J28" s="10" t="n">
        <v>0</v>
      </c>
      <c r="K28" s="10" t="n">
        <v>0</v>
      </c>
      <c r="L28" s="10" t="n">
        <v>0</v>
      </c>
      <c r="M28" s="10" t="n"/>
      <c r="N28" s="10" t="n"/>
      <c r="O28" s="10" t="n">
        <v>0</v>
      </c>
      <c r="P28" s="10" t="n">
        <v>0</v>
      </c>
      <c r="Q28" s="10" t="n"/>
      <c r="R28" s="10" t="n"/>
      <c r="S28" s="10" t="n"/>
      <c r="T28" s="10" t="n"/>
      <c r="U28" s="10" t="n">
        <v>0</v>
      </c>
      <c r="V28" s="40" t="n"/>
      <c r="W28" s="40" t="n"/>
      <c r="X28" s="40" t="n"/>
      <c r="Y28" s="40" t="n"/>
      <c r="Z28" s="40" t="n"/>
      <c r="AA28" s="137" t="n">
        <v>0</v>
      </c>
      <c r="AB28" s="137" t="n">
        <v>20140524</v>
      </c>
      <c r="AC28" s="33" t="n">
        <v>0</v>
      </c>
      <c r="AD28" s="33" t="n">
        <v>0</v>
      </c>
      <c r="AE28" s="33" t="n">
        <v>0</v>
      </c>
      <c r="AF28" s="33" t="n">
        <v>0</v>
      </c>
      <c r="AG28" s="33" t="n">
        <v>0</v>
      </c>
      <c r="AH28" s="33" t="n">
        <v>0</v>
      </c>
      <c r="AI28" s="76" t="n">
        <v>0</v>
      </c>
      <c r="AJ28" s="76" t="n">
        <v>0</v>
      </c>
      <c r="AK28" s="33" t="n">
        <v>100000</v>
      </c>
      <c r="AL28" s="33" t="n">
        <v>0</v>
      </c>
      <c r="AM28" s="34" t="n">
        <v>0</v>
      </c>
      <c r="AN28" s="34" t="n">
        <v>0</v>
      </c>
      <c r="AO28" s="34" t="n">
        <v>0</v>
      </c>
      <c r="AP28" s="34" t="n">
        <v>0</v>
      </c>
      <c r="AQ28" s="34" t="n">
        <v>0</v>
      </c>
      <c r="AR28" s="34" t="n">
        <v>0</v>
      </c>
      <c r="AS28" s="34" t="n">
        <v>0</v>
      </c>
      <c r="AT28" s="34" t="n">
        <v>0</v>
      </c>
      <c r="AU28" s="34" t="n">
        <v>0</v>
      </c>
      <c r="AV28" s="34" t="n"/>
      <c r="AW28" s="34" t="n"/>
      <c r="AX28" s="34" t="n"/>
      <c r="AY28" s="34" t="n"/>
      <c r="AZ28" s="34" t="n"/>
      <c r="BA28" s="34" t="n"/>
      <c r="BB28" s="34" t="n"/>
      <c r="BC28" s="34" t="n"/>
      <c r="BD28" s="34" t="n">
        <v>0</v>
      </c>
      <c r="BE28" s="34" t="n">
        <v>0</v>
      </c>
      <c r="BF28" s="34" t="n">
        <v>0</v>
      </c>
      <c r="BG28" s="34" t="n">
        <v>0</v>
      </c>
      <c r="BH28" s="34" t="n">
        <v>0</v>
      </c>
      <c r="BI28" s="34" t="n"/>
      <c r="BJ28" s="34" t="n"/>
      <c r="BK28" s="34" t="n">
        <v>0</v>
      </c>
      <c r="BL28" s="34" t="n">
        <v>0</v>
      </c>
      <c r="BM28" s="40">
        <f>+B28+D28+F28+H28+J28+L28+N28+P28+R28+T28+AA28+AC28+AE28+AG28+AI28+AK28+AM28+AO28++AQ28+AS28+AU28+AW28+AY28+BA28+BC28+BE28+BG28+BI28+BK28</f>
        <v/>
      </c>
      <c r="BN28" s="40">
        <f>+C28+E28+G28+I28+K28+M28+O28+Q28+S28+U28+AB28+AD28+AF28+AH28+AJ28+AL28+AN28+AP28++AR28+AT28+AV28+AX28+AZ28+BB28+BD28+BF28+BH28+BJ28+BL28</f>
        <v/>
      </c>
    </row>
    <row r="29">
      <c r="A29" s="11" t="inlineStr">
        <is>
          <t>CTA.CTE.PAS. GLOBALGILL</t>
        </is>
      </c>
      <c r="B29" s="16" t="n"/>
      <c r="C29" s="18" t="n">
        <v>3798954386</v>
      </c>
      <c r="D29" s="19" t="n">
        <v>0</v>
      </c>
      <c r="E29" s="19" t="n">
        <v>0</v>
      </c>
      <c r="F29" s="10" t="n">
        <v>0</v>
      </c>
      <c r="G29" s="10" t="n">
        <v>0</v>
      </c>
      <c r="H29" s="10" t="n">
        <v>0</v>
      </c>
      <c r="I29" s="10" t="n">
        <v>0</v>
      </c>
      <c r="J29" s="10" t="n">
        <v>0</v>
      </c>
      <c r="K29" s="10" t="n">
        <v>0</v>
      </c>
      <c r="L29" s="10" t="n">
        <v>0</v>
      </c>
      <c r="M29" s="10" t="n"/>
      <c r="N29" s="10" t="n"/>
      <c r="O29" s="10" t="n">
        <v>0</v>
      </c>
      <c r="P29" s="10" t="n">
        <v>0</v>
      </c>
      <c r="Q29" s="10" t="n"/>
      <c r="R29" s="10" t="n"/>
      <c r="S29" s="10" t="n"/>
      <c r="T29" s="10" t="n"/>
      <c r="U29" s="10" t="n">
        <v>0</v>
      </c>
      <c r="V29" s="40" t="n"/>
      <c r="W29" s="40" t="n"/>
      <c r="X29" s="40" t="n"/>
      <c r="Y29" s="40" t="n"/>
      <c r="Z29" s="40" t="n"/>
      <c r="AA29" s="137" t="n">
        <v>0</v>
      </c>
      <c r="AB29" s="137" t="n">
        <v>0</v>
      </c>
      <c r="AC29" s="33" t="n">
        <v>0</v>
      </c>
      <c r="AD29" s="33" t="n">
        <v>0</v>
      </c>
      <c r="AE29" s="33" t="n">
        <v>0</v>
      </c>
      <c r="AF29" s="33" t="n">
        <v>0</v>
      </c>
      <c r="AG29" s="33" t="n">
        <v>0</v>
      </c>
      <c r="AH29" s="33" t="n">
        <v>305542.02</v>
      </c>
      <c r="AI29" s="76" t="n">
        <v>0</v>
      </c>
      <c r="AJ29" s="76" t="n">
        <v>0</v>
      </c>
      <c r="AK29" s="33" t="n">
        <v>0</v>
      </c>
      <c r="AL29" s="33" t="n">
        <v>0</v>
      </c>
      <c r="AM29" s="34" t="n">
        <v>0</v>
      </c>
      <c r="AN29" s="34" t="n">
        <v>0</v>
      </c>
      <c r="AO29" s="34" t="n">
        <v>0</v>
      </c>
      <c r="AP29" s="34" t="n">
        <v>0</v>
      </c>
      <c r="AQ29" s="34" t="n">
        <v>0</v>
      </c>
      <c r="AR29" s="34" t="n">
        <v>0</v>
      </c>
      <c r="AS29" s="34" t="n">
        <v>0</v>
      </c>
      <c r="AT29" s="34" t="n">
        <v>0</v>
      </c>
      <c r="AU29" s="34" t="n">
        <v>0</v>
      </c>
      <c r="AV29" s="34" t="n"/>
      <c r="AW29" s="34" t="n"/>
      <c r="AX29" s="34" t="n"/>
      <c r="AY29" s="34" t="n"/>
      <c r="AZ29" s="34" t="n"/>
      <c r="BA29" s="34" t="n"/>
      <c r="BB29" s="34" t="n"/>
      <c r="BC29" s="34" t="n"/>
      <c r="BD29" s="34" t="n">
        <v>0</v>
      </c>
      <c r="BE29" s="34" t="n">
        <v>0</v>
      </c>
      <c r="BF29" s="34" t="n">
        <v>0</v>
      </c>
      <c r="BG29" s="34" t="n">
        <v>0</v>
      </c>
      <c r="BH29" s="34" t="n">
        <v>0</v>
      </c>
      <c r="BI29" s="34" t="n"/>
      <c r="BJ29" s="34" t="n"/>
      <c r="BK29" s="34" t="n">
        <v>0</v>
      </c>
      <c r="BL29" s="34" t="n">
        <v>0</v>
      </c>
      <c r="BM29" s="40">
        <f>+B29+D29+F29+H29+J29+L29+N29+P29+R29+T29+AA29+AC29+AE29+AG29+AI29+AK29+AM29+AO29++AQ29+AS29+AU29+AW29+AY29+BA29+BC29+BE29+BG29+BI29+BK29</f>
        <v/>
      </c>
      <c r="BN29" s="40">
        <f>+C29+E29+G29+I29+K29+M29+O29+Q29+S29+U29+AB29+AD29+AF29+AH29+AJ29+AL29+AN29+AP29++AR29+AT29+AV29+AX29+AZ29+BB29+BD29+BF29+BH29+BJ29+BL29</f>
        <v/>
      </c>
    </row>
    <row r="30">
      <c r="A30" s="11" t="inlineStr">
        <is>
          <t>Global Invesment</t>
        </is>
      </c>
      <c r="B30" s="16" t="n"/>
      <c r="C30" s="18" t="n"/>
      <c r="D30" s="19" t="n"/>
      <c r="E30" s="19" t="n"/>
      <c r="F30" s="10" t="n"/>
      <c r="G30" s="10" t="n"/>
      <c r="H30" s="10" t="n"/>
      <c r="I30" s="10" t="n"/>
      <c r="J30" s="10" t="n"/>
      <c r="K30" s="10" t="n"/>
      <c r="L30" s="10" t="n"/>
      <c r="M30" s="10" t="n"/>
      <c r="N30" s="10" t="n"/>
      <c r="O30" s="10" t="n"/>
      <c r="P30" s="10" t="n"/>
      <c r="Q30" s="10" t="n"/>
      <c r="R30" s="10" t="n"/>
      <c r="S30" s="10" t="n"/>
      <c r="T30" s="10" t="n"/>
      <c r="U30" s="10" t="n"/>
      <c r="V30" s="40" t="n"/>
      <c r="W30" s="40" t="n"/>
      <c r="X30" s="40" t="n"/>
      <c r="Y30" s="40" t="n"/>
      <c r="Z30" s="40" t="n"/>
      <c r="AA30" s="137" t="n"/>
      <c r="AB30" s="137" t="n"/>
      <c r="AC30" s="33" t="n"/>
      <c r="AD30" s="33" t="n"/>
      <c r="AE30" s="33" t="n"/>
      <c r="AF30" s="33" t="n"/>
      <c r="AG30" s="33" t="n"/>
      <c r="AH30" s="33" t="n"/>
      <c r="AI30" s="76" t="n"/>
      <c r="AJ30" s="76" t="n"/>
      <c r="AK30" s="33" t="n"/>
      <c r="AL30" s="33" t="n"/>
      <c r="AM30" s="34" t="n"/>
      <c r="AN30" s="34" t="n">
        <v>110712774</v>
      </c>
      <c r="AO30" s="34" t="n"/>
      <c r="AP30" s="34" t="n"/>
      <c r="AQ30" s="34" t="n"/>
      <c r="AR30" s="34" t="n"/>
      <c r="AS30" s="34" t="n"/>
      <c r="AT30" s="34" t="n"/>
      <c r="AU30" s="34" t="n"/>
      <c r="AV30" s="34" t="n"/>
      <c r="AW30" s="34" t="n"/>
      <c r="AX30" s="34" t="n"/>
      <c r="AY30" s="34" t="n"/>
      <c r="AZ30" s="34" t="n"/>
      <c r="BA30" s="34" t="n"/>
      <c r="BB30" s="34" t="n"/>
      <c r="BC30" s="34" t="n"/>
      <c r="BD30" s="34" t="n"/>
      <c r="BE30" s="34" t="n"/>
      <c r="BF30" s="34" t="n"/>
      <c r="BG30" s="34" t="n"/>
      <c r="BH30" s="34" t="n"/>
      <c r="BI30" s="34" t="n"/>
      <c r="BJ30" s="34" t="n"/>
      <c r="BK30" s="34" t="n"/>
      <c r="BL30" s="34" t="n"/>
      <c r="BM30" s="40">
        <f>+B30+D30+F30+H30+J30+L30+N30+P30+R30+T30+AA30+AC30+AE30+AG30+AI30+AK30+AM30+AO30++AQ30+AS30+AU30+AW30+AY30+BA30+BC30+BE30+BG30+BI30+BK30</f>
        <v/>
      </c>
      <c r="BN30" s="40">
        <f>+C30+E30+G30+I30+K30+M30+O30+Q30+S30+U30+AB30+AD30+AF30+AH30+AJ30+AL30+AN30+AP30++AR30+AT30+AV30+AX30+AZ30+BB30+BD30+BF30+BH30+BJ30+BL30</f>
        <v/>
      </c>
    </row>
    <row r="31">
      <c r="A31" s="11" t="inlineStr">
        <is>
          <t>CTA. CTE. CCFilms Chile</t>
        </is>
      </c>
      <c r="B31" s="16" t="n"/>
      <c r="C31" s="18" t="n"/>
      <c r="D31" s="19" t="n">
        <v>0</v>
      </c>
      <c r="E31" s="19" t="n">
        <v>0</v>
      </c>
      <c r="F31" s="10" t="n">
        <v>0</v>
      </c>
      <c r="G31" s="10" t="n">
        <v>0</v>
      </c>
      <c r="H31" s="10" t="n">
        <v>0</v>
      </c>
      <c r="I31" s="10" t="n">
        <v>0</v>
      </c>
      <c r="J31" s="10" t="n">
        <v>0</v>
      </c>
      <c r="K31" s="10" t="n">
        <v>0</v>
      </c>
      <c r="L31" s="10" t="n">
        <v>0</v>
      </c>
      <c r="M31" s="10" t="n"/>
      <c r="N31" s="10" t="n"/>
      <c r="O31" s="10" t="n">
        <v>0</v>
      </c>
      <c r="P31" s="10" t="n">
        <v>0</v>
      </c>
      <c r="Q31" s="10" t="n"/>
      <c r="R31" s="10" t="n"/>
      <c r="S31" s="10" t="n"/>
      <c r="T31" s="10" t="n"/>
      <c r="U31" s="10" t="n">
        <v>0</v>
      </c>
      <c r="V31" s="40" t="n"/>
      <c r="W31" s="40" t="n"/>
      <c r="X31" s="40" t="n"/>
      <c r="Y31" s="40" t="n"/>
      <c r="Z31" s="40" t="n"/>
      <c r="AA31" s="137" t="n">
        <v>0</v>
      </c>
      <c r="AB31" s="137" t="n">
        <v>0</v>
      </c>
      <c r="AC31" s="33" t="n">
        <v>0</v>
      </c>
      <c r="AD31" s="33" t="n">
        <v>0</v>
      </c>
      <c r="AE31" s="33" t="n">
        <v>0</v>
      </c>
      <c r="AF31" s="33" t="n">
        <v>0</v>
      </c>
      <c r="AG31" s="33" t="n">
        <v>3166009.85863874</v>
      </c>
      <c r="AH31" s="33" t="n">
        <v>0</v>
      </c>
      <c r="AI31" s="76" t="n">
        <v>20140524</v>
      </c>
      <c r="AJ31" s="76" t="n">
        <v>0</v>
      </c>
      <c r="AK31" s="33" t="n">
        <v>0</v>
      </c>
      <c r="AL31" s="33" t="n">
        <v>0</v>
      </c>
      <c r="AM31" s="34" t="n">
        <v>0</v>
      </c>
      <c r="AN31" s="34" t="n">
        <v>0</v>
      </c>
      <c r="AO31" s="34" t="n">
        <v>0</v>
      </c>
      <c r="AP31" s="34" t="n">
        <v>0</v>
      </c>
      <c r="AQ31" s="34" t="n">
        <v>0</v>
      </c>
      <c r="AR31" s="34" t="n">
        <v>0</v>
      </c>
      <c r="AS31" s="34" t="n">
        <v>0</v>
      </c>
      <c r="AT31" s="34" t="n">
        <v>0</v>
      </c>
      <c r="AU31" s="34" t="n">
        <v>0</v>
      </c>
      <c r="AV31" s="34" t="n"/>
      <c r="AW31" s="34" t="n"/>
      <c r="AX31" s="34" t="n"/>
      <c r="AY31" s="34" t="n"/>
      <c r="AZ31" s="34" t="n"/>
      <c r="BA31" s="34" t="n"/>
      <c r="BB31" s="34" t="n"/>
      <c r="BC31" s="34" t="n"/>
      <c r="BD31" s="34" t="n">
        <v>0</v>
      </c>
      <c r="BE31" s="34" t="n">
        <v>0</v>
      </c>
      <c r="BF31" s="34" t="n">
        <v>0</v>
      </c>
      <c r="BG31" s="34" t="n">
        <v>0</v>
      </c>
      <c r="BH31" s="34" t="n">
        <v>0</v>
      </c>
      <c r="BI31" s="34" t="n"/>
      <c r="BJ31" s="34" t="n"/>
      <c r="BK31" s="34" t="n">
        <v>0</v>
      </c>
      <c r="BL31" s="34" t="n">
        <v>0</v>
      </c>
      <c r="BM31" s="40">
        <f>+B31+D31+F31+H31+J31+L31+N31+P31+R31+T31+AA31+AC31+AE31+AG31+AI31+AK31+AM31+AO31++AQ31+AS31+AU31+AW31+AY31+BA31+BC31+BE31+BG31+BI31+BK31</f>
        <v/>
      </c>
      <c r="BN31" s="40">
        <f>+C31+E31+G31+I31+K31+M31+O31+Q31+S31+U31+AB31+AD31+AF31+AH31+AJ31+AL31+AN31+AP31++AR31+AT31+AV31+AX31+AZ31+BB31+BD31+BF31+BH31+BJ31+BL31</f>
        <v/>
      </c>
    </row>
    <row r="32">
      <c r="A32" s="341" t="inlineStr">
        <is>
          <t>CTA.CTE.PAS. SERVIART S.A.</t>
        </is>
      </c>
      <c r="B32" s="16" t="n"/>
      <c r="C32" s="18" t="n">
        <v>130580170</v>
      </c>
      <c r="D32" s="19" t="n">
        <v>0</v>
      </c>
      <c r="E32" s="19" t="n">
        <v>91754</v>
      </c>
      <c r="F32" s="10" t="n">
        <v>0</v>
      </c>
      <c r="G32" s="10" t="n">
        <v>0</v>
      </c>
      <c r="H32" s="10" t="n">
        <v>0</v>
      </c>
      <c r="I32" s="10" t="n">
        <v>0</v>
      </c>
      <c r="J32" s="10" t="n">
        <v>0</v>
      </c>
      <c r="K32" s="10" t="n">
        <v>0</v>
      </c>
      <c r="L32" s="10" t="n">
        <v>0</v>
      </c>
      <c r="M32" s="10" t="n"/>
      <c r="N32" s="10" t="n"/>
      <c r="O32" s="10" t="n">
        <v>0</v>
      </c>
      <c r="P32" s="10" t="n">
        <v>0</v>
      </c>
      <c r="Q32" s="10" t="n"/>
      <c r="R32" s="10" t="n"/>
      <c r="S32" s="10" t="n"/>
      <c r="T32" s="10" t="n"/>
      <c r="U32" s="10" t="n">
        <v>0</v>
      </c>
      <c r="V32" s="40" t="n"/>
      <c r="W32" s="40" t="n"/>
      <c r="X32" s="40" t="n"/>
      <c r="Y32" s="40" t="n"/>
      <c r="Z32" s="40" t="n"/>
      <c r="AA32" s="137" t="n">
        <v>0</v>
      </c>
      <c r="AB32" s="137" t="n">
        <v>0</v>
      </c>
      <c r="AC32" s="33" t="n">
        <v>30646</v>
      </c>
      <c r="AD32" s="33" t="n">
        <v>0</v>
      </c>
      <c r="AE32" s="33" t="n">
        <v>0</v>
      </c>
      <c r="AF32" s="33" t="n">
        <v>0</v>
      </c>
      <c r="AG32" s="33" t="n">
        <v>0</v>
      </c>
      <c r="AH32" s="33" t="n">
        <v>0</v>
      </c>
      <c r="AI32" s="76" t="n">
        <v>0</v>
      </c>
      <c r="AJ32" s="76" t="n">
        <v>100000</v>
      </c>
      <c r="AK32" s="33" t="n">
        <v>0</v>
      </c>
      <c r="AL32" s="33" t="n">
        <v>0</v>
      </c>
      <c r="AM32" s="34" t="n">
        <v>0</v>
      </c>
      <c r="AN32" s="34" t="n">
        <v>0</v>
      </c>
      <c r="AO32" s="34" t="n">
        <v>0</v>
      </c>
      <c r="AP32" s="34" t="n">
        <v>0</v>
      </c>
      <c r="AQ32" s="34" t="n">
        <v>0</v>
      </c>
      <c r="AR32" s="34" t="n">
        <v>0</v>
      </c>
      <c r="AS32" s="34" t="n">
        <v>0</v>
      </c>
      <c r="AT32" s="34" t="n">
        <v>0</v>
      </c>
      <c r="AU32" s="34" t="n">
        <v>0</v>
      </c>
      <c r="AV32" s="34" t="n"/>
      <c r="AW32" s="34" t="n"/>
      <c r="AX32" s="34" t="n"/>
      <c r="AY32" s="34" t="n"/>
      <c r="AZ32" s="34" t="n"/>
      <c r="BA32" s="34" t="n"/>
      <c r="BB32" s="34" t="n"/>
      <c r="BC32" s="34" t="n"/>
      <c r="BD32" s="34" t="n">
        <v>0</v>
      </c>
      <c r="BE32" s="34" t="n">
        <v>0</v>
      </c>
      <c r="BF32" s="34" t="n">
        <v>0</v>
      </c>
      <c r="BG32" s="34" t="n">
        <v>0</v>
      </c>
      <c r="BH32" s="34" t="n">
        <v>0</v>
      </c>
      <c r="BI32" s="34" t="n"/>
      <c r="BJ32" s="34" t="n"/>
      <c r="BK32" s="34" t="n">
        <v>0</v>
      </c>
      <c r="BL32" s="34" t="n">
        <v>0</v>
      </c>
      <c r="BM32" s="40">
        <f>+B32+D32+F32+H32+J32+L32+N32+P32+R32+T32+AA32+AC32+AE32+AG32+AI32+AK32+AM32+AO32++AQ32+AS32+AU32+AW32+AY32+BA32+BC32+BE32+BG32+BI32+BK32</f>
        <v/>
      </c>
      <c r="BN32" s="40">
        <f>+C32+E32+G32+I32+K32+M32+O32+Q32+S32+U32+AB32+AD32+AF32+AH32+AJ32+AL32+AN32+AP32++AR32+AT32+AV32+AX32+AZ32+BB32+BD32+BF32+BH32+BJ32+BL32</f>
        <v/>
      </c>
    </row>
    <row r="33">
      <c r="A33" s="341" t="inlineStr">
        <is>
          <t>CTA CTE PAS IAMSA S.A.</t>
        </is>
      </c>
      <c r="B33" s="16" t="n"/>
      <c r="C33" s="18" t="n">
        <v>36524396</v>
      </c>
      <c r="D33" s="19" t="n">
        <v>0</v>
      </c>
      <c r="E33" s="19" t="n">
        <v>0</v>
      </c>
      <c r="F33" s="10" t="n">
        <v>0</v>
      </c>
      <c r="G33" s="10" t="n">
        <v>0</v>
      </c>
      <c r="H33" s="10" t="n">
        <v>0</v>
      </c>
      <c r="I33" s="10" t="n">
        <v>0</v>
      </c>
      <c r="J33" s="10" t="n">
        <v>0</v>
      </c>
      <c r="K33" s="10" t="n">
        <v>0</v>
      </c>
      <c r="L33" s="10" t="n">
        <v>0</v>
      </c>
      <c r="M33" s="10" t="n"/>
      <c r="N33" s="10" t="n"/>
      <c r="O33" s="10" t="n">
        <v>0</v>
      </c>
      <c r="P33" s="10" t="n">
        <v>0</v>
      </c>
      <c r="Q33" s="10" t="n"/>
      <c r="R33" s="10" t="n"/>
      <c r="S33" s="10" t="n"/>
      <c r="T33" s="10" t="n"/>
      <c r="U33" s="10" t="n">
        <v>0</v>
      </c>
      <c r="V33" s="40" t="n"/>
      <c r="W33" s="40" t="n"/>
      <c r="X33" s="40" t="n"/>
      <c r="Y33" s="40" t="n"/>
      <c r="Z33" s="40" t="n"/>
      <c r="AA33" s="137" t="n">
        <v>0</v>
      </c>
      <c r="AB33" s="137" t="n">
        <v>0</v>
      </c>
      <c r="AC33" s="33" t="n">
        <v>0</v>
      </c>
      <c r="AD33" s="33" t="n">
        <v>0</v>
      </c>
      <c r="AE33" s="33" t="n">
        <v>0</v>
      </c>
      <c r="AF33" s="33" t="n">
        <v>0</v>
      </c>
      <c r="AG33" s="33" t="n">
        <v>0</v>
      </c>
      <c r="AH33" s="33" t="n">
        <v>0</v>
      </c>
      <c r="AI33" s="76" t="n">
        <v>0</v>
      </c>
      <c r="AJ33" s="76" t="n">
        <v>0</v>
      </c>
      <c r="AK33" s="33" t="n">
        <v>0</v>
      </c>
      <c r="AL33" s="33" t="n">
        <v>0</v>
      </c>
      <c r="AM33" s="34" t="n">
        <v>0</v>
      </c>
      <c r="AN33" s="34" t="n">
        <v>0</v>
      </c>
      <c r="AO33" s="34" t="n">
        <v>0</v>
      </c>
      <c r="AP33" s="34" t="n">
        <v>0</v>
      </c>
      <c r="AQ33" s="34" t="n">
        <v>0</v>
      </c>
      <c r="AR33" s="34" t="n">
        <v>0</v>
      </c>
      <c r="AS33" s="34" t="n">
        <v>0</v>
      </c>
      <c r="AT33" s="34" t="n">
        <v>0</v>
      </c>
      <c r="AU33" s="34" t="n">
        <v>0</v>
      </c>
      <c r="AV33" s="34" t="n"/>
      <c r="AW33" s="34" t="n"/>
      <c r="AX33" s="34" t="n"/>
      <c r="AY33" s="34" t="n"/>
      <c r="AZ33" s="34" t="n"/>
      <c r="BA33" s="34" t="n"/>
      <c r="BB33" s="34" t="n"/>
      <c r="BC33" s="34" t="n"/>
      <c r="BD33" s="34" t="n">
        <v>0</v>
      </c>
      <c r="BE33" s="34" t="n">
        <v>0</v>
      </c>
      <c r="BF33" s="34" t="n">
        <v>0</v>
      </c>
      <c r="BG33" s="34" t="n">
        <v>0</v>
      </c>
      <c r="BH33" s="34" t="n">
        <v>0</v>
      </c>
      <c r="BI33" s="34" t="n"/>
      <c r="BJ33" s="34" t="n"/>
      <c r="BK33" s="34" t="n">
        <v>0</v>
      </c>
      <c r="BL33" s="34" t="n">
        <v>0</v>
      </c>
      <c r="BM33" s="40">
        <f>+B33+D33+F33+H33+J33+L33+N33+P33+R33+T33+AA33+AC33+AE33+AG33+AI33+AK33+AM33+AO33++AQ33+AS33+AU33+AW33+AY33+BA33+BC33+BE33+BG33+BI33+BK33</f>
        <v/>
      </c>
      <c r="BN33" s="40">
        <f>+C33+E33+G33+I33+K33+M33+O33+Q33+S33+U33+AB33+AD33+AF33+AH33+AJ33+AL33+AN33+AP33++AR33+AT33+AV33+AX33+AZ33+BB33+BD33+BF33+BH33+BJ33+BL33</f>
        <v/>
      </c>
    </row>
    <row r="34">
      <c r="A34" s="341" t="inlineStr">
        <is>
          <t>AUDIOVISUAL</t>
        </is>
      </c>
      <c r="B34" s="16" t="n"/>
      <c r="C34" s="18" t="n"/>
      <c r="D34" s="19" t="n">
        <v>0</v>
      </c>
      <c r="E34" s="19" t="n">
        <v>0</v>
      </c>
      <c r="F34" s="10" t="n">
        <v>0</v>
      </c>
      <c r="G34" s="10" t="n">
        <v>0</v>
      </c>
      <c r="H34" s="10" t="n">
        <v>0</v>
      </c>
      <c r="I34" s="10" t="n">
        <v>0</v>
      </c>
      <c r="J34" s="10" t="n">
        <v>0</v>
      </c>
      <c r="K34" s="21" t="n">
        <v>0</v>
      </c>
      <c r="L34" s="10" t="n">
        <v>0</v>
      </c>
      <c r="M34" s="10" t="n"/>
      <c r="N34" s="10" t="n"/>
      <c r="O34" s="10" t="n">
        <v>0</v>
      </c>
      <c r="P34" s="10" t="n">
        <v>0</v>
      </c>
      <c r="Q34" s="10" t="n"/>
      <c r="R34" s="10" t="n"/>
      <c r="S34" s="10" t="n"/>
      <c r="T34" s="10" t="n"/>
      <c r="U34" s="10" t="n">
        <v>0</v>
      </c>
      <c r="V34" s="40" t="n"/>
      <c r="W34" s="40" t="n"/>
      <c r="X34" s="40" t="n"/>
      <c r="Y34" s="40" t="n"/>
      <c r="Z34" s="40" t="n"/>
      <c r="AA34" s="137" t="n">
        <v>0</v>
      </c>
      <c r="AB34" s="137" t="n">
        <v>0</v>
      </c>
      <c r="AC34" s="33" t="n">
        <v>0</v>
      </c>
      <c r="AD34" s="33" t="n">
        <v>0</v>
      </c>
      <c r="AE34" s="33" t="n">
        <v>0</v>
      </c>
      <c r="AF34" s="33" t="n">
        <v>0</v>
      </c>
      <c r="AG34" s="33" t="n">
        <v>0</v>
      </c>
      <c r="AH34" s="33" t="n">
        <v>0</v>
      </c>
      <c r="AI34" s="76" t="n">
        <v>0</v>
      </c>
      <c r="AJ34" s="76" t="n">
        <v>0</v>
      </c>
      <c r="AK34" s="33" t="n">
        <v>0</v>
      </c>
      <c r="AL34" s="33" t="n">
        <v>0</v>
      </c>
      <c r="AM34" s="34" t="n">
        <v>0</v>
      </c>
      <c r="AN34" s="34" t="n">
        <v>0</v>
      </c>
      <c r="AO34" s="34" t="n">
        <v>0</v>
      </c>
      <c r="AP34" s="34" t="n">
        <v>0</v>
      </c>
      <c r="AQ34" s="34" t="n">
        <v>0</v>
      </c>
      <c r="AR34" s="34" t="n">
        <v>0</v>
      </c>
      <c r="AS34" s="34" t="n">
        <v>0</v>
      </c>
      <c r="AT34" s="34" t="n">
        <v>0</v>
      </c>
      <c r="AU34" s="34" t="n">
        <v>0</v>
      </c>
      <c r="AV34" s="34" t="n"/>
      <c r="AW34" s="34" t="n"/>
      <c r="AX34" s="34" t="n"/>
      <c r="AY34" s="34" t="n"/>
      <c r="AZ34" s="34" t="n"/>
      <c r="BA34" s="34" t="n"/>
      <c r="BB34" s="34" t="n"/>
      <c r="BC34" s="34" t="n"/>
      <c r="BD34" s="34" t="n">
        <v>0</v>
      </c>
      <c r="BE34" s="34" t="n">
        <v>0</v>
      </c>
      <c r="BF34" s="34" t="n">
        <v>0</v>
      </c>
      <c r="BG34" s="34" t="n">
        <v>0</v>
      </c>
      <c r="BH34" s="34" t="n">
        <v>0</v>
      </c>
      <c r="BI34" s="34" t="n"/>
      <c r="BJ34" s="34" t="n"/>
      <c r="BK34" s="34" t="n">
        <v>0</v>
      </c>
      <c r="BL34" s="34" t="n">
        <v>0</v>
      </c>
      <c r="BM34" s="40">
        <f>+B34+D34+F34+H34+J34+L34+N34+P34+R34+T34+AA34+AC34+AE34+AG34+AI34+AK34+AM34+AO34++AQ34+AS34+AU34+AW34+AY34+BA34+BC34+BE34+BG34+BI34+BK34</f>
        <v/>
      </c>
      <c r="BN34" s="40">
        <f>+C34+E34+G34+I34+K34+M34+O34+Q34+S34+U34+AB34+AD34+AF34+AH34+AJ34+AL34+AN34+AP34++AR34+AT34+AV34+AX34+AZ34+BB34+BD34+BF34+BH34+BJ34+BL34</f>
        <v/>
      </c>
    </row>
    <row r="35">
      <c r="A35" s="341" t="inlineStr">
        <is>
          <t>CHILE FILMS SPA</t>
        </is>
      </c>
      <c r="B35" s="16" t="n"/>
      <c r="C35" s="18" t="n">
        <v>0</v>
      </c>
      <c r="D35" s="19" t="n">
        <v>0</v>
      </c>
      <c r="E35" s="19" t="n">
        <v>0</v>
      </c>
      <c r="F35" s="10" t="n">
        <v>1064166784</v>
      </c>
      <c r="G35" s="10" t="n">
        <v>0</v>
      </c>
      <c r="H35" s="10" t="n">
        <v>3636742564.36</v>
      </c>
      <c r="I35" s="10" t="n">
        <v>0</v>
      </c>
      <c r="J35" s="10" t="n">
        <v>0</v>
      </c>
      <c r="K35" s="10" t="n">
        <v>0</v>
      </c>
      <c r="L35" s="10" t="n">
        <v>0</v>
      </c>
      <c r="M35" s="10" t="n"/>
      <c r="N35" s="10" t="n"/>
      <c r="O35" s="10" t="n">
        <v>0</v>
      </c>
      <c r="P35" s="10" t="n">
        <v>0</v>
      </c>
      <c r="Q35" s="10" t="n"/>
      <c r="R35" s="10" t="n"/>
      <c r="S35" s="10" t="n"/>
      <c r="T35" s="10" t="n"/>
      <c r="U35" s="10" t="n">
        <v>0</v>
      </c>
      <c r="V35" s="40" t="n"/>
      <c r="W35" s="40" t="n"/>
      <c r="X35" s="40" t="n"/>
      <c r="Y35" s="40" t="n"/>
      <c r="Z35" s="40" t="n"/>
      <c r="AA35" s="137" t="n">
        <v>0</v>
      </c>
      <c r="AB35" s="137" t="n">
        <v>58171686</v>
      </c>
      <c r="AC35" s="33" t="n">
        <v>0</v>
      </c>
      <c r="AD35" s="33" t="n">
        <v>0</v>
      </c>
      <c r="AE35" s="33" t="n">
        <v>0</v>
      </c>
      <c r="AF35" s="33" t="n">
        <v>0</v>
      </c>
      <c r="AG35" s="33" t="n">
        <v>0</v>
      </c>
      <c r="AH35" s="33" t="n">
        <v>0</v>
      </c>
      <c r="AI35" s="76" t="n">
        <v>280220330</v>
      </c>
      <c r="AJ35" s="76" t="n">
        <v>0</v>
      </c>
      <c r="AK35" s="33" t="n">
        <v>175105128</v>
      </c>
      <c r="AL35" s="33" t="n">
        <v>0</v>
      </c>
      <c r="AM35" s="34" t="n">
        <v>161078937.1646</v>
      </c>
      <c r="AN35" s="34" t="n">
        <v>0</v>
      </c>
      <c r="AO35" s="34" t="n">
        <v>0</v>
      </c>
      <c r="AP35" s="34" t="n">
        <v>0</v>
      </c>
      <c r="AQ35" s="34" t="n">
        <v>0</v>
      </c>
      <c r="AR35" s="34" t="n">
        <v>0</v>
      </c>
      <c r="AS35" s="34" t="n">
        <v>0</v>
      </c>
      <c r="AT35" s="34" t="n">
        <v>0</v>
      </c>
      <c r="AU35" s="34" t="n">
        <v>423984.4854</v>
      </c>
      <c r="AV35" s="34" t="n"/>
      <c r="AW35" s="34" t="n"/>
      <c r="AX35" s="34" t="n">
        <v>21702298.8064682</v>
      </c>
      <c r="AY35" s="34" t="n"/>
      <c r="AZ35" s="34" t="n"/>
      <c r="BA35" s="34" t="n"/>
      <c r="BB35" s="164" t="n">
        <v>1127652036.76</v>
      </c>
      <c r="BC35" s="34" t="n"/>
      <c r="BD35" s="34" t="n">
        <v>0</v>
      </c>
      <c r="BE35" s="34" t="n">
        <v>79200.22440000001</v>
      </c>
      <c r="BF35" s="34" t="n">
        <v>0</v>
      </c>
      <c r="BG35" s="34" t="n">
        <v>291604990.3536</v>
      </c>
      <c r="BH35" s="34" t="n">
        <v>0</v>
      </c>
      <c r="BI35" s="34" t="n"/>
      <c r="BJ35" s="34" t="n"/>
      <c r="BK35" s="34" t="n">
        <v>0</v>
      </c>
      <c r="BL35" s="34" t="n">
        <v>0</v>
      </c>
      <c r="BM35" s="40">
        <f>+B35+D35+F35+H35+J35+L35+N35+P35+R35+T35+AA35+AC35+AE35+AG35+AI35+AK35+AM35+AO35++AQ35+AS35+AU35+AW35+AY35+BA35+BC35+BE35+BG35+BI35+BK35</f>
        <v/>
      </c>
      <c r="BN35" s="40">
        <f>+C35+E35+G35+I35+K35+M35+O35+Q35+S35+U35+AB35+AD35+AF35+AH35+AJ35+AL35+AN35+AP35++AR35+AT35+AV35+AX35+AZ35+BB35+BD35+BF35+BH35+BJ35+BL35</f>
        <v/>
      </c>
    </row>
    <row r="36">
      <c r="A36" s="341" t="inlineStr">
        <is>
          <t>CINECOLOR CHILE SPA</t>
        </is>
      </c>
      <c r="B36" s="16" t="n">
        <v>0</v>
      </c>
      <c r="C36" s="18" t="n">
        <v>3588241222</v>
      </c>
      <c r="D36" s="19" t="n">
        <v>0</v>
      </c>
      <c r="E36" s="19" t="n">
        <v>0</v>
      </c>
      <c r="F36" s="10" t="n">
        <v>0</v>
      </c>
      <c r="G36" s="10" t="n">
        <v>0</v>
      </c>
      <c r="H36" s="10" t="n">
        <v>0</v>
      </c>
      <c r="I36" s="10" t="n">
        <v>0</v>
      </c>
      <c r="J36" s="10" t="n">
        <v>0</v>
      </c>
      <c r="K36" s="10" t="n">
        <v>0</v>
      </c>
      <c r="L36" s="10" t="n">
        <v>0</v>
      </c>
      <c r="M36" s="10" t="n"/>
      <c r="N36" s="10" t="n"/>
      <c r="O36" s="10" t="n">
        <v>0</v>
      </c>
      <c r="P36" s="10" t="n">
        <v>0</v>
      </c>
      <c r="Q36" s="10" t="n"/>
      <c r="R36" s="10" t="n"/>
      <c r="S36" s="10" t="n"/>
      <c r="T36" s="10" t="n"/>
      <c r="U36" s="10" t="n">
        <v>0</v>
      </c>
      <c r="V36" s="40" t="n"/>
      <c r="W36" s="40" t="n"/>
      <c r="X36" s="40" t="n"/>
      <c r="Y36" s="40" t="n"/>
      <c r="Z36" s="40" t="n"/>
      <c r="AA36" s="137" t="n">
        <v>0</v>
      </c>
      <c r="AB36" s="137" t="n">
        <v>0</v>
      </c>
      <c r="AC36" s="33" t="n">
        <v>0</v>
      </c>
      <c r="AD36" s="33" t="n">
        <v>0</v>
      </c>
      <c r="AE36" s="33" t="n">
        <v>0</v>
      </c>
      <c r="AF36" s="33" t="n">
        <v>0</v>
      </c>
      <c r="AG36" s="33" t="n">
        <v>12164190.3089005</v>
      </c>
      <c r="AH36" s="33" t="n">
        <v>0</v>
      </c>
      <c r="AI36" s="76" t="n">
        <v>0</v>
      </c>
      <c r="AJ36" s="76" t="n">
        <v>0</v>
      </c>
      <c r="AK36" s="33" t="n">
        <v>0</v>
      </c>
      <c r="AL36" s="33" t="n">
        <v>0</v>
      </c>
      <c r="AM36" s="34" t="n">
        <v>0</v>
      </c>
      <c r="AN36" s="34" t="n">
        <v>0</v>
      </c>
      <c r="AO36" s="34" t="n">
        <v>0</v>
      </c>
      <c r="AP36" s="34" t="n">
        <v>0</v>
      </c>
      <c r="AQ36" s="34" t="n">
        <v>0</v>
      </c>
      <c r="AR36" s="34" t="n">
        <v>0</v>
      </c>
      <c r="AS36" s="34" t="n">
        <v>0</v>
      </c>
      <c r="AT36" s="34" t="n">
        <v>0</v>
      </c>
      <c r="AU36" s="34" t="n">
        <v>0</v>
      </c>
      <c r="AV36" s="34" t="n"/>
      <c r="AW36" s="34" t="n"/>
      <c r="AX36" s="34" t="n"/>
      <c r="AY36" s="34" t="n"/>
      <c r="AZ36" s="34" t="n"/>
      <c r="BA36" s="34" t="n"/>
      <c r="BB36" s="34" t="n"/>
      <c r="BC36" s="34" t="n"/>
      <c r="BD36" s="34" t="n">
        <v>0</v>
      </c>
      <c r="BE36" s="34" t="n">
        <v>0</v>
      </c>
      <c r="BF36" s="34" t="n">
        <v>0</v>
      </c>
      <c r="BG36" s="34" t="n">
        <v>0</v>
      </c>
      <c r="BH36" s="34" t="n">
        <v>0</v>
      </c>
      <c r="BI36" s="34" t="n"/>
      <c r="BJ36" s="34" t="n"/>
      <c r="BK36" s="34" t="n">
        <v>0</v>
      </c>
      <c r="BL36" s="34" t="n">
        <v>0</v>
      </c>
      <c r="BM36" s="40">
        <f>+B36+D36+F36+H36+J36+L36+N36+P36+R36+T36+AA36+AC36+AE36+AG36+AI36+AK36+AM35+AO36++AQ36+AS36+AU36+AW36+AY36+BA36+BC36+BE36+BG36+BI36+BK36</f>
        <v/>
      </c>
      <c r="BN36" s="40">
        <f>+C36+E36+G36+I36+K36+M36+O36+Q36+S36+U36+AB36+AD36+AF36+AH36+AJ36+AL36+AN36+AP36++AR36+AT36+AV36+AX36+AZ36+BB36+BD36+BF36+BH36+BJ36+BL36</f>
        <v/>
      </c>
    </row>
    <row r="37">
      <c r="A37" s="341" t="inlineStr">
        <is>
          <t>TLP</t>
        </is>
      </c>
      <c r="B37" s="16" t="n"/>
      <c r="C37" s="18" t="n"/>
      <c r="D37" s="19" t="n">
        <v>0</v>
      </c>
      <c r="E37" s="19" t="n">
        <v>0</v>
      </c>
      <c r="F37" s="10" t="n">
        <v>0</v>
      </c>
      <c r="G37" s="10" t="n">
        <v>0</v>
      </c>
      <c r="H37" s="10" t="n">
        <v>0</v>
      </c>
      <c r="I37" s="10" t="n">
        <v>0</v>
      </c>
      <c r="J37" s="10" t="n">
        <v>0</v>
      </c>
      <c r="K37" s="10" t="n">
        <v>0</v>
      </c>
      <c r="L37" s="10" t="n">
        <v>0</v>
      </c>
      <c r="M37" s="10" t="n"/>
      <c r="N37" s="10" t="n"/>
      <c r="O37" s="10" t="n">
        <v>0</v>
      </c>
      <c r="P37" s="10" t="n">
        <v>0</v>
      </c>
      <c r="Q37" s="10" t="n"/>
      <c r="R37" s="10" t="n"/>
      <c r="S37" s="10" t="n"/>
      <c r="T37" s="10" t="n"/>
      <c r="U37" s="10" t="n">
        <v>0</v>
      </c>
      <c r="V37" s="40" t="n"/>
      <c r="W37" s="40" t="n"/>
      <c r="X37" s="40" t="n"/>
      <c r="Y37" s="40" t="n"/>
      <c r="Z37" s="40" t="n"/>
      <c r="AA37" s="137" t="n">
        <v>0</v>
      </c>
      <c r="AB37" s="137" t="n">
        <v>0</v>
      </c>
      <c r="AC37" s="33" t="n">
        <v>0</v>
      </c>
      <c r="AD37" s="33" t="n">
        <v>0</v>
      </c>
      <c r="AE37" s="33" t="n">
        <v>0</v>
      </c>
      <c r="AF37" s="33" t="n">
        <v>0</v>
      </c>
      <c r="AG37" s="33" t="n">
        <v>0</v>
      </c>
      <c r="AH37" s="33" t="n">
        <v>0</v>
      </c>
      <c r="AI37" s="76" t="n">
        <v>0</v>
      </c>
      <c r="AJ37" s="76" t="n">
        <v>0</v>
      </c>
      <c r="AK37" s="33" t="n">
        <v>0</v>
      </c>
      <c r="AL37" s="33" t="n">
        <v>0</v>
      </c>
      <c r="AM37" s="34" t="n">
        <v>0</v>
      </c>
      <c r="AN37" s="34" t="n">
        <v>0</v>
      </c>
      <c r="AO37" s="34" t="n">
        <v>0</v>
      </c>
      <c r="AP37" s="34" t="n">
        <v>0</v>
      </c>
      <c r="AQ37" s="34" t="n">
        <v>0</v>
      </c>
      <c r="AR37" s="34" t="n">
        <v>0</v>
      </c>
      <c r="AS37" s="34" t="n">
        <v>0</v>
      </c>
      <c r="AT37" s="34" t="n">
        <v>0</v>
      </c>
      <c r="AU37" s="34" t="n">
        <v>0</v>
      </c>
      <c r="AV37" s="34" t="n"/>
      <c r="AW37" s="34" t="n"/>
      <c r="AX37" s="34" t="n"/>
      <c r="AY37" s="34" t="n"/>
      <c r="AZ37" s="34" t="n"/>
      <c r="BA37" s="34" t="n"/>
      <c r="BB37" s="34" t="n">
        <v>500210800.44</v>
      </c>
      <c r="BC37" s="34" t="n"/>
      <c r="BD37" s="34" t="n">
        <v>0</v>
      </c>
      <c r="BE37" s="34" t="n">
        <v>0</v>
      </c>
      <c r="BF37" s="34" t="n">
        <v>0</v>
      </c>
      <c r="BG37" s="34" t="n">
        <v>0</v>
      </c>
      <c r="BH37" s="34" t="n">
        <v>0</v>
      </c>
      <c r="BI37" s="34" t="n"/>
      <c r="BJ37" s="34" t="n"/>
      <c r="BK37" s="34" t="n">
        <v>0</v>
      </c>
      <c r="BL37" s="34" t="n">
        <v>0</v>
      </c>
      <c r="BM37" s="40">
        <f>+B37+D37+F37+H37+J37+L37+N37+P37+R37+T37+AA37+AC37+AE37+AG37+AI37+AK37+AM37+AO37++AQ37+AS37+AU37+AW37+AY37+BA37+BC37+BE37+BG37+BI37+BK37</f>
        <v/>
      </c>
      <c r="BN37" s="40">
        <f>+C37+E37+G37+I37+K37+M37+O37+Q37+S37+U37+AB37+AD37+AF37+AH37+AJ37+AL37+AN37+AP37++AR37+AT37+AV37+AX37+AZ37+BB37+BD37+BF37+BH37+BJ37+BL37</f>
        <v/>
      </c>
    </row>
    <row r="38">
      <c r="A38" s="341" t="inlineStr">
        <is>
          <t>CTA CTE CHF INVERSIONES SPA</t>
        </is>
      </c>
      <c r="B38" s="16" t="n"/>
      <c r="C38" s="18" t="n">
        <v>2408853501</v>
      </c>
      <c r="D38" s="19" t="n">
        <v>0</v>
      </c>
      <c r="E38" s="19" t="n">
        <v>0</v>
      </c>
      <c r="F38" s="10" t="n">
        <v>0</v>
      </c>
      <c r="G38" s="10" t="n">
        <v>0</v>
      </c>
      <c r="H38" s="10" t="n">
        <v>0</v>
      </c>
      <c r="I38" s="10" t="n">
        <v>0</v>
      </c>
      <c r="J38" s="10" t="n">
        <v>0</v>
      </c>
      <c r="K38" s="10" t="n">
        <v>0</v>
      </c>
      <c r="L38" s="10" t="n">
        <v>0</v>
      </c>
      <c r="M38" s="10" t="n"/>
      <c r="N38" s="10" t="n"/>
      <c r="O38" s="10" t="n">
        <v>0</v>
      </c>
      <c r="P38" s="10" t="n">
        <v>0</v>
      </c>
      <c r="Q38" s="10" t="n"/>
      <c r="R38" s="10" t="n"/>
      <c r="S38" s="10" t="n"/>
      <c r="T38" s="10" t="n"/>
      <c r="U38" s="10" t="n">
        <v>0</v>
      </c>
      <c r="V38" s="40" t="n"/>
      <c r="W38" s="40" t="n"/>
      <c r="X38" s="40" t="n"/>
      <c r="Y38" s="40" t="n"/>
      <c r="Z38" s="40" t="n"/>
      <c r="AA38" s="137" t="n">
        <v>0</v>
      </c>
      <c r="AB38" s="137" t="n">
        <v>0</v>
      </c>
      <c r="AC38" s="33" t="n">
        <v>1904707019</v>
      </c>
      <c r="AD38" s="33" t="n">
        <v>0</v>
      </c>
      <c r="AE38" s="33" t="n">
        <v>0</v>
      </c>
      <c r="AF38" s="33" t="n">
        <v>0</v>
      </c>
      <c r="AG38" s="33" t="n">
        <v>0</v>
      </c>
      <c r="AH38" s="33" t="n">
        <v>0</v>
      </c>
      <c r="AI38" s="76" t="n">
        <v>0</v>
      </c>
      <c r="AJ38" s="76" t="n">
        <v>0</v>
      </c>
      <c r="AK38" s="33" t="n">
        <v>0</v>
      </c>
      <c r="AL38" s="33" t="n">
        <v>0</v>
      </c>
      <c r="AM38" s="34" t="n">
        <v>0</v>
      </c>
      <c r="AN38" s="34" t="n">
        <v>0</v>
      </c>
      <c r="AO38" s="34" t="n">
        <v>0</v>
      </c>
      <c r="AP38" s="34" t="n">
        <v>0</v>
      </c>
      <c r="AQ38" s="34" t="n">
        <v>0</v>
      </c>
      <c r="AR38" s="34" t="n">
        <v>0</v>
      </c>
      <c r="AS38" s="34" t="n">
        <v>0</v>
      </c>
      <c r="AT38" s="34" t="n">
        <v>0</v>
      </c>
      <c r="AU38" s="34" t="n">
        <v>0</v>
      </c>
      <c r="AV38" s="34" t="n"/>
      <c r="AW38" s="34" t="n"/>
      <c r="AX38" s="34" t="n"/>
      <c r="AY38" s="34" t="n"/>
      <c r="AZ38" s="34" t="n"/>
      <c r="BA38" s="34" t="n"/>
      <c r="BB38" s="34" t="n"/>
      <c r="BC38" s="34" t="n"/>
      <c r="BD38" s="34" t="n">
        <v>0</v>
      </c>
      <c r="BE38" s="34" t="n">
        <v>0</v>
      </c>
      <c r="BF38" s="34" t="n">
        <v>0</v>
      </c>
      <c r="BG38" s="34" t="n">
        <v>0</v>
      </c>
      <c r="BH38" s="34" t="n">
        <v>0</v>
      </c>
      <c r="BI38" s="34" t="n"/>
      <c r="BJ38" s="34" t="n"/>
      <c r="BK38" s="34" t="n">
        <v>0</v>
      </c>
      <c r="BL38" s="34" t="n">
        <v>0</v>
      </c>
      <c r="BM38" s="40">
        <f>+B38+D38+F38+H38+J38+L38+N38+P38+R38+T38+AA38+AC38+AE38+AG38+AI38+AK38+AM38+AO38++AQ38+AS38+AU38+AW38+AY38+BA38+BC38+BE38+BG38+BI38+BK38</f>
        <v/>
      </c>
      <c r="BN38" s="40">
        <f>+C38+E38+G38+I38+K38+M38+O38+Q38+S38+U38+AB38+AD38+AF38+AH38+AJ38+AL38+AN38+AP38++AR38+AT38+AV38+AX38+AZ38+BB38+BD38+BF38+BH38+BJ38+BL38</f>
        <v/>
      </c>
    </row>
    <row r="39">
      <c r="A39" s="341" t="inlineStr">
        <is>
          <t>Inversiones Andinas S.A</t>
        </is>
      </c>
      <c r="B39" s="16" t="n"/>
      <c r="C39" s="18" t="n"/>
      <c r="D39" s="19" t="n"/>
      <c r="E39" s="19" t="n"/>
      <c r="F39" s="10" t="n"/>
      <c r="G39" s="10" t="n"/>
      <c r="H39" s="10" t="n"/>
      <c r="I39" s="10" t="n"/>
      <c r="J39" s="10" t="n"/>
      <c r="K39" s="10" t="n"/>
      <c r="L39" s="10" t="n"/>
      <c r="M39" s="10" t="n"/>
      <c r="N39" s="10" t="n"/>
      <c r="O39" s="10" t="n"/>
      <c r="P39" s="10" t="n"/>
      <c r="Q39" s="10" t="n"/>
      <c r="R39" s="10" t="n"/>
      <c r="S39" s="10" t="n"/>
      <c r="T39" s="10" t="n"/>
      <c r="U39" s="10" t="n">
        <v>0</v>
      </c>
      <c r="V39" s="40" t="n"/>
      <c r="W39" s="40" t="n"/>
      <c r="X39" s="40" t="n"/>
      <c r="Y39" s="40" t="n"/>
      <c r="Z39" s="40" t="n"/>
      <c r="AA39" s="137" t="n"/>
      <c r="AB39" s="137" t="n"/>
      <c r="AC39" s="33" t="n"/>
      <c r="AD39" s="33" t="n"/>
      <c r="AE39" s="33" t="n"/>
      <c r="AF39" s="33" t="n"/>
      <c r="AG39" s="33" t="n"/>
      <c r="AH39" s="33" t="n"/>
      <c r="AI39" s="76" t="n"/>
      <c r="AJ39" s="76" t="n"/>
      <c r="AK39" s="33" t="n"/>
      <c r="AL39" s="33" t="n"/>
      <c r="AM39" s="34" t="n"/>
      <c r="AN39" s="34" t="n"/>
      <c r="AO39" s="34" t="n"/>
      <c r="AP39" s="34" t="n"/>
      <c r="AQ39" s="34" t="n"/>
      <c r="AR39" s="34" t="n"/>
      <c r="AS39" s="34" t="n"/>
      <c r="AT39" s="34" t="n"/>
      <c r="AU39" s="34" t="n">
        <v>135069420.2334</v>
      </c>
      <c r="AV39" s="34" t="n">
        <v>235361.11</v>
      </c>
      <c r="AW39" s="34" t="n"/>
      <c r="AX39" s="34" t="n"/>
      <c r="AY39" s="34" t="n"/>
      <c r="AZ39" s="34" t="n"/>
      <c r="BA39" s="34" t="n"/>
      <c r="BB39" s="34" t="n"/>
      <c r="BC39" s="34" t="n"/>
      <c r="BD39" s="34" t="n"/>
      <c r="BE39" s="34" t="n">
        <v>7873090.3744</v>
      </c>
      <c r="BF39" s="34" t="n"/>
      <c r="BG39" s="34" t="n">
        <v>15339244.9946</v>
      </c>
      <c r="BH39" s="34" t="n"/>
      <c r="BI39" s="34" t="n"/>
      <c r="BJ39" s="34" t="n"/>
      <c r="BK39" s="34" t="n"/>
      <c r="BL39" s="34" t="n"/>
      <c r="BM39" s="40">
        <f>+B39+D39+F39+H39+J39+L39+N39+P39+R39+T39+AA39+AC39+AE39+AG39+AI39+AK39+AM39+AO39++AQ39+AS39+AU39+AW39+AY39+BA39+BC39+BE39+BG39+BI39+BK39</f>
        <v/>
      </c>
      <c r="BN39" s="40">
        <f>+C39+E39+G39+I39+K39+M39+O39+Q39+S39+U39+AB39+AD39+AF39+AH39+AJ39+AL39+AN39+AP39++AR39+AT39+AV39+AX39+AZ39+BB39+BD39+BF39+BH39+BJ39+BL39</f>
        <v/>
      </c>
    </row>
    <row r="40">
      <c r="A40" s="341" t="inlineStr">
        <is>
          <t>Amazon</t>
        </is>
      </c>
      <c r="B40" s="16" t="n"/>
      <c r="C40" s="18" t="n"/>
      <c r="D40" s="19" t="n">
        <v>0</v>
      </c>
      <c r="E40" s="19" t="n">
        <v>0</v>
      </c>
      <c r="F40" s="10" t="n">
        <v>0</v>
      </c>
      <c r="G40" s="10" t="n">
        <v>0</v>
      </c>
      <c r="H40" s="10" t="n">
        <v>0</v>
      </c>
      <c r="I40" s="10" t="n">
        <v>0</v>
      </c>
      <c r="J40" s="10" t="n">
        <v>0</v>
      </c>
      <c r="K40" s="10" t="n">
        <v>0</v>
      </c>
      <c r="L40" s="10" t="n">
        <v>0</v>
      </c>
      <c r="M40" s="10" t="n"/>
      <c r="N40" s="10" t="n"/>
      <c r="O40" s="10" t="n">
        <v>0</v>
      </c>
      <c r="P40" s="10" t="n">
        <v>0</v>
      </c>
      <c r="Q40" s="10" t="n"/>
      <c r="R40" s="10" t="n"/>
      <c r="S40" s="10" t="n"/>
      <c r="T40" s="10" t="n"/>
      <c r="U40" s="10" t="n">
        <v>0</v>
      </c>
      <c r="V40" s="40" t="n"/>
      <c r="W40" s="40" t="n"/>
      <c r="X40" s="40" t="n"/>
      <c r="Y40" s="40" t="n"/>
      <c r="Z40" s="40" t="n"/>
      <c r="AA40" s="137" t="n">
        <v>0</v>
      </c>
      <c r="AB40" s="137" t="n">
        <v>0</v>
      </c>
      <c r="AC40" s="33" t="n">
        <v>0</v>
      </c>
      <c r="AD40" s="33" t="n">
        <v>0</v>
      </c>
      <c r="AE40" s="33" t="n">
        <v>0</v>
      </c>
      <c r="AF40" s="33" t="n">
        <v>0</v>
      </c>
      <c r="AG40" s="33" t="n">
        <v>0</v>
      </c>
      <c r="AH40" s="33" t="n">
        <v>0</v>
      </c>
      <c r="AI40" s="76" t="n">
        <v>0</v>
      </c>
      <c r="AJ40" s="76" t="n">
        <v>0</v>
      </c>
      <c r="AK40" s="33" t="n">
        <v>0</v>
      </c>
      <c r="AL40" s="33" t="n">
        <v>0</v>
      </c>
      <c r="AM40" s="34" t="n">
        <v>0</v>
      </c>
      <c r="AN40" s="34" t="n">
        <v>0</v>
      </c>
      <c r="AO40" s="34" t="n">
        <v>0</v>
      </c>
      <c r="AP40" s="34" t="n">
        <v>0</v>
      </c>
      <c r="AQ40" s="34" t="n">
        <v>0</v>
      </c>
      <c r="AR40" s="34" t="n">
        <v>0</v>
      </c>
      <c r="AS40" s="34" t="n">
        <v>0</v>
      </c>
      <c r="AT40" s="34" t="n">
        <v>0</v>
      </c>
      <c r="AU40" s="34" t="n">
        <v>0</v>
      </c>
      <c r="AV40" s="34" t="n"/>
      <c r="AW40" s="34" t="n"/>
      <c r="AX40" s="34" t="n"/>
      <c r="AY40" s="34" t="n"/>
      <c r="AZ40" s="34" t="n"/>
      <c r="BA40" s="34" t="n"/>
      <c r="BB40" s="34" t="n"/>
      <c r="BC40" s="34" t="n"/>
      <c r="BD40" s="34" t="n">
        <v>0</v>
      </c>
      <c r="BE40" s="34" t="n">
        <v>0</v>
      </c>
      <c r="BF40" s="34" t="n">
        <v>0</v>
      </c>
      <c r="BG40" s="34" t="n">
        <v>0</v>
      </c>
      <c r="BH40" s="34" t="n">
        <v>0</v>
      </c>
      <c r="BI40" s="34" t="n"/>
      <c r="BJ40" s="34" t="n"/>
      <c r="BK40" s="34" t="n">
        <v>0</v>
      </c>
      <c r="BL40" s="34" t="n">
        <v>0</v>
      </c>
      <c r="BM40" s="40">
        <f>+B40+D40+F40+H40+J40+L40+N40+P40+R40+T40+AA40+AC40+AE40+AG40+AI40+AK40+AM40+AO40++AQ40+AS40+AU40+AW40+AY40+BA40+BC40+BE40+BG40+BI40+BK40</f>
        <v/>
      </c>
      <c r="BN40" s="40">
        <f>+C40+E40+G40+I40+K40+M40+O40+Q40+S40+U40+AB40+AD40+AF40+AH40+AJ40+AL40+AN40+AP40++AR40+AT40+AV40+AX40+AZ40+BB40+BD40+BF40+BH40+BJ40+BL40</f>
        <v/>
      </c>
    </row>
    <row r="41" hidden="1">
      <c r="A41" s="341" t="n"/>
      <c r="B41" s="16" t="n"/>
      <c r="C41" s="18" t="n"/>
      <c r="D41" s="19" t="n"/>
      <c r="E41" s="19" t="n"/>
      <c r="F41" s="10" t="n"/>
      <c r="G41" s="10" t="n"/>
      <c r="H41" s="10" t="n"/>
      <c r="I41" s="10" t="n"/>
      <c r="J41" s="10" t="n"/>
      <c r="K41" s="10" t="n"/>
      <c r="L41" s="10" t="n"/>
      <c r="M41" s="10" t="n"/>
      <c r="N41" s="10" t="n"/>
      <c r="O41" s="10" t="n"/>
      <c r="P41" s="10" t="n"/>
      <c r="Q41" s="10" t="n"/>
      <c r="R41" s="10" t="n"/>
      <c r="S41" s="10" t="n"/>
      <c r="T41" s="10" t="n"/>
      <c r="U41" s="10" t="n"/>
      <c r="V41" s="40" t="n"/>
      <c r="W41" s="40" t="n"/>
      <c r="X41" s="40" t="n"/>
      <c r="Y41" s="40" t="n"/>
      <c r="Z41" s="40" t="n"/>
      <c r="AA41" s="137" t="n"/>
      <c r="AB41" s="137" t="n"/>
      <c r="AC41" s="33" t="n"/>
      <c r="AD41" s="33" t="n"/>
      <c r="AE41" s="33" t="n"/>
      <c r="AF41" s="33" t="n"/>
      <c r="AG41" s="33" t="n"/>
      <c r="AH41" s="33" t="n"/>
      <c r="AI41" s="76" t="n"/>
      <c r="AJ41" s="76" t="n"/>
      <c r="AK41" s="33" t="n"/>
      <c r="AL41" s="33" t="n"/>
      <c r="AM41" s="34" t="n"/>
      <c r="AN41" s="34" t="n"/>
      <c r="AO41" s="34" t="n"/>
      <c r="AP41" s="34" t="n"/>
      <c r="AQ41" s="34" t="n"/>
      <c r="AR41" s="34" t="n"/>
      <c r="AS41" s="34" t="n"/>
      <c r="AT41" s="34" t="n"/>
      <c r="AU41" s="34" t="n"/>
      <c r="AV41" s="34" t="n"/>
      <c r="AW41" s="34" t="n"/>
      <c r="AX41" s="34" t="n"/>
      <c r="AY41" s="34" t="n"/>
      <c r="AZ41" s="34" t="n"/>
      <c r="BA41" s="34" t="n"/>
      <c r="BB41" s="34" t="n"/>
      <c r="BC41" s="34" t="n"/>
      <c r="BD41" s="34" t="n"/>
      <c r="BE41" s="34" t="n"/>
      <c r="BF41" s="34" t="n"/>
      <c r="BG41" s="34" t="n"/>
      <c r="BH41" s="34" t="n"/>
      <c r="BI41" s="34" t="n"/>
      <c r="BJ41" s="34" t="n"/>
      <c r="BK41" s="34" t="n"/>
      <c r="BL41" s="34" t="n"/>
      <c r="BM41" s="40">
        <f>+B41+D41+F41+H41+J41+L41+N41+P41+R41+T41+AA41+AC41+AE41+AG41+AI41+AK41+AM41+AO41++AQ41+AS41+AU41+AW41+AY41+BA41+BC41+BE41+BG41+BI41+BK41</f>
        <v/>
      </c>
      <c r="BN41" s="40">
        <f>+C41+E41+G41+I41+K41+M41+O41+Q41+S41+U41+AB41+AD41+AF41+AH41+AJ41+AL41+AN41+AP41++AR41+AT41+AV41+AX41+AZ41+BB41+BD41+BF41+BH41+BJ41+BL41</f>
        <v/>
      </c>
    </row>
    <row r="42">
      <c r="A42" s="341" t="inlineStr">
        <is>
          <t>Surfaces</t>
        </is>
      </c>
      <c r="B42" s="16" t="n"/>
      <c r="C42" s="18" t="n"/>
      <c r="D42" s="19" t="n">
        <v>0</v>
      </c>
      <c r="E42" s="19" t="n">
        <v>0</v>
      </c>
      <c r="F42" s="10" t="n">
        <v>0</v>
      </c>
      <c r="G42" s="10" t="n">
        <v>0</v>
      </c>
      <c r="H42" s="10" t="n">
        <v>0</v>
      </c>
      <c r="I42" s="10" t="n">
        <v>0</v>
      </c>
      <c r="J42" s="10" t="n">
        <v>0</v>
      </c>
      <c r="K42" s="10" t="n">
        <v>0</v>
      </c>
      <c r="L42" s="10" t="n">
        <v>0</v>
      </c>
      <c r="M42" s="10" t="n"/>
      <c r="N42" s="10" t="n"/>
      <c r="O42" s="10" t="n">
        <v>0</v>
      </c>
      <c r="P42" s="10" t="n">
        <v>0</v>
      </c>
      <c r="Q42" s="10" t="n"/>
      <c r="R42" s="10" t="n"/>
      <c r="S42" s="10" t="n"/>
      <c r="T42" s="10" t="n"/>
      <c r="U42" s="10" t="n">
        <v>0</v>
      </c>
      <c r="V42" s="40" t="n"/>
      <c r="W42" s="40" t="n"/>
      <c r="X42" s="40" t="n"/>
      <c r="Y42" s="40" t="n"/>
      <c r="Z42" s="40" t="n"/>
      <c r="AA42" s="137" t="n">
        <v>0</v>
      </c>
      <c r="AB42" s="137" t="n">
        <v>0</v>
      </c>
      <c r="AC42" s="33" t="n">
        <v>0</v>
      </c>
      <c r="AD42" s="33" t="n">
        <v>0</v>
      </c>
      <c r="AE42" s="33" t="n">
        <v>0</v>
      </c>
      <c r="AF42" s="33" t="n">
        <v>0</v>
      </c>
      <c r="AG42" s="33" t="n">
        <v>0</v>
      </c>
      <c r="AH42" s="33" t="n">
        <v>0</v>
      </c>
      <c r="AI42" s="76" t="n">
        <v>0</v>
      </c>
      <c r="AJ42" s="76" t="n">
        <v>0</v>
      </c>
      <c r="AK42" s="33" t="n">
        <v>0</v>
      </c>
      <c r="AL42" s="33" t="n">
        <v>0</v>
      </c>
      <c r="AM42" s="34" t="n">
        <v>0</v>
      </c>
      <c r="AN42" s="34" t="n">
        <v>0</v>
      </c>
      <c r="AO42" s="34" t="n">
        <v>0</v>
      </c>
      <c r="AP42" s="34" t="n">
        <v>0</v>
      </c>
      <c r="AQ42" s="34" t="n">
        <v>0</v>
      </c>
      <c r="AR42" s="34" t="n">
        <v>0</v>
      </c>
      <c r="AS42" s="34" t="n">
        <v>0</v>
      </c>
      <c r="AT42" s="34" t="n">
        <v>0</v>
      </c>
      <c r="AU42" s="34" t="n">
        <v>0</v>
      </c>
      <c r="AV42" s="34" t="n"/>
      <c r="AW42" s="34" t="n"/>
      <c r="AX42" s="34" t="n"/>
      <c r="AY42" s="34" t="n"/>
      <c r="AZ42" s="34" t="n"/>
      <c r="BA42" s="34" t="n">
        <v>666599398.9</v>
      </c>
      <c r="BB42" s="34" t="n"/>
      <c r="BC42" s="34" t="n"/>
      <c r="BD42" s="34" t="n">
        <v>0</v>
      </c>
      <c r="BE42" s="34" t="n">
        <v>0</v>
      </c>
      <c r="BF42" s="34" t="n">
        <v>0</v>
      </c>
      <c r="BG42" s="34" t="n">
        <v>0</v>
      </c>
      <c r="BH42" s="34" t="n">
        <v>0</v>
      </c>
      <c r="BI42" s="34" t="n"/>
      <c r="BJ42" s="34" t="n"/>
      <c r="BK42" s="34" t="n">
        <v>0</v>
      </c>
      <c r="BL42" s="34" t="n">
        <v>0</v>
      </c>
      <c r="BM42" s="40">
        <f>+B42+D42+F42+H42+J42+L42+N42+P42+R42+T42+AA42+AC42+AE42+AG42+AI42+AK42+AM42+AO42++AQ42+AS42+AU42+AW42+AY42+BA42+BC42+BE42+BG42+BI42+BK42</f>
        <v/>
      </c>
      <c r="BN42" s="40">
        <f>+C42+E42+G42+I42+K42+M42+O42+Q42+S42+U42+AB42+AD42+AF42+AH42+AJ42+AL42+AN42+AP42++AR42+AT42+AV42+AX42+AZ42+BB42+BD42+BF42+BH42+BJ42+BL42</f>
        <v/>
      </c>
    </row>
    <row r="43" ht="15.75" customHeight="1">
      <c r="A43" s="341" t="inlineStr">
        <is>
          <t>Dividendos x Pagar</t>
        </is>
      </c>
      <c r="B43" s="16" t="n"/>
      <c r="C43" s="18" t="n"/>
      <c r="D43" s="19" t="n">
        <v>0</v>
      </c>
      <c r="E43" s="19" t="n">
        <v>0</v>
      </c>
      <c r="F43" s="10" t="n">
        <v>0</v>
      </c>
      <c r="G43" s="10" t="n">
        <v>0</v>
      </c>
      <c r="H43" s="10" t="n">
        <v>0</v>
      </c>
      <c r="I43" s="10" t="n">
        <v>0</v>
      </c>
      <c r="J43" s="10" t="n">
        <v>0</v>
      </c>
      <c r="K43" s="10" t="n">
        <v>0</v>
      </c>
      <c r="L43" s="10" t="n">
        <v>0</v>
      </c>
      <c r="M43" s="10" t="n"/>
      <c r="N43" s="10" t="n"/>
      <c r="O43" s="10" t="n">
        <v>0</v>
      </c>
      <c r="P43" s="10" t="n">
        <v>0</v>
      </c>
      <c r="Q43" s="10" t="n"/>
      <c r="R43" s="10" t="n"/>
      <c r="S43" s="10" t="n"/>
      <c r="T43" s="10" t="n"/>
      <c r="U43" s="10" t="n">
        <v>0</v>
      </c>
      <c r="V43" s="40" t="n"/>
      <c r="W43" s="40" t="n"/>
      <c r="X43" s="40" t="n"/>
      <c r="Y43" s="40" t="n"/>
      <c r="Z43" s="40" t="n"/>
      <c r="AA43" s="137" t="n">
        <v>0</v>
      </c>
      <c r="AB43" s="137" t="n">
        <v>0</v>
      </c>
      <c r="AC43" s="33" t="n">
        <v>0</v>
      </c>
      <c r="AD43" s="33" t="n">
        <v>0</v>
      </c>
      <c r="AE43" s="33" t="n">
        <v>0</v>
      </c>
      <c r="AF43" s="33" t="n">
        <v>0</v>
      </c>
      <c r="AG43" s="33" t="n">
        <v>0</v>
      </c>
      <c r="AH43" s="33" t="n">
        <v>0</v>
      </c>
      <c r="AI43" s="76" t="n">
        <v>0</v>
      </c>
      <c r="AJ43" s="76" t="n">
        <v>0</v>
      </c>
      <c r="AK43" s="33" t="n">
        <v>0</v>
      </c>
      <c r="AL43" s="33" t="n">
        <v>0</v>
      </c>
      <c r="AM43" s="34" t="n">
        <v>0</v>
      </c>
      <c r="AN43" s="34" t="n">
        <v>0</v>
      </c>
      <c r="AO43" s="34" t="n">
        <v>0</v>
      </c>
      <c r="AP43" s="34" t="n">
        <v>0</v>
      </c>
      <c r="AQ43" s="34" t="n">
        <v>0</v>
      </c>
      <c r="AR43" s="34" t="n">
        <v>0</v>
      </c>
      <c r="AS43" s="34" t="n">
        <v>0</v>
      </c>
      <c r="AT43" s="34" t="n">
        <v>0</v>
      </c>
      <c r="AU43" s="34" t="n">
        <v>0</v>
      </c>
      <c r="AV43" s="34" t="n"/>
      <c r="AW43" s="34" t="n"/>
      <c r="AX43" s="34" t="n">
        <v>10535959.7758793</v>
      </c>
      <c r="AY43" s="34" t="n"/>
      <c r="AZ43" s="34" t="n"/>
      <c r="BA43" s="34" t="n"/>
      <c r="BB43" s="34" t="n"/>
      <c r="BC43" s="34" t="n"/>
      <c r="BD43" s="34" t="n">
        <v>0</v>
      </c>
      <c r="BE43" s="34" t="n">
        <v>0</v>
      </c>
      <c r="BF43" s="34" t="n">
        <v>51195371.3156</v>
      </c>
      <c r="BG43" s="34" t="n">
        <v>0</v>
      </c>
      <c r="BH43" s="34" t="n">
        <v>0</v>
      </c>
      <c r="BI43" s="34" t="n"/>
      <c r="BJ43" s="34" t="n"/>
      <c r="BK43" s="34" t="n">
        <v>0</v>
      </c>
      <c r="BL43" s="34" t="n">
        <v>0</v>
      </c>
      <c r="BM43" s="40">
        <f>+B43+D43+F43+H43+J43+L43+N43+P43+R43+T43+AA43+AC43+AE43+AG43+AI43+AK43+AM43+AO43++AQ43+AS43+AU43+AW43+AY43+BA43+BC43+BE43+BG43+BI43+BK43</f>
        <v/>
      </c>
      <c r="BN43" s="40">
        <f>+C43+E43+G43+I43+K43+M43+O43+Q43+S43+U43+AB43+AD43+AF43+AH43+AJ43+AL43+AN43+AP43++AR43+AT43+AV43+AX43+AZ43+BB43+BD43+BF43+BH43+BJ43+BL43</f>
        <v/>
      </c>
    </row>
    <row r="44" ht="15.75" customFormat="1" customHeight="1" s="59">
      <c r="A44" s="23" t="inlineStr">
        <is>
          <t>Total Saldo Cta Cte Empresa Relacionada</t>
        </is>
      </c>
      <c r="B44" s="112">
        <f>SUM(B8:B43)</f>
        <v/>
      </c>
      <c r="C44" s="112">
        <f>SUM(C8:C43)</f>
        <v/>
      </c>
      <c r="D44" s="112">
        <f>SUM(D8:D43)</f>
        <v/>
      </c>
      <c r="E44" s="112">
        <f>SUM(E8:E43)</f>
        <v/>
      </c>
      <c r="F44" s="112">
        <f>SUM(F8:F43)</f>
        <v/>
      </c>
      <c r="G44" s="112">
        <f>SUM(G8:G43)</f>
        <v/>
      </c>
      <c r="H44" s="112">
        <f>SUM(H8:H43)</f>
        <v/>
      </c>
      <c r="I44" s="112">
        <f>SUM(I8:I43)</f>
        <v/>
      </c>
      <c r="J44" s="112">
        <f>SUM(J8:J43)</f>
        <v/>
      </c>
      <c r="K44" s="112">
        <f>SUM(K8:K43)</f>
        <v/>
      </c>
      <c r="L44" s="112">
        <f>SUM(L8:L43)</f>
        <v/>
      </c>
      <c r="M44" s="112" t="n"/>
      <c r="N44" s="112" t="n"/>
      <c r="O44" s="112">
        <f>SUM(O8:O43)</f>
        <v/>
      </c>
      <c r="P44" s="112">
        <f>SUM(P8:P43)</f>
        <v/>
      </c>
      <c r="Q44" s="112">
        <f>SUM(Q8:Q43)</f>
        <v/>
      </c>
      <c r="R44" s="112">
        <f>SUM(R8:R43)</f>
        <v/>
      </c>
      <c r="S44" s="112">
        <f>SUM(S8:S43)</f>
        <v/>
      </c>
      <c r="T44" s="112">
        <f>SUM(T8:T43)</f>
        <v/>
      </c>
      <c r="U44" s="112">
        <f>SUM(U8:U43)</f>
        <v/>
      </c>
      <c r="V44" s="112">
        <f>SUM(V8:V43)</f>
        <v/>
      </c>
      <c r="W44" s="112">
        <f>SUM(W8:W43)</f>
        <v/>
      </c>
      <c r="X44" s="112">
        <f>SUM(X8:X43)</f>
        <v/>
      </c>
      <c r="Y44" s="112">
        <f>SUM(Y8:Y43)</f>
        <v/>
      </c>
      <c r="Z44" s="112">
        <f>SUM(Z8:Z43)</f>
        <v/>
      </c>
      <c r="AA44" s="112">
        <f>SUM(AA8:AA43)</f>
        <v/>
      </c>
      <c r="AB44" s="112">
        <f>SUM(AB8:AB43)</f>
        <v/>
      </c>
      <c r="AC44" s="112">
        <f>SUM(AC8:AC43)</f>
        <v/>
      </c>
      <c r="AD44" s="112">
        <f>SUM(AD8:AD43)</f>
        <v/>
      </c>
      <c r="AE44" s="112">
        <f>SUM(AE8:AE43)</f>
        <v/>
      </c>
      <c r="AF44" s="112">
        <f>SUM(AF8:AF43)</f>
        <v/>
      </c>
      <c r="AG44" s="112">
        <f>SUM(AG8:AG43)</f>
        <v/>
      </c>
      <c r="AH44" s="112">
        <f>SUM(AH8:AH43)</f>
        <v/>
      </c>
      <c r="AI44" s="112">
        <f>SUM(AI8:AI43)</f>
        <v/>
      </c>
      <c r="AJ44" s="112">
        <f>SUM(AJ8:AJ43)</f>
        <v/>
      </c>
      <c r="AK44" s="112">
        <f>SUM(AK8:AK43)</f>
        <v/>
      </c>
      <c r="AL44" s="112">
        <f>SUM(AL8:AL43)</f>
        <v/>
      </c>
      <c r="AM44" s="112">
        <f>SUM(AM8:AM43)</f>
        <v/>
      </c>
      <c r="AN44" s="112">
        <f>SUM(AN8:AN43)</f>
        <v/>
      </c>
      <c r="AO44" s="112">
        <f>SUM(AO8:AO43)</f>
        <v/>
      </c>
      <c r="AP44" s="112">
        <f>SUM(AP8:AP43)</f>
        <v/>
      </c>
      <c r="AQ44" s="112">
        <f>SUM(AQ8:AQ43)</f>
        <v/>
      </c>
      <c r="AR44" s="112">
        <f>SUM(AR8:AR43)</f>
        <v/>
      </c>
      <c r="AS44" s="112">
        <f>SUM(AS8:AS43)</f>
        <v/>
      </c>
      <c r="AT44" s="112">
        <f>SUM(AT8:AT43)</f>
        <v/>
      </c>
      <c r="AU44" s="112">
        <f>SUM(AU8:AU43)</f>
        <v/>
      </c>
      <c r="AV44" s="112">
        <f>SUM(AV8:AV43)</f>
        <v/>
      </c>
      <c r="AW44" s="112">
        <f>SUM(AW8:AW43)</f>
        <v/>
      </c>
      <c r="AX44" s="112">
        <f>SUM(AX8:AX43)</f>
        <v/>
      </c>
      <c r="AY44" s="112">
        <f>SUM(AY8:AY43)</f>
        <v/>
      </c>
      <c r="AZ44" s="112">
        <f>SUM(AZ8:AZ43)</f>
        <v/>
      </c>
      <c r="BA44" s="112">
        <f>SUM(BA8:BA43)</f>
        <v/>
      </c>
      <c r="BB44" s="112">
        <f>SUM(BB8:BB43)</f>
        <v/>
      </c>
      <c r="BC44" s="112">
        <f>SUM(BC8:BC43)</f>
        <v/>
      </c>
      <c r="BD44" s="112">
        <f>SUM(BD8:BD43)</f>
        <v/>
      </c>
      <c r="BE44" s="112">
        <f>SUM(BE8:BE43)</f>
        <v/>
      </c>
      <c r="BF44" s="112">
        <f>SUM(BF8:BF43)</f>
        <v/>
      </c>
      <c r="BG44" s="112">
        <f>SUM(BG8:BG43)</f>
        <v/>
      </c>
      <c r="BH44" s="112">
        <f>SUM(BH8:BH43)</f>
        <v/>
      </c>
      <c r="BI44" s="112" t="n"/>
      <c r="BJ44" s="112" t="n"/>
      <c r="BK44" s="112">
        <f>SUM(BK8:BK43)</f>
        <v/>
      </c>
      <c r="BL44" s="112">
        <f>SUM(BL8:BL43)</f>
        <v/>
      </c>
      <c r="BM44" s="112">
        <f>+B44+D44+F44+H44+J44+L44+N44+P44+R44+T44+AA44+AC44+AE44+AG44+AI44+AK44+AM44+AO44++AQ44+AS44+AU44+AW44+AY44+BA44+BC44+BE44+BG44+BI44+BK44</f>
        <v/>
      </c>
      <c r="BN44" s="112">
        <f>+C44+E44+G44+I44+K44+M44+O44+Q44+S44+U44+AB44+AD44+AF44+AH44+AJ44+AL44+AN44+AP44++AR44+AT44+AV44+AX44+AZ44+BB44+BD44+BF44+BH44+BJ44+BL44</f>
        <v/>
      </c>
      <c r="BP44" s="59" t="n">
        <v>13801469666</v>
      </c>
      <c r="BQ44" s="22">
        <f>+BN44-BP44</f>
        <v/>
      </c>
    </row>
    <row r="45">
      <c r="A45" s="20" t="inlineStr">
        <is>
          <t>Cuenta Otros activos y Pasivos no corrientes</t>
        </is>
      </c>
      <c r="B45" s="16" t="n"/>
      <c r="C45" s="18" t="n"/>
      <c r="D45" s="19" t="n"/>
      <c r="E45" s="19" t="n"/>
      <c r="F45" s="10" t="n"/>
      <c r="G45" s="10" t="n"/>
      <c r="H45" s="10" t="n"/>
      <c r="I45" s="10" t="n"/>
      <c r="J45" s="10" t="n"/>
      <c r="K45" s="10" t="n"/>
      <c r="L45" s="10" t="n"/>
      <c r="M45" s="10" t="n"/>
      <c r="N45" s="10" t="n"/>
      <c r="O45" s="10" t="n"/>
      <c r="P45" s="10" t="n"/>
      <c r="Q45" s="10" t="n"/>
      <c r="R45" s="10" t="n"/>
      <c r="S45" s="10" t="n"/>
      <c r="T45" s="10" t="n"/>
      <c r="U45" s="10" t="n"/>
      <c r="V45" s="40" t="n"/>
      <c r="W45" s="40" t="n"/>
      <c r="X45" s="40" t="n"/>
      <c r="Y45" s="40" t="n"/>
      <c r="Z45" s="40" t="n"/>
      <c r="AA45" s="137" t="n"/>
      <c r="AB45" s="137" t="n"/>
      <c r="AC45" s="33" t="n"/>
      <c r="AD45" s="33" t="n"/>
      <c r="AE45" s="33" t="n"/>
      <c r="AF45" s="33" t="n"/>
      <c r="AG45" s="33" t="n"/>
      <c r="AH45" s="33" t="n"/>
      <c r="AI45" s="76" t="n"/>
      <c r="AJ45" s="76" t="n"/>
      <c r="AK45" s="33" t="n"/>
      <c r="AL45" s="33" t="n"/>
      <c r="AM45" s="34" t="n"/>
      <c r="AN45" s="34" t="n"/>
      <c r="AO45" s="34" t="n"/>
      <c r="AP45" s="34" t="n"/>
      <c r="AQ45" s="34" t="n"/>
      <c r="AR45" s="34" t="n"/>
      <c r="AS45" s="34" t="n"/>
      <c r="AT45" s="34" t="n"/>
      <c r="AU45" s="34" t="n"/>
      <c r="AV45" s="34" t="n"/>
      <c r="AW45" s="34" t="n"/>
      <c r="AX45" s="34" t="n"/>
      <c r="AY45" s="34" t="n"/>
      <c r="AZ45" s="34" t="n"/>
      <c r="BA45" s="34" t="n"/>
      <c r="BB45" s="34" t="n"/>
      <c r="BC45" s="34" t="n"/>
      <c r="BD45" s="34" t="n"/>
      <c r="BE45" s="34" t="n"/>
      <c r="BF45" s="34" t="n"/>
      <c r="BG45" s="34" t="n"/>
      <c r="BH45" s="34" t="n"/>
      <c r="BI45" s="34" t="n"/>
      <c r="BJ45" s="34" t="n"/>
      <c r="BK45" s="34" t="n"/>
      <c r="BL45" s="34" t="n"/>
    </row>
    <row r="46">
      <c r="A46" s="341" t="inlineStr">
        <is>
          <t>INVERSIONES EN OTRAS SOCIEDADES</t>
        </is>
      </c>
      <c r="B46" s="16" t="n"/>
      <c r="C46" s="18" t="n"/>
      <c r="D46" s="19" t="n">
        <v>0</v>
      </c>
      <c r="E46" s="19" t="n">
        <v>0</v>
      </c>
      <c r="F46" s="10" t="n">
        <v>0</v>
      </c>
      <c r="G46" s="10" t="n">
        <v>0</v>
      </c>
      <c r="H46" s="21" t="n">
        <v>0</v>
      </c>
      <c r="I46" s="10" t="n">
        <v>0</v>
      </c>
      <c r="J46" s="10" t="n">
        <v>0</v>
      </c>
      <c r="K46" s="10" t="n">
        <v>0</v>
      </c>
      <c r="L46" s="10" t="n">
        <v>0</v>
      </c>
      <c r="M46" s="10" t="n"/>
      <c r="N46" s="10" t="n"/>
      <c r="O46" s="10" t="n">
        <v>0</v>
      </c>
      <c r="P46" s="10" t="n">
        <v>0</v>
      </c>
      <c r="Q46" s="10" t="n"/>
      <c r="R46" s="10" t="n"/>
      <c r="S46" s="10" t="n"/>
      <c r="T46" s="10" t="n"/>
      <c r="U46" s="10" t="n">
        <v>0</v>
      </c>
      <c r="V46" s="40" t="n"/>
      <c r="W46" s="40" t="n"/>
      <c r="X46" s="40" t="n"/>
      <c r="Y46" s="40" t="n"/>
      <c r="Z46" s="40" t="n"/>
      <c r="AA46" s="137" t="n">
        <v>0</v>
      </c>
      <c r="AB46" s="137" t="n">
        <v>0</v>
      </c>
      <c r="AC46" s="33" t="n">
        <v>0</v>
      </c>
      <c r="AD46" s="33" t="n">
        <v>0</v>
      </c>
      <c r="AE46" s="33" t="n">
        <v>0</v>
      </c>
      <c r="AF46" s="33" t="n">
        <v>0</v>
      </c>
      <c r="AG46" s="33" t="n">
        <v>0</v>
      </c>
      <c r="AH46" s="33" t="n">
        <v>0</v>
      </c>
      <c r="AI46" s="76" t="n">
        <v>0</v>
      </c>
      <c r="AJ46" s="76" t="n">
        <v>0</v>
      </c>
      <c r="AK46" s="33" t="n">
        <v>0</v>
      </c>
      <c r="AL46" s="33" t="n">
        <v>0</v>
      </c>
      <c r="AM46" s="34" t="n">
        <v>10309464468.82</v>
      </c>
      <c r="AN46" s="34" t="n">
        <v>0</v>
      </c>
      <c r="AO46" s="34" t="n">
        <v>0</v>
      </c>
      <c r="AP46" s="34" t="n">
        <v>0</v>
      </c>
      <c r="AQ46" s="34" t="n">
        <v>0</v>
      </c>
      <c r="AR46" s="34" t="n">
        <v>0</v>
      </c>
      <c r="AS46" s="34" t="n">
        <v>0</v>
      </c>
      <c r="AT46" s="34" t="n">
        <v>0</v>
      </c>
      <c r="AU46" s="34" t="n">
        <v>0</v>
      </c>
      <c r="AV46" s="34" t="n"/>
      <c r="AW46" s="34" t="n"/>
      <c r="AX46" s="34" t="n"/>
      <c r="AY46" s="34" t="n"/>
      <c r="AZ46" s="34" t="n"/>
      <c r="BA46" s="34" t="n"/>
      <c r="BB46" s="34" t="n"/>
      <c r="BC46" s="34" t="n"/>
      <c r="BD46" s="34" t="n">
        <v>0</v>
      </c>
      <c r="BE46" s="34" t="n">
        <v>0</v>
      </c>
      <c r="BF46" s="34" t="n">
        <v>0</v>
      </c>
      <c r="BG46" s="34" t="n">
        <v>0</v>
      </c>
      <c r="BH46" s="34" t="n">
        <v>0</v>
      </c>
      <c r="BI46" s="34" t="n"/>
      <c r="BJ46" s="34" t="n"/>
      <c r="BK46" s="34" t="n">
        <v>0</v>
      </c>
      <c r="BL46" s="34" t="n">
        <v>0</v>
      </c>
      <c r="BM46" s="40">
        <f>+B46+D46+F46+H46+J46+L46+N46+P46+R46+T46+AA46+AC46+AE46+AG46+AI46+AK46+AM46+AO46++AQ46+AS46+AU46+AW46+AY46+BA46+BC46+BE46+BG46+BI46+BK46</f>
        <v/>
      </c>
      <c r="BN46" s="40">
        <f>+C46+E46+G46+I46+K46+M46+O46+Q46+S46+U46+AB46+AD46+AF46+AH46+AJ46+AL46+AN46+AP46++AR46+AT46+AV46+AX46+AZ46+BB46+BD46+BF46+BH46+BJ46+BL46</f>
        <v/>
      </c>
    </row>
    <row r="47">
      <c r="A47" s="15" t="inlineStr">
        <is>
          <t>Inversion Perm (Investimentos)</t>
        </is>
      </c>
      <c r="B47" s="16" t="n"/>
      <c r="C47" s="18" t="n"/>
      <c r="D47" s="19" t="n">
        <v>0</v>
      </c>
      <c r="E47" s="19" t="n">
        <v>0</v>
      </c>
      <c r="F47" s="10" t="n">
        <v>0</v>
      </c>
      <c r="G47" s="10" t="n">
        <v>0</v>
      </c>
      <c r="H47" s="10" t="n">
        <v>0</v>
      </c>
      <c r="I47" s="10" t="n">
        <v>0</v>
      </c>
      <c r="J47" s="10" t="n">
        <v>0</v>
      </c>
      <c r="K47" s="10" t="n">
        <v>0</v>
      </c>
      <c r="L47" s="10" t="n">
        <v>0</v>
      </c>
      <c r="M47" s="10" t="n"/>
      <c r="N47" s="10" t="n"/>
      <c r="O47" s="10" t="n">
        <v>0</v>
      </c>
      <c r="P47" s="10" t="n">
        <v>0</v>
      </c>
      <c r="Q47" s="10" t="n"/>
      <c r="R47" s="10" t="n"/>
      <c r="S47" s="10" t="n"/>
      <c r="T47" s="10" t="n"/>
      <c r="U47" s="10" t="n">
        <v>0</v>
      </c>
      <c r="V47" s="40" t="n"/>
      <c r="W47" s="40" t="n"/>
      <c r="X47" s="40" t="n"/>
      <c r="Y47" s="40" t="n"/>
      <c r="Z47" s="40" t="n"/>
      <c r="AA47" s="137" t="n">
        <v>0</v>
      </c>
      <c r="AB47" s="137" t="n">
        <v>0</v>
      </c>
      <c r="AC47" s="33" t="n">
        <v>0</v>
      </c>
      <c r="AD47" s="33" t="n">
        <v>0</v>
      </c>
      <c r="AE47" s="33" t="n">
        <v>0</v>
      </c>
      <c r="AF47" s="33" t="n">
        <v>0</v>
      </c>
      <c r="AG47" s="33" t="n">
        <v>0</v>
      </c>
      <c r="AH47" s="33" t="n">
        <v>0</v>
      </c>
      <c r="AI47" s="76" t="n">
        <v>0</v>
      </c>
      <c r="AJ47" s="76" t="n">
        <v>0</v>
      </c>
      <c r="AK47" s="33" t="n">
        <v>0</v>
      </c>
      <c r="AL47" s="33" t="n">
        <v>0</v>
      </c>
      <c r="AM47" s="34" t="n"/>
      <c r="AN47" s="34" t="n">
        <v>0</v>
      </c>
      <c r="AO47" s="34" t="n">
        <v>28461876.332292</v>
      </c>
      <c r="AP47" s="34" t="n">
        <v>0</v>
      </c>
      <c r="AQ47" s="34" t="n">
        <v>0</v>
      </c>
      <c r="AR47" s="34" t="n">
        <v>0</v>
      </c>
      <c r="AS47" s="34" t="n">
        <v>0</v>
      </c>
      <c r="AT47" s="34" t="n">
        <v>0</v>
      </c>
      <c r="AU47" s="34" t="n">
        <v>0</v>
      </c>
      <c r="AV47" s="34" t="n"/>
      <c r="AW47" s="34" t="n"/>
      <c r="AX47" s="34" t="n"/>
      <c r="AY47" s="34" t="n"/>
      <c r="AZ47" s="34" t="n"/>
      <c r="BA47" s="34" t="n"/>
      <c r="BB47" s="34" t="n"/>
      <c r="BC47" s="34" t="n"/>
      <c r="BD47" s="34" t="n">
        <v>0</v>
      </c>
      <c r="BE47" s="34" t="n">
        <v>0</v>
      </c>
      <c r="BF47" s="34" t="n">
        <v>0</v>
      </c>
      <c r="BG47" s="34" t="n">
        <v>0</v>
      </c>
      <c r="BH47" s="34" t="n">
        <v>0</v>
      </c>
      <c r="BI47" s="34" t="n"/>
      <c r="BJ47" s="34" t="n"/>
      <c r="BK47" s="34" t="n">
        <v>0</v>
      </c>
      <c r="BL47" s="34" t="n">
        <v>0</v>
      </c>
      <c r="BM47" s="40">
        <f>+B47+D47+F47+H47+J47+L47+N47+P47+R47+T47+AA47+AC47+AE47+AG47+AI47+AK47+AM47+AO47++AQ47+AS47+AU47+AW47+AY47+BA47+BC47+BE47+BG47+BI47+BK47</f>
        <v/>
      </c>
      <c r="BN47" s="40">
        <f>+C47+E47+G47+I47+K47+M47+O47+Q47+S47+U47+AB47+AD47+AF47+AH47+AJ47+AL47+AN47+AP47++AR47+AT47+AV47+AX47+AZ47+BB47+BD47+BF47+BH47+BJ47+BL47</f>
        <v/>
      </c>
    </row>
    <row r="48">
      <c r="A48" s="15" t="inlineStr">
        <is>
          <t xml:space="preserve">Cinema Produções Dig </t>
        </is>
      </c>
      <c r="B48" s="16" t="n"/>
      <c r="C48" s="18" t="n"/>
      <c r="D48" s="19" t="n">
        <v>0</v>
      </c>
      <c r="E48" s="19" t="n">
        <v>0</v>
      </c>
      <c r="F48" s="10" t="n">
        <v>0</v>
      </c>
      <c r="G48" s="10" t="n">
        <v>0</v>
      </c>
      <c r="H48" s="10" t="n">
        <v>0</v>
      </c>
      <c r="I48" s="10" t="n">
        <v>0</v>
      </c>
      <c r="J48" s="10" t="n">
        <v>0</v>
      </c>
      <c r="K48" s="10" t="n">
        <v>0</v>
      </c>
      <c r="L48" s="10" t="n">
        <v>0</v>
      </c>
      <c r="M48" s="10" t="n"/>
      <c r="N48" s="10" t="n"/>
      <c r="O48" s="10" t="n">
        <v>0</v>
      </c>
      <c r="P48" s="10" t="n">
        <v>0</v>
      </c>
      <c r="Q48" s="10" t="n"/>
      <c r="R48" s="10" t="n"/>
      <c r="S48" s="10" t="n"/>
      <c r="T48" s="10" t="n"/>
      <c r="U48" s="10" t="n">
        <v>0</v>
      </c>
      <c r="V48" s="40" t="n"/>
      <c r="W48" s="40" t="n"/>
      <c r="X48" s="40" t="n"/>
      <c r="Y48" s="40" t="n"/>
      <c r="Z48" s="40" t="n"/>
      <c r="AA48" s="137" t="n">
        <v>0</v>
      </c>
      <c r="AB48" s="137" t="n">
        <v>0</v>
      </c>
      <c r="AC48" s="33" t="n">
        <v>0</v>
      </c>
      <c r="AD48" s="33" t="n">
        <v>0</v>
      </c>
      <c r="AE48" s="33" t="n">
        <v>0</v>
      </c>
      <c r="AF48" s="33" t="n">
        <v>0</v>
      </c>
      <c r="AG48" s="33" t="n">
        <v>0</v>
      </c>
      <c r="AH48" s="33" t="n">
        <v>0</v>
      </c>
      <c r="AI48" s="76" t="n">
        <v>0</v>
      </c>
      <c r="AJ48" s="76" t="n">
        <v>0</v>
      </c>
      <c r="AK48" s="33" t="n">
        <v>0</v>
      </c>
      <c r="AL48" s="33" t="n">
        <v>0</v>
      </c>
      <c r="AM48" s="34" t="n">
        <v>0</v>
      </c>
      <c r="AN48" s="34" t="n">
        <v>0</v>
      </c>
      <c r="AO48" s="34" t="n">
        <v>0</v>
      </c>
      <c r="AP48" s="34" t="n">
        <v>0</v>
      </c>
      <c r="AQ48" s="34" t="n">
        <v>474184482.977</v>
      </c>
      <c r="AR48" s="34" t="n">
        <v>0</v>
      </c>
      <c r="AS48" s="34" t="n">
        <v>0</v>
      </c>
      <c r="AT48" s="34" t="n">
        <v>0</v>
      </c>
      <c r="AU48" s="34" t="n">
        <v>0</v>
      </c>
      <c r="AV48" s="34" t="n"/>
      <c r="AW48" s="34" t="n"/>
      <c r="AX48" s="34" t="n"/>
      <c r="AY48" s="34" t="n"/>
      <c r="AZ48" s="34" t="n"/>
      <c r="BA48" s="34" t="n"/>
      <c r="BB48" s="34" t="n"/>
      <c r="BC48" s="34" t="n"/>
      <c r="BD48" s="34" t="n">
        <v>0</v>
      </c>
      <c r="BE48" s="34" t="n">
        <v>0</v>
      </c>
      <c r="BF48" s="34" t="n">
        <v>0</v>
      </c>
      <c r="BG48" s="34" t="n">
        <v>0</v>
      </c>
      <c r="BH48" s="34" t="n">
        <v>0</v>
      </c>
      <c r="BI48" s="34" t="n"/>
      <c r="BJ48" s="34" t="n"/>
      <c r="BK48" s="34" t="n">
        <v>0</v>
      </c>
      <c r="BL48" s="34" t="n">
        <v>0</v>
      </c>
      <c r="BM48" s="40">
        <f>+B48+D48+F48+H48+J48+L48+N48+P48+R48+T48+AA48+AC48+AE48+AG48+AI48+AK48+AM48+AO48++AQ48+AS48+AU48+AW48+AY48+BA48+BC48+BE48+BG48+BI48+BK48</f>
        <v/>
      </c>
      <c r="BN48" s="40">
        <f>+C48+E48+G48+I48+K48+M48+O48+Q48+S48+U48+AB48+AD48+AF48+AH48+AJ48+AL48+AN48+AP48++AR48+AT48+AV48+AX48+AZ48+BB48+BD48+BF48+BH48+BJ48+BL48</f>
        <v/>
      </c>
    </row>
    <row r="49">
      <c r="A49" s="15" t="inlineStr">
        <is>
          <t>Deptos Judiciales</t>
        </is>
      </c>
      <c r="B49" s="16" t="n"/>
      <c r="C49" s="18" t="n"/>
      <c r="D49" s="19" t="n">
        <v>0</v>
      </c>
      <c r="E49" s="19" t="n">
        <v>0</v>
      </c>
      <c r="F49" s="10" t="n">
        <v>0</v>
      </c>
      <c r="G49" s="10" t="n">
        <v>0</v>
      </c>
      <c r="H49" s="10" t="n">
        <v>0</v>
      </c>
      <c r="I49" s="10" t="n">
        <v>0</v>
      </c>
      <c r="J49" s="10" t="n">
        <v>0</v>
      </c>
      <c r="K49" s="10" t="n">
        <v>0</v>
      </c>
      <c r="L49" s="10" t="n">
        <v>0</v>
      </c>
      <c r="M49" s="10" t="n"/>
      <c r="N49" s="10" t="n">
        <v>31883085.9029341</v>
      </c>
      <c r="O49" s="10" t="n">
        <v>0</v>
      </c>
      <c r="P49" s="10" t="n">
        <v>0</v>
      </c>
      <c r="Q49" s="10" t="n"/>
      <c r="R49" s="10" t="n">
        <v>-1250</v>
      </c>
      <c r="S49" s="10" t="n"/>
      <c r="T49" s="10" t="n"/>
      <c r="U49" s="10" t="n">
        <v>0</v>
      </c>
      <c r="V49" s="40" t="n"/>
      <c r="W49" s="40" t="n"/>
      <c r="X49" s="40" t="n"/>
      <c r="Y49" s="40" t="n"/>
      <c r="Z49" s="40" t="n"/>
      <c r="AA49" s="137" t="n">
        <v>0</v>
      </c>
      <c r="AB49" s="137" t="n">
        <v>0</v>
      </c>
      <c r="AC49" s="33" t="n">
        <v>0</v>
      </c>
      <c r="AD49" s="33" t="n">
        <v>0</v>
      </c>
      <c r="AE49" s="33" t="n">
        <v>0</v>
      </c>
      <c r="AF49" s="33" t="n">
        <v>0</v>
      </c>
      <c r="AG49" s="33" t="n">
        <v>0</v>
      </c>
      <c r="AH49" s="33" t="n">
        <v>0</v>
      </c>
      <c r="AI49" s="76" t="n">
        <v>0</v>
      </c>
      <c r="AJ49" s="76" t="n">
        <v>0</v>
      </c>
      <c r="AK49" s="33" t="n">
        <v>0</v>
      </c>
      <c r="AL49" s="33" t="n">
        <v>0</v>
      </c>
      <c r="AM49" s="34" t="n">
        <v>0</v>
      </c>
      <c r="AN49" s="34" t="n">
        <v>0</v>
      </c>
      <c r="AO49" s="34" t="n">
        <v>0</v>
      </c>
      <c r="AP49" s="34" t="n">
        <v>0</v>
      </c>
      <c r="AQ49" s="34" t="n">
        <v>20086794.5592</v>
      </c>
      <c r="AR49" s="34" t="n">
        <v>0</v>
      </c>
      <c r="AS49" s="34" t="n">
        <v>0</v>
      </c>
      <c r="AT49" s="34" t="n">
        <v>0</v>
      </c>
      <c r="AU49" s="34" t="n">
        <v>0</v>
      </c>
      <c r="AV49" s="34" t="n"/>
      <c r="AW49" s="34" t="n"/>
      <c r="AX49" s="34" t="n"/>
      <c r="AY49" s="34" t="n"/>
      <c r="AZ49" s="34" t="n"/>
      <c r="BA49" s="34" t="n"/>
      <c r="BB49" s="34" t="n"/>
      <c r="BC49" s="34" t="n"/>
      <c r="BD49" s="34" t="n">
        <v>0</v>
      </c>
      <c r="BE49" s="34" t="n">
        <v>0</v>
      </c>
      <c r="BF49" s="34" t="n">
        <v>0</v>
      </c>
      <c r="BG49" s="34" t="n">
        <v>0</v>
      </c>
      <c r="BH49" s="34" t="n">
        <v>0</v>
      </c>
      <c r="BI49" s="34">
        <f>3191501.94+365</f>
        <v/>
      </c>
      <c r="BJ49" s="34" t="n"/>
      <c r="BK49" s="34" t="n">
        <v>0</v>
      </c>
      <c r="BL49" s="34" t="n">
        <v>0</v>
      </c>
      <c r="BM49" s="40">
        <f>+B49+D49+F49+H49+J49+L49+N49+P49+R49+T49+AA49+AC49+AE49+AG49+AI49+AK49+AM49+AO49++AQ49+AS49+AU49+AW49+AY49+BA49+BC49+BE49+BG49+BI49+BK49</f>
        <v/>
      </c>
      <c r="BN49" s="40">
        <f>+C49+E49+G49+I49+K49+M49+O49+Q49+S49+U49+AB49+AD49+AF49+AH49+AJ49+AL49+AN49+AP49++AR49+AT49+AV49+AX49+AZ49+BB49+BD49+BF49+BH49+BJ49+BL49</f>
        <v/>
      </c>
    </row>
    <row r="50">
      <c r="A50" s="15" t="inlineStr">
        <is>
          <t>Audiovisual</t>
        </is>
      </c>
      <c r="B50" s="16" t="n"/>
      <c r="C50" s="18" t="n"/>
      <c r="D50" s="19" t="n"/>
      <c r="E50" s="19" t="n"/>
      <c r="F50" s="10" t="n"/>
      <c r="G50" s="10" t="n"/>
      <c r="H50" s="10" t="n"/>
      <c r="I50" s="10" t="n"/>
      <c r="J50" s="10" t="n"/>
      <c r="K50" s="10" t="n">
        <v>229683187.036434</v>
      </c>
      <c r="L50" s="10" t="n"/>
      <c r="M50" s="10" t="n"/>
      <c r="N50" s="10" t="n"/>
      <c r="O50" s="10" t="n"/>
      <c r="P50" s="10" t="n"/>
      <c r="Q50" s="10" t="n"/>
      <c r="R50" s="10" t="n"/>
      <c r="S50" s="10" t="n">
        <v>93712462.6272112</v>
      </c>
      <c r="T50" s="10" t="n"/>
      <c r="U50" s="10" t="n"/>
      <c r="V50" s="40" t="n"/>
      <c r="W50" s="40" t="n"/>
      <c r="X50" s="40" t="n"/>
      <c r="Y50" s="40" t="n"/>
      <c r="Z50" s="40" t="n"/>
      <c r="AA50" s="137" t="n"/>
      <c r="AB50" s="137" t="n"/>
      <c r="AC50" s="33" t="n"/>
      <c r="AD50" s="33" t="n"/>
      <c r="AE50" s="33" t="n"/>
      <c r="AF50" s="33" t="n"/>
      <c r="AG50" s="33" t="n"/>
      <c r="AH50" s="33" t="n"/>
      <c r="AI50" s="76" t="n"/>
      <c r="AJ50" s="76" t="n"/>
      <c r="AK50" s="33" t="n"/>
      <c r="AL50" s="33" t="n"/>
      <c r="AM50" s="34" t="n"/>
      <c r="AN50" s="34" t="n"/>
      <c r="AO50" s="34" t="n"/>
      <c r="AP50" s="34" t="n"/>
      <c r="AQ50" s="34" t="n"/>
      <c r="AR50" s="34" t="n"/>
      <c r="AS50" s="34" t="n"/>
      <c r="AT50" s="34" t="n"/>
      <c r="AU50" s="34" t="n"/>
      <c r="AV50" s="34" t="n"/>
      <c r="AW50" s="34" t="n"/>
      <c r="AX50" s="34" t="n"/>
      <c r="AY50" s="34" t="n"/>
      <c r="AZ50" s="34" t="n"/>
      <c r="BA50" s="34" t="n"/>
      <c r="BB50" s="34" t="n"/>
      <c r="BC50" s="34" t="n"/>
      <c r="BD50" s="34" t="n"/>
      <c r="BE50" s="34" t="n"/>
      <c r="BF50" s="34" t="n"/>
      <c r="BG50" s="34" t="n"/>
      <c r="BH50" s="34" t="n"/>
      <c r="BI50" s="34" t="n"/>
      <c r="BJ50" s="34" t="n"/>
      <c r="BK50" s="34" t="n"/>
      <c r="BL50" s="34" t="n"/>
      <c r="BM50" s="40">
        <f>+B50+D50+F50+H50+J50+L50+N50+P50+R50+T50+AA50+AC50+AE50+AG50+AI50+AK50+AM50+AO50++AQ50+AS50+AU50+AW50+AY50+BA50+BC50+BE50+BG50+BI50+BK50</f>
        <v/>
      </c>
      <c r="BN50" s="40">
        <f>+C50+E50+G50+I50+K50+M50+O50+Q50+S50+U50+AB50+AD50+AF50+AH50+AJ50+AL50+AN50+AP50++AR50+AT50+AV50+AX50+AZ50+BB50+BD50+BF50+BH50+BJ50+BL50</f>
        <v/>
      </c>
    </row>
    <row r="51">
      <c r="A51" s="15" t="inlineStr">
        <is>
          <t>Amazon</t>
        </is>
      </c>
      <c r="B51" s="16" t="n"/>
      <c r="C51" s="18" t="n"/>
      <c r="D51" s="19" t="n">
        <v>0</v>
      </c>
      <c r="E51" s="19" t="n">
        <v>0</v>
      </c>
      <c r="F51" s="10" t="n">
        <v>0</v>
      </c>
      <c r="G51" s="10" t="n">
        <v>0</v>
      </c>
      <c r="H51" s="10" t="n">
        <v>0</v>
      </c>
      <c r="I51" s="10" t="n">
        <v>0</v>
      </c>
      <c r="J51" s="10" t="n">
        <v>0</v>
      </c>
      <c r="K51" s="10" t="n">
        <v>0</v>
      </c>
      <c r="L51" s="10" t="n">
        <v>0</v>
      </c>
      <c r="M51" s="10" t="n"/>
      <c r="N51" s="10" t="n"/>
      <c r="O51" s="10" t="n">
        <v>0</v>
      </c>
      <c r="P51" s="10" t="n">
        <v>0</v>
      </c>
      <c r="Q51" s="10" t="n"/>
      <c r="R51" s="10" t="n"/>
      <c r="S51" s="10" t="n"/>
      <c r="T51" s="10" t="n"/>
      <c r="U51" s="10" t="n">
        <v>0</v>
      </c>
      <c r="V51" s="40" t="n"/>
      <c r="W51" s="40" t="n"/>
      <c r="X51" s="40" t="n"/>
      <c r="Y51" s="40" t="n"/>
      <c r="Z51" s="40" t="n"/>
      <c r="AA51" s="137" t="n">
        <v>0</v>
      </c>
      <c r="AB51" s="137" t="n">
        <v>0</v>
      </c>
      <c r="AC51" s="33" t="n">
        <v>0</v>
      </c>
      <c r="AD51" s="33" t="n">
        <v>0</v>
      </c>
      <c r="AE51" s="33" t="n">
        <v>0</v>
      </c>
      <c r="AF51" s="33" t="n">
        <v>0</v>
      </c>
      <c r="AG51" s="33" t="n">
        <v>0</v>
      </c>
      <c r="AH51" s="33" t="n">
        <v>0</v>
      </c>
      <c r="AI51" s="76" t="n">
        <v>0</v>
      </c>
      <c r="AJ51" s="76" t="n">
        <v>0</v>
      </c>
      <c r="AK51" s="33" t="n">
        <v>0</v>
      </c>
      <c r="AL51" s="33" t="n">
        <v>0</v>
      </c>
      <c r="AM51" s="34" t="n">
        <v>0</v>
      </c>
      <c r="AN51" s="34" t="n">
        <v>0</v>
      </c>
      <c r="AO51" s="34" t="n">
        <v>93712462.6272112</v>
      </c>
      <c r="AP51" s="34" t="n">
        <v>0</v>
      </c>
      <c r="AQ51" s="34" t="n">
        <v>4072044.9424</v>
      </c>
      <c r="AR51" s="34" t="n">
        <v>1079341042.0234</v>
      </c>
      <c r="AS51" s="34" t="n">
        <v>0</v>
      </c>
      <c r="AT51" s="34" t="n">
        <v>0</v>
      </c>
      <c r="AU51" s="34" t="n">
        <v>0</v>
      </c>
      <c r="AV51" s="34" t="n"/>
      <c r="AW51" s="34" t="n"/>
      <c r="AX51" s="34" t="n"/>
      <c r="AY51" s="34" t="n"/>
      <c r="AZ51" s="34" t="n"/>
      <c r="BA51" s="34" t="n"/>
      <c r="BB51" s="34" t="n"/>
      <c r="BC51" s="34" t="n"/>
      <c r="BD51" s="34" t="n">
        <v>0</v>
      </c>
      <c r="BE51" s="34" t="n">
        <v>0</v>
      </c>
      <c r="BF51" s="34" t="n">
        <v>0</v>
      </c>
      <c r="BG51" s="34" t="n">
        <v>0</v>
      </c>
      <c r="BH51" s="34" t="n">
        <v>0</v>
      </c>
      <c r="BI51" s="34" t="n"/>
      <c r="BJ51" s="34" t="n"/>
      <c r="BK51" s="34" t="n">
        <v>0</v>
      </c>
      <c r="BL51" s="34" t="n">
        <v>0</v>
      </c>
      <c r="BM51" s="40">
        <f>+B51+D51+F51+H51+J51+L51+N51+P51+R51+T51+AA51+AC51+AE51+AG51+AI51+AK51+AM51+AO51++AQ51+AS51+AU51+AW51+AY51+BA51+BC51+BE51+BG51+BI51+BK51</f>
        <v/>
      </c>
      <c r="BN51" s="40">
        <f>+C51+E51+G51+I51+K51+M51+O51+Q51+S51+U51+AB51+AD51+AF51+AH51+AJ51+AL51+AN51+AP51++AR51+AT51+AV51+AX51+AZ51+BB51+BD51+BF51+BH51+BJ51+BL51</f>
        <v/>
      </c>
    </row>
    <row r="52">
      <c r="A52" s="15" t="inlineStr">
        <is>
          <t>Gramado</t>
        </is>
      </c>
      <c r="B52" s="16" t="n"/>
      <c r="C52" s="18" t="n"/>
      <c r="D52" s="19" t="n">
        <v>0</v>
      </c>
      <c r="E52" s="19" t="n">
        <v>0</v>
      </c>
      <c r="F52" s="10" t="n">
        <v>0</v>
      </c>
      <c r="G52" s="10" t="n">
        <v>0</v>
      </c>
      <c r="H52" s="10" t="n">
        <v>0</v>
      </c>
      <c r="I52" s="10" t="n">
        <v>0</v>
      </c>
      <c r="J52" s="10" t="n">
        <v>0</v>
      </c>
      <c r="K52" s="10" t="n">
        <v>0</v>
      </c>
      <c r="L52" s="10" t="n">
        <v>0</v>
      </c>
      <c r="M52" s="10" t="n"/>
      <c r="N52" s="10" t="n"/>
      <c r="O52" s="10" t="n">
        <v>0</v>
      </c>
      <c r="P52" s="10" t="n">
        <v>0</v>
      </c>
      <c r="Q52" s="10" t="n"/>
      <c r="R52" s="10" t="n"/>
      <c r="S52" s="10" t="n"/>
      <c r="T52" s="10" t="n"/>
      <c r="U52" s="10" t="n">
        <v>0</v>
      </c>
      <c r="V52" s="40" t="n"/>
      <c r="W52" s="40" t="n"/>
      <c r="X52" s="40" t="n"/>
      <c r="Y52" s="40" t="n"/>
      <c r="Z52" s="40" t="n"/>
      <c r="AA52" s="137" t="n">
        <v>0</v>
      </c>
      <c r="AB52" s="137" t="n">
        <v>0</v>
      </c>
      <c r="AC52" s="33" t="n">
        <v>0</v>
      </c>
      <c r="AD52" s="33" t="n">
        <v>0</v>
      </c>
      <c r="AE52" s="33" t="n">
        <v>0</v>
      </c>
      <c r="AF52" s="33" t="n">
        <v>0</v>
      </c>
      <c r="AG52" s="33" t="n">
        <v>0</v>
      </c>
      <c r="AH52" s="33" t="n">
        <v>0</v>
      </c>
      <c r="AI52" s="76" t="n">
        <v>0</v>
      </c>
      <c r="AJ52" s="76" t="n">
        <v>0</v>
      </c>
      <c r="AK52" s="33" t="n">
        <v>0</v>
      </c>
      <c r="AL52" s="33" t="n">
        <v>0</v>
      </c>
      <c r="AM52" s="34" t="n">
        <v>0</v>
      </c>
      <c r="AN52" s="34" t="n">
        <v>0</v>
      </c>
      <c r="AO52" s="34" t="n">
        <v>229683187.036434</v>
      </c>
      <c r="AP52" s="34" t="n">
        <v>0</v>
      </c>
      <c r="AQ52" s="34" t="n">
        <v>59766834.8914</v>
      </c>
      <c r="AR52" s="34" t="n">
        <v>957277321.7016</v>
      </c>
      <c r="AS52" s="34" t="n">
        <v>0</v>
      </c>
      <c r="AT52" s="34" t="n">
        <v>0</v>
      </c>
      <c r="AU52" s="34" t="n">
        <v>0</v>
      </c>
      <c r="AV52" s="34" t="n"/>
      <c r="AW52" s="34" t="n"/>
      <c r="AX52" s="34" t="n"/>
      <c r="AY52" s="34" t="n"/>
      <c r="AZ52" s="34" t="n"/>
      <c r="BA52" s="34" t="n"/>
      <c r="BB52" s="34" t="n"/>
      <c r="BC52" s="34" t="n"/>
      <c r="BD52" s="34" t="n">
        <v>0</v>
      </c>
      <c r="BE52" s="34" t="n">
        <v>0</v>
      </c>
      <c r="BF52" s="34" t="n">
        <v>0</v>
      </c>
      <c r="BG52" s="34" t="n">
        <v>0</v>
      </c>
      <c r="BH52" s="34" t="n">
        <v>0</v>
      </c>
      <c r="BI52" s="34" t="n"/>
      <c r="BJ52" s="34" t="n"/>
      <c r="BK52" s="34" t="n">
        <v>0</v>
      </c>
      <c r="BL52" s="34" t="n">
        <v>0</v>
      </c>
      <c r="BM52" s="40">
        <f>+B52+D52+F52+H52+J52+L52+N52+P52+R52+T52+AA52+AC52+AE52+AG52+AI52+AK52+AM52+AO52++AQ52+AS52+AU52+AW52+AY52+BA52+BC52+BE52+BG52+BI52+BK52</f>
        <v/>
      </c>
      <c r="BN52" s="40">
        <f>+C52+E52+G52+I52+K52+M52+O52+Q52+S52+U52+AB52+AD52+AF52+AH52+AJ52+AL52+AN52+AP52++AR52+AT52+AV52+AX52+AZ52+BB52+BD52+BF52+BH52+BJ52+BL52</f>
        <v/>
      </c>
    </row>
    <row r="53">
      <c r="A53" s="15" t="inlineStr">
        <is>
          <t>Cinecolor Do Brasil</t>
        </is>
      </c>
      <c r="B53" s="16" t="n"/>
      <c r="C53" s="18" t="n"/>
      <c r="D53" s="19" t="n"/>
      <c r="E53" s="19" t="n"/>
      <c r="F53" s="10" t="n"/>
      <c r="G53" s="10" t="n"/>
      <c r="H53" s="10" t="n"/>
      <c r="I53" s="10" t="n"/>
      <c r="J53" s="10" t="n">
        <v>957277320.2561671</v>
      </c>
      <c r="K53" s="10" t="n">
        <v>59766836.0276367</v>
      </c>
      <c r="L53" s="10" t="n"/>
      <c r="M53" s="10" t="n"/>
      <c r="N53" s="10" t="n"/>
      <c r="O53" s="10" t="n">
        <v>474183626.007336</v>
      </c>
      <c r="P53" s="10" t="n"/>
      <c r="Q53" s="10" t="n"/>
      <c r="R53" s="10" t="n">
        <v>1079341043.85841</v>
      </c>
      <c r="S53" s="10" t="n">
        <v>4072047.9329973</v>
      </c>
      <c r="T53" s="10" t="n"/>
      <c r="U53" s="10" t="n"/>
      <c r="V53" s="40" t="n"/>
      <c r="W53" s="40" t="n"/>
      <c r="X53" s="40" t="n"/>
      <c r="Y53" s="40" t="n"/>
      <c r="Z53" s="40" t="n"/>
      <c r="AA53" s="137" t="n"/>
      <c r="AB53" s="137" t="n"/>
      <c r="AC53" s="33" t="n"/>
      <c r="AD53" s="33" t="n"/>
      <c r="AE53" s="33" t="n"/>
      <c r="AF53" s="33" t="n"/>
      <c r="AG53" s="33" t="n"/>
      <c r="AH53" s="33" t="n"/>
      <c r="AI53" s="76" t="n"/>
      <c r="AJ53" s="76" t="n"/>
      <c r="AK53" s="33" t="n"/>
      <c r="AL53" s="33" t="n"/>
      <c r="AM53" s="34" t="n"/>
      <c r="AN53" s="34" t="n"/>
      <c r="AO53" s="34" t="n"/>
      <c r="AP53" s="34" t="n"/>
      <c r="AQ53" s="34" t="n"/>
      <c r="AR53" s="34" t="n"/>
      <c r="AS53" s="34" t="n"/>
      <c r="AT53" s="34" t="n"/>
      <c r="AU53" s="34" t="n"/>
      <c r="AV53" s="34" t="n"/>
      <c r="AW53" s="34" t="n"/>
      <c r="AX53" s="34" t="n"/>
      <c r="AY53" s="34" t="n"/>
      <c r="AZ53" s="34" t="n"/>
      <c r="BA53" s="34" t="n"/>
      <c r="BB53" s="34" t="n"/>
      <c r="BC53" s="34" t="n"/>
      <c r="BD53" s="34" t="n"/>
      <c r="BE53" s="34" t="n"/>
      <c r="BF53" s="34" t="n"/>
      <c r="BG53" s="34" t="n"/>
      <c r="BH53" s="34" t="n"/>
      <c r="BI53" s="34" t="n"/>
      <c r="BJ53" s="34" t="n"/>
      <c r="BK53" s="34" t="n"/>
      <c r="BL53" s="34" t="n"/>
      <c r="BM53" s="40">
        <f>+B53+D53+F53+H53+J53+L53+N53+P53+R53+T53+AA53+AC53+AE53+AG53+AI53+AK53+AM53+AO53++AQ53+AS53+AU53+AW53+AY53+BA53+BC53+BE53+BG53+BI53+BK53</f>
        <v/>
      </c>
      <c r="BN53" s="40">
        <f>+C53+E53+G53+I53+K53+M53+O53+Q53+S53+U53+AB53+AD53+AF53+AH53+AJ53+AL53+AN53+AP53++AR53+AT53+AV53+AX53+AZ53+BB53+BD53+BF53+BH53+BJ53+BL53</f>
        <v/>
      </c>
    </row>
    <row r="54">
      <c r="A54" s="15" t="inlineStr">
        <is>
          <t>Otros</t>
        </is>
      </c>
      <c r="B54" s="16" t="n"/>
      <c r="C54" s="18" t="n"/>
      <c r="D54" s="19" t="n"/>
      <c r="E54" s="19" t="n"/>
      <c r="F54" s="10" t="n"/>
      <c r="G54" s="10" t="n"/>
      <c r="H54" s="10" t="n"/>
      <c r="I54" s="10" t="n"/>
      <c r="J54" s="10" t="n">
        <v>4068236.2833624</v>
      </c>
      <c r="K54" s="10" t="n"/>
      <c r="L54" s="10" t="n"/>
      <c r="M54" s="10" t="n"/>
      <c r="N54" s="10" t="n"/>
      <c r="O54" s="10" t="n"/>
      <c r="P54" s="10" t="n"/>
      <c r="Q54" s="10" t="n"/>
      <c r="R54" s="10" t="n"/>
      <c r="S54" s="10" t="n">
        <v>1082598772.20753</v>
      </c>
      <c r="T54" s="10" t="n"/>
      <c r="U54" s="10" t="n"/>
      <c r="V54" s="40" t="n"/>
      <c r="W54" s="40" t="n"/>
      <c r="X54" s="40" t="n"/>
      <c r="Y54" s="40" t="n"/>
      <c r="Z54" s="40" t="n"/>
      <c r="AA54" s="137" t="n"/>
      <c r="AB54" s="137" t="n"/>
      <c r="AC54" s="33" t="n"/>
      <c r="AD54" s="33" t="n"/>
      <c r="AE54" s="33" t="n"/>
      <c r="AF54" s="33" t="n"/>
      <c r="AG54" s="33" t="n"/>
      <c r="AH54" s="33" t="n"/>
      <c r="AI54" s="76" t="n"/>
      <c r="AJ54" s="76" t="n"/>
      <c r="AK54" s="33" t="n"/>
      <c r="AL54" s="33" t="n"/>
      <c r="AM54" s="34" t="n"/>
      <c r="AN54" s="34" t="n"/>
      <c r="AO54" s="34" t="n"/>
      <c r="AP54" s="34" t="n"/>
      <c r="AQ54" s="34" t="n"/>
      <c r="AR54" s="34" t="n">
        <v>8664598.261</v>
      </c>
      <c r="AS54" s="34" t="n"/>
      <c r="AT54" s="34" t="n">
        <v>29928183.203</v>
      </c>
      <c r="AU54" s="34" t="n"/>
      <c r="AV54" s="34" t="n"/>
      <c r="AW54" s="34" t="n"/>
      <c r="AX54" s="34" t="n"/>
      <c r="AY54" s="34" t="n"/>
      <c r="AZ54" s="34" t="n"/>
      <c r="BA54" s="34" t="n"/>
      <c r="BB54" s="34" t="n"/>
      <c r="BC54" s="34" t="n"/>
      <c r="BD54" s="34" t="n"/>
      <c r="BE54" s="34" t="n"/>
      <c r="BF54" s="34" t="n"/>
      <c r="BG54" s="34" t="n"/>
      <c r="BH54" s="34" t="n"/>
      <c r="BI54" s="34" t="n"/>
      <c r="BJ54" s="34" t="n">
        <v>14979258.28</v>
      </c>
      <c r="BK54" s="34" t="n"/>
      <c r="BL54" s="34" t="n"/>
      <c r="BM54" s="40">
        <f>+B54+D54+F54+H54+J54+L54+N54+P54+R54+T54+AA54+AC54+AE54+AG54+AI54+AK54+AM54+AO54++AQ54+AS54+AU54+AW54+AY54+BA54+BC54+BE54+BG54+BI54+BK54</f>
        <v/>
      </c>
      <c r="BN54" s="40">
        <f>+C54+E54+G54+I54+K54+M54+O54+Q54+S54+U54+AB54+AD54+AF54+AH54+AJ54+AL54+AN54+AP54++AR54+AT54+AV54+AX54+AZ54+BB54+BD54+BF54+BH54+BJ54+BL54</f>
        <v/>
      </c>
    </row>
    <row r="55" ht="15.75" customHeight="1">
      <c r="A55" s="15" t="inlineStr">
        <is>
          <t>GFC</t>
        </is>
      </c>
      <c r="B55" s="16" t="n"/>
      <c r="C55" s="18" t="n"/>
      <c r="D55" s="19" t="n"/>
      <c r="E55" s="19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Q55" s="10" t="n"/>
      <c r="R55" s="10" t="n"/>
      <c r="S55" s="10" t="n"/>
      <c r="T55" s="10" t="n"/>
      <c r="U55" s="10" t="n"/>
      <c r="V55" s="40" t="n"/>
      <c r="W55" s="40" t="n"/>
      <c r="X55" s="40" t="n"/>
      <c r="Y55" s="40" t="n"/>
      <c r="Z55" s="40" t="n"/>
      <c r="AA55" s="137" t="n"/>
      <c r="AB55" s="137" t="n"/>
      <c r="AC55" s="33" t="n"/>
      <c r="AD55" s="33" t="n"/>
      <c r="AE55" s="33" t="n"/>
      <c r="AF55" s="33" t="n"/>
      <c r="AG55" s="33" t="n"/>
      <c r="AH55" s="33" t="n"/>
      <c r="AI55" s="76" t="n"/>
      <c r="AJ55" s="76" t="n"/>
      <c r="AK55" s="33" t="n"/>
      <c r="AL55" s="33" t="n"/>
      <c r="AM55" s="34" t="n"/>
      <c r="AN55" s="34" t="n"/>
      <c r="AO55" s="34" t="n"/>
      <c r="AP55" s="34" t="n"/>
      <c r="AQ55" s="34" t="n"/>
      <c r="AR55" s="34" t="n">
        <v>2562260162.5292</v>
      </c>
      <c r="AS55" s="34" t="n"/>
      <c r="AT55" s="34" t="n"/>
      <c r="AU55" s="34" t="n"/>
      <c r="AV55" s="34" t="n"/>
      <c r="AW55" s="34" t="n"/>
      <c r="AX55" s="34" t="n"/>
      <c r="AY55" s="34" t="n"/>
      <c r="AZ55" s="34" t="n"/>
      <c r="BA55" s="34" t="n"/>
      <c r="BB55" s="34" t="n"/>
      <c r="BC55" s="34" t="n"/>
      <c r="BD55" s="34" t="n"/>
      <c r="BE55" s="34" t="n"/>
      <c r="BF55" s="34" t="n"/>
      <c r="BG55" s="34" t="n"/>
      <c r="BH55" s="34" t="n"/>
      <c r="BI55" s="34" t="n"/>
      <c r="BJ55" s="34" t="n"/>
      <c r="BK55" s="34" t="n"/>
      <c r="BL55" s="34" t="n"/>
      <c r="BM55" s="40">
        <f>+B55+D55+F55+H55+J55+L55+N55+P55+R55+T55+AA55+AC55+AE55+AG55+AI55+AK55+AM55+AO55++AQ55+AS55+AU55+AW55+AY55+BA55+BC55+BE55+BG55+BI55+BK55</f>
        <v/>
      </c>
      <c r="BN55" s="40">
        <f>+C55+E55+G55+I55+K55+M55+O55+Q55+S55+U55+AB55+AD55+AF55+AH55+AJ55+AL55+AN55+AP55++AR55+AT55+AV55+AX55+AZ55+BB55+BD55+BF55+BH55+BJ55+BL55</f>
        <v/>
      </c>
    </row>
    <row r="56" ht="15.75" customHeight="1">
      <c r="A56" s="23" t="inlineStr">
        <is>
          <t>Total  Cta. Otros Act.y Pas.</t>
        </is>
      </c>
      <c r="B56" s="24">
        <f>SUM(B46:B55)</f>
        <v/>
      </c>
      <c r="C56" s="24">
        <f>SUM(C46:C55)</f>
        <v/>
      </c>
      <c r="D56" s="24">
        <f>SUM(D46:D55)</f>
        <v/>
      </c>
      <c r="E56" s="24">
        <f>SUM(E46:E55)</f>
        <v/>
      </c>
      <c r="F56" s="24">
        <f>SUM(F46:F55)</f>
        <v/>
      </c>
      <c r="G56" s="24">
        <f>SUM(G46:G55)</f>
        <v/>
      </c>
      <c r="H56" s="24">
        <f>SUM(H46:H55)</f>
        <v/>
      </c>
      <c r="I56" s="24">
        <f>SUM(I46:I55)</f>
        <v/>
      </c>
      <c r="J56" s="24">
        <f>SUM(J46:J55)</f>
        <v/>
      </c>
      <c r="K56" s="24">
        <f>SUM(K46:K55)</f>
        <v/>
      </c>
      <c r="L56" s="24">
        <f>SUM(L46:L55)</f>
        <v/>
      </c>
      <c r="M56" s="24">
        <f>SUM(M46:M55)</f>
        <v/>
      </c>
      <c r="N56" s="24">
        <f>SUM(N46:N55)</f>
        <v/>
      </c>
      <c r="O56" s="24">
        <f>SUM(O46:O55)</f>
        <v/>
      </c>
      <c r="P56" s="24">
        <f>SUM(P46:P55)</f>
        <v/>
      </c>
      <c r="Q56" s="24">
        <f>SUM(Q46:Q55)</f>
        <v/>
      </c>
      <c r="R56" s="24">
        <f>SUM(R46:R55)</f>
        <v/>
      </c>
      <c r="S56" s="24">
        <f>SUM(S46:S55)</f>
        <v/>
      </c>
      <c r="T56" s="24">
        <f>SUM(T46:T55)</f>
        <v/>
      </c>
      <c r="U56" s="24">
        <f>SUM(U46:U55)</f>
        <v/>
      </c>
      <c r="V56" s="24">
        <f>SUM(V46:V55)</f>
        <v/>
      </c>
      <c r="W56" s="24">
        <f>SUM(W46:W55)</f>
        <v/>
      </c>
      <c r="X56" s="24">
        <f>SUM(X46:X55)</f>
        <v/>
      </c>
      <c r="Y56" s="24">
        <f>SUM(Y46:Y55)</f>
        <v/>
      </c>
      <c r="Z56" s="24">
        <f>SUM(Z46:Z55)</f>
        <v/>
      </c>
      <c r="AA56" s="24">
        <f>SUM(AA46:AA55)</f>
        <v/>
      </c>
      <c r="AB56" s="24">
        <f>SUM(AB46:AB55)</f>
        <v/>
      </c>
      <c r="AC56" s="24">
        <f>SUM(AC46:AC55)</f>
        <v/>
      </c>
      <c r="AD56" s="24">
        <f>SUM(AD46:AD55)</f>
        <v/>
      </c>
      <c r="AE56" s="24">
        <f>SUM(AE46:AE55)</f>
        <v/>
      </c>
      <c r="AF56" s="24">
        <f>SUM(AF46:AF55)</f>
        <v/>
      </c>
      <c r="AG56" s="24">
        <f>SUM(AG46:AG55)</f>
        <v/>
      </c>
      <c r="AH56" s="24">
        <f>SUM(AH46:AH55)</f>
        <v/>
      </c>
      <c r="AI56" s="24">
        <f>SUM(AI46:AI55)</f>
        <v/>
      </c>
      <c r="AJ56" s="24">
        <f>SUM(AJ46:AJ55)</f>
        <v/>
      </c>
      <c r="AK56" s="24">
        <f>SUM(AK46:AK55)</f>
        <v/>
      </c>
      <c r="AL56" s="24">
        <f>SUM(AL46:AL55)</f>
        <v/>
      </c>
      <c r="AM56" s="24">
        <f>SUM(AM46:AM55)</f>
        <v/>
      </c>
      <c r="AN56" s="24">
        <f>SUM(AN46:AN55)</f>
        <v/>
      </c>
      <c r="AO56" s="24">
        <f>SUM(AO46:AO55)</f>
        <v/>
      </c>
      <c r="AP56" s="24">
        <f>SUM(AP46:AP55)</f>
        <v/>
      </c>
      <c r="AQ56" s="24">
        <f>SUM(AQ46:AQ55)</f>
        <v/>
      </c>
      <c r="AR56" s="24">
        <f>SUM(AR46:AR55)</f>
        <v/>
      </c>
      <c r="AS56" s="24">
        <f>SUM(AS46:AS55)</f>
        <v/>
      </c>
      <c r="AT56" s="24">
        <f>SUM(AT46:AT55)</f>
        <v/>
      </c>
      <c r="AU56" s="24">
        <f>SUM(AU46:AU55)</f>
        <v/>
      </c>
      <c r="AV56" s="24">
        <f>SUM(AV46:AV55)</f>
        <v/>
      </c>
      <c r="AW56" s="24">
        <f>SUM(AW46:AW55)</f>
        <v/>
      </c>
      <c r="AX56" s="24">
        <f>SUM(AX46:AX55)</f>
        <v/>
      </c>
      <c r="AY56" s="24">
        <f>SUM(AY46:AY55)</f>
        <v/>
      </c>
      <c r="AZ56" s="24">
        <f>SUM(AZ46:AZ55)</f>
        <v/>
      </c>
      <c r="BA56" s="24">
        <f>SUM(BA46:BA55)</f>
        <v/>
      </c>
      <c r="BB56" s="24">
        <f>SUM(BB46:BB55)</f>
        <v/>
      </c>
      <c r="BC56" s="24">
        <f>SUM(BC46:BC55)</f>
        <v/>
      </c>
      <c r="BD56" s="24">
        <f>SUM(BD46:BD55)</f>
        <v/>
      </c>
      <c r="BE56" s="24">
        <f>SUM(BE46:BE55)</f>
        <v/>
      </c>
      <c r="BF56" s="24">
        <f>SUM(BF46:BF55)</f>
        <v/>
      </c>
      <c r="BG56" s="24">
        <f>SUM(BG46:BG55)</f>
        <v/>
      </c>
      <c r="BH56" s="24">
        <f>SUM(BH46:BH55)</f>
        <v/>
      </c>
      <c r="BI56" s="24">
        <f>SUM(BI46:BI55)</f>
        <v/>
      </c>
      <c r="BJ56" s="24">
        <f>SUM(BJ46:BJ55)</f>
        <v/>
      </c>
      <c r="BK56" s="24">
        <f>SUM(BK46:BK55)</f>
        <v/>
      </c>
      <c r="BL56" s="24">
        <f>SUM(BL46:BL55)</f>
        <v/>
      </c>
      <c r="BM56" s="24">
        <f>SUM(BM46:BM55)</f>
        <v/>
      </c>
      <c r="BN56" s="24">
        <f>SUM(BN46:BN55)</f>
        <v/>
      </c>
    </row>
    <row r="57">
      <c r="A57" s="25" t="n"/>
      <c r="B57" s="26" t="n"/>
      <c r="C57" s="26" t="n"/>
      <c r="D57" s="26" t="n"/>
      <c r="E57" s="26" t="n"/>
      <c r="F57" s="26" t="n"/>
      <c r="G57" s="26" t="n"/>
      <c r="H57" s="26" t="n"/>
      <c r="I57" s="26" t="n"/>
      <c r="J57" s="26" t="n"/>
      <c r="K57" s="26" t="n"/>
      <c r="L57" s="26" t="n"/>
      <c r="M57" s="26" t="n"/>
      <c r="N57" s="26" t="n"/>
      <c r="O57" s="26" t="n"/>
      <c r="P57" s="26" t="n"/>
      <c r="Q57" s="26" t="n"/>
      <c r="R57" s="26" t="n"/>
      <c r="S57" s="26" t="n"/>
      <c r="T57" s="26" t="n"/>
      <c r="U57" s="26" t="n"/>
      <c r="V57" s="26" t="n"/>
      <c r="W57" s="26" t="n"/>
      <c r="X57" s="26" t="n"/>
      <c r="Y57" s="26" t="n"/>
      <c r="Z57" s="26" t="n"/>
      <c r="AA57" s="26" t="n"/>
      <c r="AB57" s="26" t="n"/>
      <c r="AC57" s="26" t="n"/>
      <c r="AD57" s="26" t="n"/>
      <c r="AE57" s="26" t="n"/>
      <c r="AF57" s="26" t="n"/>
      <c r="AG57" s="26" t="n"/>
      <c r="AH57" s="26" t="n"/>
      <c r="AI57" s="26" t="n"/>
      <c r="AJ57" s="26" t="n"/>
      <c r="AK57" s="26" t="n"/>
      <c r="AL57" s="26" t="n"/>
      <c r="AM57" s="26" t="n"/>
      <c r="AN57" s="26" t="n"/>
      <c r="AO57" s="26" t="n"/>
      <c r="AP57" s="26" t="n"/>
      <c r="AQ57" s="26" t="n"/>
      <c r="AR57" s="26" t="n"/>
      <c r="AS57" s="26" t="n"/>
      <c r="AT57" s="26" t="n"/>
      <c r="AU57" s="26" t="n"/>
      <c r="AV57" s="26" t="n"/>
      <c r="AW57" s="26" t="n"/>
      <c r="AX57" s="26" t="n"/>
      <c r="AY57" s="26" t="n"/>
      <c r="AZ57" s="26" t="n"/>
      <c r="BA57" s="26" t="n"/>
      <c r="BB57" s="26" t="n"/>
      <c r="BC57" s="26" t="n"/>
      <c r="BD57" s="26" t="n"/>
      <c r="BE57" s="26" t="n"/>
      <c r="BF57" s="26" t="n"/>
      <c r="BG57" s="26" t="n"/>
      <c r="BH57" s="26" t="n"/>
      <c r="BI57" s="26" t="n"/>
      <c r="BJ57" s="26" t="n"/>
      <c r="BK57" s="26" t="n"/>
      <c r="BL57" s="26" t="n"/>
      <c r="BM57" s="26" t="n"/>
      <c r="BN57" s="26" t="n"/>
    </row>
    <row r="58">
      <c r="A58" s="25" t="n"/>
      <c r="B58" s="26" t="n"/>
      <c r="C58" s="26" t="n"/>
      <c r="D58" s="26" t="n"/>
      <c r="E58" s="26" t="n"/>
      <c r="F58" s="26" t="n"/>
      <c r="G58" s="26" t="n"/>
      <c r="H58" s="26" t="n"/>
      <c r="I58" s="26" t="n"/>
      <c r="J58" s="26" t="n"/>
      <c r="K58" s="26" t="n"/>
      <c r="L58" s="26" t="n"/>
      <c r="M58" s="26" t="n"/>
      <c r="N58" s="26" t="n"/>
      <c r="O58" s="26" t="n"/>
      <c r="P58" s="26" t="n"/>
      <c r="Q58" s="26" t="n"/>
      <c r="R58" s="26" t="n"/>
      <c r="S58" s="26" t="n"/>
      <c r="T58" s="26" t="n"/>
      <c r="U58" s="26" t="n"/>
      <c r="V58" s="26" t="n"/>
      <c r="W58" s="26" t="n"/>
      <c r="X58" s="26" t="n"/>
      <c r="Y58" s="26" t="n"/>
      <c r="Z58" s="26" t="n"/>
      <c r="AA58" s="26" t="n"/>
      <c r="AB58" s="26" t="n"/>
      <c r="AC58" s="26" t="n"/>
      <c r="AD58" s="26" t="n"/>
      <c r="AE58" s="26" t="n"/>
      <c r="AF58" s="26" t="n"/>
      <c r="AG58" s="26" t="n"/>
      <c r="AH58" s="26" t="n"/>
      <c r="AI58" s="26" t="n"/>
      <c r="AJ58" s="26" t="n"/>
      <c r="AK58" s="26" t="n"/>
      <c r="AL58" s="26" t="n"/>
      <c r="AM58" s="26" t="n"/>
      <c r="AN58" s="26" t="n"/>
      <c r="AO58" s="26" t="n"/>
      <c r="AP58" s="26" t="n"/>
      <c r="AQ58" s="26" t="n"/>
      <c r="AR58" s="26" t="n"/>
      <c r="AS58" s="26" t="n"/>
      <c r="AT58" s="26" t="n"/>
      <c r="AU58" s="26" t="n"/>
      <c r="AV58" s="26" t="n"/>
      <c r="AW58" s="26" t="n"/>
      <c r="AX58" s="26" t="n"/>
      <c r="AY58" s="26" t="n"/>
      <c r="AZ58" s="26" t="n"/>
      <c r="BA58" s="26" t="n"/>
      <c r="BB58" s="26" t="n"/>
      <c r="BC58" s="26" t="n"/>
      <c r="BD58" s="26" t="n"/>
      <c r="BE58" s="26" t="n"/>
      <c r="BF58" s="26" t="n"/>
      <c r="BG58" s="26" t="n"/>
      <c r="BH58" s="26" t="n"/>
      <c r="BI58" s="26" t="n"/>
      <c r="BJ58" s="26" t="n"/>
      <c r="BK58" s="26" t="n"/>
      <c r="BL58" s="26" t="n"/>
      <c r="BM58" s="26">
        <f>+BM44+BM56</f>
        <v/>
      </c>
      <c r="BN58" s="26">
        <f>+BN44+BN56</f>
        <v/>
      </c>
    </row>
    <row r="59">
      <c r="A59" s="25" t="n"/>
      <c r="B59" s="26" t="n"/>
      <c r="C59" s="26" t="n"/>
      <c r="D59" s="26" t="n"/>
      <c r="E59" s="26" t="n"/>
      <c r="F59" s="26" t="n"/>
      <c r="G59" s="26" t="n"/>
      <c r="H59" s="26" t="n"/>
      <c r="I59" s="26" t="n"/>
      <c r="J59" s="26" t="n"/>
      <c r="K59" s="26" t="n"/>
      <c r="L59" s="26" t="n"/>
      <c r="M59" s="26" t="n"/>
      <c r="N59" s="26" t="n"/>
      <c r="O59" s="26" t="n"/>
      <c r="P59" s="26" t="n"/>
      <c r="Q59" s="26" t="n"/>
      <c r="R59" s="26" t="n"/>
      <c r="S59" s="26" t="n"/>
      <c r="T59" s="26" t="n"/>
      <c r="U59" s="26" t="n"/>
      <c r="V59" s="26" t="n"/>
      <c r="W59" s="26" t="n"/>
      <c r="X59" s="26" t="n"/>
      <c r="Y59" s="26" t="n"/>
      <c r="Z59" s="26" t="n"/>
      <c r="AA59" s="26" t="n"/>
      <c r="AB59" s="26" t="n"/>
      <c r="AC59" s="26" t="n"/>
      <c r="AD59" s="26" t="n"/>
      <c r="AE59" s="26" t="n"/>
      <c r="AF59" s="26" t="n"/>
      <c r="AG59" s="26" t="n"/>
      <c r="AH59" s="26" t="n"/>
      <c r="AI59" s="26" t="n"/>
      <c r="AJ59" s="26" t="n"/>
      <c r="AK59" s="26" t="n"/>
      <c r="AL59" s="26" t="n"/>
      <c r="AM59" s="26" t="n"/>
      <c r="AN59" s="26" t="n"/>
      <c r="AO59" s="26" t="n"/>
      <c r="AP59" s="26" t="n"/>
      <c r="AQ59" s="26" t="n"/>
      <c r="AR59" s="26" t="n"/>
      <c r="AS59" s="26" t="n"/>
      <c r="AT59" s="26" t="n"/>
      <c r="AU59" s="26" t="n"/>
      <c r="AV59" s="26" t="n"/>
      <c r="AW59" s="26" t="n"/>
      <c r="AX59" s="26" t="n"/>
      <c r="AY59" s="26" t="n"/>
      <c r="AZ59" s="26" t="n"/>
      <c r="BA59" s="26" t="n"/>
      <c r="BB59" s="26" t="n"/>
      <c r="BC59" s="26" t="n"/>
      <c r="BD59" s="26" t="n"/>
      <c r="BE59" s="26" t="n"/>
      <c r="BF59" s="26" t="n"/>
      <c r="BG59" s="26" t="n"/>
      <c r="BH59" s="26" t="n"/>
      <c r="BI59" s="26" t="n"/>
      <c r="BJ59" s="26" t="n"/>
      <c r="BK59" s="26" t="n"/>
      <c r="BL59" s="26" t="n"/>
      <c r="BM59" s="26" t="n"/>
      <c r="BN59" s="26" t="n"/>
    </row>
    <row r="60">
      <c r="A60" s="15" t="n"/>
      <c r="B60" s="16" t="n"/>
      <c r="C60" s="18" t="n"/>
      <c r="D60" s="19" t="n">
        <v>0</v>
      </c>
      <c r="E60" s="19" t="n">
        <v>0</v>
      </c>
      <c r="F60" s="10" t="n">
        <v>0</v>
      </c>
      <c r="G60" s="10" t="n">
        <v>0</v>
      </c>
      <c r="H60" s="10" t="n">
        <v>0</v>
      </c>
      <c r="I60" s="10" t="n">
        <v>0</v>
      </c>
      <c r="J60" s="10" t="n">
        <v>0</v>
      </c>
      <c r="K60" s="10" t="n">
        <v>0</v>
      </c>
      <c r="L60" s="10" t="n">
        <v>0</v>
      </c>
      <c r="M60" s="10" t="n"/>
      <c r="N60" s="10" t="n"/>
      <c r="O60" s="10" t="n">
        <v>0</v>
      </c>
      <c r="P60" s="10" t="n">
        <v>0</v>
      </c>
      <c r="Q60" s="10" t="n"/>
      <c r="R60" s="10" t="n"/>
      <c r="S60" s="10" t="n"/>
      <c r="T60" s="10" t="n"/>
      <c r="U60" s="10" t="n">
        <v>0</v>
      </c>
      <c r="V60" s="40" t="n"/>
      <c r="W60" s="40" t="n"/>
      <c r="X60" s="40" t="n"/>
      <c r="Y60" s="40" t="n"/>
      <c r="Z60" s="40" t="n"/>
      <c r="AA60" s="33" t="n">
        <v>0</v>
      </c>
      <c r="AB60" s="33" t="n">
        <v>0</v>
      </c>
      <c r="AC60" s="33" t="n">
        <v>0</v>
      </c>
      <c r="AD60" s="33" t="n">
        <v>0</v>
      </c>
      <c r="AE60" s="33" t="n">
        <v>0</v>
      </c>
      <c r="AF60" s="33" t="n">
        <v>0</v>
      </c>
      <c r="AG60" s="33" t="n">
        <v>0</v>
      </c>
      <c r="AH60" s="33" t="n">
        <v>0</v>
      </c>
      <c r="AI60" s="33" t="n">
        <v>0</v>
      </c>
      <c r="AJ60" s="33" t="n">
        <v>0</v>
      </c>
      <c r="AK60" s="33" t="n">
        <v>0</v>
      </c>
      <c r="AL60" s="33" t="n">
        <v>0</v>
      </c>
      <c r="AM60" s="34" t="n">
        <v>0</v>
      </c>
      <c r="AN60" s="34" t="n">
        <v>0</v>
      </c>
      <c r="AO60" s="34" t="n">
        <v>0</v>
      </c>
      <c r="AP60" s="34" t="n">
        <v>0</v>
      </c>
      <c r="AQ60" s="34" t="n">
        <v>0</v>
      </c>
      <c r="AR60" s="34" t="n">
        <v>0</v>
      </c>
      <c r="AS60" s="34" t="n">
        <v>0</v>
      </c>
      <c r="AT60" s="34" t="n">
        <v>0</v>
      </c>
      <c r="AU60" s="34" t="n">
        <v>0</v>
      </c>
      <c r="AV60" s="34" t="n"/>
      <c r="AW60" s="34" t="n"/>
      <c r="AX60" s="34" t="n"/>
      <c r="AY60" s="34" t="n"/>
      <c r="AZ60" s="34" t="n"/>
      <c r="BA60" s="34" t="n"/>
      <c r="BB60" s="34" t="n"/>
      <c r="BC60" s="34" t="n"/>
      <c r="BD60" s="34" t="n">
        <v>0</v>
      </c>
      <c r="BE60" s="34" t="n">
        <v>0</v>
      </c>
      <c r="BF60" s="34" t="n">
        <v>0</v>
      </c>
      <c r="BG60" s="34" t="n">
        <v>0</v>
      </c>
      <c r="BH60" s="34" t="n">
        <v>0</v>
      </c>
      <c r="BI60" s="34" t="n"/>
      <c r="BJ60" s="34" t="n"/>
      <c r="BK60" s="34" t="n">
        <v>0</v>
      </c>
      <c r="BL60" s="34" t="n">
        <v>0</v>
      </c>
    </row>
    <row r="61">
      <c r="A61" s="342" t="inlineStr">
        <is>
          <t>INVERSIÓN C C E S.A.</t>
        </is>
      </c>
      <c r="B61" s="16" t="n">
        <v>199338972</v>
      </c>
      <c r="C61" s="18" t="n"/>
      <c r="D61" s="19" t="n">
        <v>0</v>
      </c>
      <c r="E61" s="19" t="n">
        <v>0</v>
      </c>
      <c r="F61" s="10" t="n">
        <v>0</v>
      </c>
      <c r="G61" s="10" t="n">
        <v>0</v>
      </c>
      <c r="H61" s="10" t="n">
        <v>0</v>
      </c>
      <c r="I61" s="10" t="n">
        <v>0</v>
      </c>
      <c r="J61" s="10" t="n">
        <v>0</v>
      </c>
      <c r="K61" s="10" t="n">
        <v>0</v>
      </c>
      <c r="L61" s="10" t="n">
        <v>0</v>
      </c>
      <c r="M61" s="10" t="n"/>
      <c r="N61" s="10" t="n"/>
      <c r="O61" s="10" t="n">
        <v>0</v>
      </c>
      <c r="P61" s="10" t="n">
        <v>0</v>
      </c>
      <c r="Q61" s="10" t="n"/>
      <c r="R61" s="10" t="n"/>
      <c r="S61" s="10" t="n"/>
      <c r="T61" s="10" t="n"/>
      <c r="U61" s="10" t="n">
        <v>0</v>
      </c>
      <c r="V61" s="40" t="n"/>
      <c r="W61" s="40" t="n"/>
      <c r="X61" s="40" t="n"/>
      <c r="Y61" s="40" t="n"/>
      <c r="Z61" s="40" t="n"/>
      <c r="AA61" s="33" t="n">
        <v>0</v>
      </c>
      <c r="AB61" s="33" t="n">
        <v>0</v>
      </c>
      <c r="AC61" s="33" t="n">
        <v>0</v>
      </c>
      <c r="AD61" s="33" t="n">
        <v>0</v>
      </c>
      <c r="AE61" s="33" t="n">
        <v>0</v>
      </c>
      <c r="AF61" s="33" t="n">
        <v>0</v>
      </c>
      <c r="AG61" s="33" t="n">
        <v>0</v>
      </c>
      <c r="AH61" s="33" t="n">
        <v>0</v>
      </c>
      <c r="AI61" s="33" t="n">
        <v>0</v>
      </c>
      <c r="AJ61" s="33" t="n">
        <v>0</v>
      </c>
      <c r="AK61" s="33" t="n">
        <v>0</v>
      </c>
      <c r="AL61" s="33" t="n">
        <v>0</v>
      </c>
      <c r="AM61" s="34" t="n">
        <v>0</v>
      </c>
      <c r="AN61" s="34" t="n">
        <v>0</v>
      </c>
      <c r="AO61" s="34" t="n">
        <v>0</v>
      </c>
      <c r="AP61" s="34" t="n">
        <v>0</v>
      </c>
      <c r="AQ61" s="34" t="n">
        <v>0</v>
      </c>
      <c r="AR61" s="34" t="n">
        <v>0</v>
      </c>
      <c r="AS61" s="34" t="n">
        <v>0</v>
      </c>
      <c r="AT61" s="34" t="n">
        <v>0</v>
      </c>
      <c r="AU61" s="34" t="n">
        <v>0</v>
      </c>
      <c r="AV61" s="34" t="n"/>
      <c r="AW61" s="34" t="n"/>
      <c r="AX61" s="34" t="n"/>
      <c r="AY61" s="34" t="n"/>
      <c r="AZ61" s="34" t="n"/>
      <c r="BA61" s="34" t="n"/>
      <c r="BB61" s="34" t="n"/>
      <c r="BC61" s="34" t="n"/>
      <c r="BD61" s="34" t="n">
        <v>0</v>
      </c>
      <c r="BE61" s="34" t="n">
        <v>0</v>
      </c>
      <c r="BF61" s="34" t="n">
        <v>0</v>
      </c>
      <c r="BG61" s="34" t="n">
        <v>0</v>
      </c>
      <c r="BH61" s="34" t="n">
        <v>0</v>
      </c>
      <c r="BI61" s="34" t="n"/>
      <c r="BJ61" s="34" t="n"/>
      <c r="BK61" s="34" t="n">
        <v>0</v>
      </c>
      <c r="BL61" s="34" t="n">
        <v>0</v>
      </c>
    </row>
    <row r="62">
      <c r="A62" s="341" t="inlineStr">
        <is>
          <t>INVERSIÓN CONATE II S.A.</t>
        </is>
      </c>
      <c r="B62" s="16" t="n">
        <v>7287523909</v>
      </c>
      <c r="C62" s="18" t="n"/>
      <c r="D62" s="19" t="n">
        <v>0</v>
      </c>
      <c r="E62" s="19" t="n">
        <v>0</v>
      </c>
      <c r="F62" s="10" t="n">
        <v>0</v>
      </c>
      <c r="G62" s="10" t="n">
        <v>2093476</v>
      </c>
      <c r="H62" s="10" t="n">
        <v>0</v>
      </c>
      <c r="I62" s="10" t="n">
        <v>0</v>
      </c>
      <c r="J62" s="10" t="n">
        <v>0</v>
      </c>
      <c r="K62" s="10" t="n">
        <v>0</v>
      </c>
      <c r="L62" s="10" t="n">
        <v>0</v>
      </c>
      <c r="M62" s="10" t="n"/>
      <c r="N62" s="10" t="n"/>
      <c r="O62" s="10" t="n">
        <v>0</v>
      </c>
      <c r="P62" s="10" t="n">
        <v>0</v>
      </c>
      <c r="Q62" s="10" t="n"/>
      <c r="R62" s="10" t="n"/>
      <c r="S62" s="10" t="n"/>
      <c r="T62" s="10" t="n"/>
      <c r="U62" s="10" t="n">
        <v>0</v>
      </c>
      <c r="V62" s="40" t="n"/>
      <c r="W62" s="40" t="n"/>
      <c r="X62" s="40" t="n"/>
      <c r="Y62" s="40" t="n"/>
      <c r="Z62" s="40" t="n"/>
      <c r="AA62" s="33" t="n">
        <v>0</v>
      </c>
      <c r="AB62" s="33" t="n">
        <v>0</v>
      </c>
      <c r="AC62" s="33" t="n">
        <v>0</v>
      </c>
      <c r="AD62" s="33" t="n">
        <v>0</v>
      </c>
      <c r="AE62" s="33" t="n">
        <v>0</v>
      </c>
      <c r="AF62" s="33" t="n">
        <v>0</v>
      </c>
      <c r="AG62" s="33" t="n">
        <v>0</v>
      </c>
      <c r="AH62" s="33" t="n">
        <v>0</v>
      </c>
      <c r="AI62" s="33" t="n">
        <v>0</v>
      </c>
      <c r="AJ62" s="33" t="n">
        <v>0</v>
      </c>
      <c r="AK62" s="33" t="n">
        <v>0</v>
      </c>
      <c r="AL62" s="33" t="n">
        <v>0</v>
      </c>
      <c r="AM62" s="34" t="n">
        <v>0</v>
      </c>
      <c r="AN62" s="34" t="n">
        <v>0</v>
      </c>
      <c r="AO62" s="34" t="n">
        <v>0</v>
      </c>
      <c r="AP62" s="34" t="n">
        <v>0</v>
      </c>
      <c r="AQ62" s="34" t="n">
        <v>0</v>
      </c>
      <c r="AR62" s="34" t="n">
        <v>0</v>
      </c>
      <c r="AS62" s="34" t="n">
        <v>0</v>
      </c>
      <c r="AT62" s="34" t="n">
        <v>0</v>
      </c>
      <c r="AU62" s="34" t="n">
        <v>0</v>
      </c>
      <c r="AV62" s="34" t="n"/>
      <c r="AW62" s="34" t="n"/>
      <c r="AX62" s="34" t="n"/>
      <c r="AY62" s="34" t="n"/>
      <c r="AZ62" s="34" t="n"/>
      <c r="BA62" s="34" t="n"/>
      <c r="BB62" s="34" t="n"/>
      <c r="BC62" s="34" t="n"/>
      <c r="BD62" s="34" t="n">
        <v>0</v>
      </c>
      <c r="BE62" s="34" t="n">
        <v>0</v>
      </c>
      <c r="BF62" s="34" t="n">
        <v>0</v>
      </c>
      <c r="BG62" s="34" t="n">
        <v>0</v>
      </c>
      <c r="BH62" s="34" t="n">
        <v>0</v>
      </c>
      <c r="BI62" s="34" t="n"/>
      <c r="BJ62" s="34" t="n"/>
      <c r="BK62" s="34" t="n">
        <v>0</v>
      </c>
      <c r="BL62" s="34" t="n">
        <v>0</v>
      </c>
    </row>
    <row r="63">
      <c r="A63" s="341" t="inlineStr">
        <is>
          <t>INVERSIÓN INDUS.AUDIOV.ARGENTI</t>
        </is>
      </c>
      <c r="B63" s="16" t="n">
        <v>7066</v>
      </c>
      <c r="C63" s="18" t="n"/>
      <c r="D63" s="19" t="n">
        <v>0</v>
      </c>
      <c r="E63" s="19" t="n">
        <v>0</v>
      </c>
      <c r="F63" s="10" t="n">
        <v>0</v>
      </c>
      <c r="G63" s="10" t="n">
        <v>0</v>
      </c>
      <c r="H63" s="10" t="n">
        <v>0</v>
      </c>
      <c r="I63" s="10" t="n">
        <v>0</v>
      </c>
      <c r="J63" s="10" t="n">
        <v>0</v>
      </c>
      <c r="K63" s="10" t="n">
        <v>0</v>
      </c>
      <c r="L63" s="10" t="n">
        <v>0</v>
      </c>
      <c r="M63" s="10" t="n"/>
      <c r="N63" s="10" t="n"/>
      <c r="O63" s="10" t="n">
        <v>0</v>
      </c>
      <c r="P63" s="10" t="n">
        <v>0</v>
      </c>
      <c r="Q63" s="10" t="n"/>
      <c r="R63" s="10" t="n"/>
      <c r="S63" s="10" t="n"/>
      <c r="T63" s="10" t="n"/>
      <c r="U63" s="10" t="n">
        <v>0</v>
      </c>
      <c r="V63" s="40" t="n"/>
      <c r="W63" s="40" t="n"/>
      <c r="X63" s="40" t="n"/>
      <c r="Y63" s="40" t="n"/>
      <c r="Z63" s="40" t="n"/>
      <c r="AA63" s="33" t="n">
        <v>0</v>
      </c>
      <c r="AB63" s="33" t="n">
        <v>0</v>
      </c>
      <c r="AC63" s="33" t="n">
        <v>0</v>
      </c>
      <c r="AD63" s="33" t="n">
        <v>0</v>
      </c>
      <c r="AE63" s="33" t="n">
        <v>0</v>
      </c>
      <c r="AF63" s="33" t="n">
        <v>0</v>
      </c>
      <c r="AG63" s="33" t="n">
        <v>0</v>
      </c>
      <c r="AH63" s="33" t="n">
        <v>0</v>
      </c>
      <c r="AI63" s="33" t="n">
        <v>0</v>
      </c>
      <c r="AJ63" s="33" t="n">
        <v>0</v>
      </c>
      <c r="AK63" s="33" t="n">
        <v>0</v>
      </c>
      <c r="AL63" s="33" t="n">
        <v>0</v>
      </c>
      <c r="AM63" s="34" t="n">
        <v>0</v>
      </c>
      <c r="AN63" s="34" t="n">
        <v>0</v>
      </c>
      <c r="AO63" s="34" t="n">
        <v>0</v>
      </c>
      <c r="AP63" s="34" t="n">
        <v>0</v>
      </c>
      <c r="AQ63" s="34" t="n">
        <v>0</v>
      </c>
      <c r="AR63" s="34" t="n">
        <v>0</v>
      </c>
      <c r="AS63" s="34" t="n">
        <v>0</v>
      </c>
      <c r="AT63" s="34" t="n">
        <v>0</v>
      </c>
      <c r="AU63" s="34" t="n">
        <v>0</v>
      </c>
      <c r="AV63" s="34" t="n"/>
      <c r="AW63" s="34" t="n"/>
      <c r="AX63" s="34" t="n"/>
      <c r="AY63" s="34" t="n"/>
      <c r="AZ63" s="34" t="n"/>
      <c r="BA63" s="34" t="n"/>
      <c r="BB63" s="34" t="n"/>
      <c r="BC63" s="34" t="n"/>
      <c r="BD63" s="34" t="n">
        <v>0</v>
      </c>
      <c r="BE63" s="34" t="n">
        <v>0</v>
      </c>
      <c r="BF63" s="34" t="n">
        <v>0</v>
      </c>
      <c r="BG63" s="34" t="n">
        <v>0</v>
      </c>
      <c r="BH63" s="34" t="n">
        <v>0</v>
      </c>
      <c r="BI63" s="34" t="n"/>
      <c r="BJ63" s="34" t="n"/>
      <c r="BK63" s="34" t="n">
        <v>0</v>
      </c>
      <c r="BL63" s="34" t="n">
        <v>0</v>
      </c>
    </row>
    <row r="64">
      <c r="A64" s="341" t="inlineStr">
        <is>
          <t>INVERSIONES SONUS S.A.</t>
        </is>
      </c>
      <c r="B64" s="16" t="n">
        <v>15519225296</v>
      </c>
      <c r="C64" s="18" t="n"/>
      <c r="D64" s="19" t="n">
        <v>0</v>
      </c>
      <c r="E64" s="19" t="n">
        <v>0</v>
      </c>
      <c r="F64" s="10" t="n">
        <v>0</v>
      </c>
      <c r="G64" s="10" t="n">
        <v>0</v>
      </c>
      <c r="H64" s="10" t="n">
        <v>0</v>
      </c>
      <c r="I64" s="10" t="n">
        <v>0</v>
      </c>
      <c r="J64" s="10" t="n">
        <v>0</v>
      </c>
      <c r="K64" s="10" t="n">
        <v>0</v>
      </c>
      <c r="L64" s="10" t="n">
        <v>0</v>
      </c>
      <c r="M64" s="10" t="n"/>
      <c r="N64" s="10" t="n"/>
      <c r="O64" s="10" t="n">
        <v>0</v>
      </c>
      <c r="P64" s="10" t="n">
        <v>0</v>
      </c>
      <c r="Q64" s="10" t="n"/>
      <c r="R64" s="10" t="n"/>
      <c r="S64" s="10" t="n"/>
      <c r="T64" s="10" t="n"/>
      <c r="U64" s="10" t="n">
        <v>0</v>
      </c>
      <c r="V64" s="40" t="n"/>
      <c r="W64" s="40" t="n"/>
      <c r="X64" s="40" t="n"/>
      <c r="Y64" s="40" t="n"/>
      <c r="Z64" s="40" t="n"/>
      <c r="AA64" s="33" t="n">
        <v>0</v>
      </c>
      <c r="AB64" s="33" t="n">
        <v>0</v>
      </c>
      <c r="AC64" s="33" t="n">
        <v>0</v>
      </c>
      <c r="AD64" s="33" t="n">
        <v>0</v>
      </c>
      <c r="AE64" s="33" t="n">
        <v>0</v>
      </c>
      <c r="AF64" s="33" t="n">
        <v>0</v>
      </c>
      <c r="AG64" s="33" t="n">
        <v>0</v>
      </c>
      <c r="AH64" s="33" t="n">
        <v>0</v>
      </c>
      <c r="AI64" s="33" t="n">
        <v>0</v>
      </c>
      <c r="AJ64" s="33" t="n">
        <v>0</v>
      </c>
      <c r="AK64" s="33" t="n">
        <v>0</v>
      </c>
      <c r="AL64" s="33" t="n">
        <v>30646</v>
      </c>
      <c r="AM64" s="34" t="n">
        <v>0</v>
      </c>
      <c r="AN64" s="34" t="n">
        <v>1904707015.54</v>
      </c>
      <c r="AO64" s="34" t="n">
        <v>0</v>
      </c>
      <c r="AP64" s="34" t="n">
        <v>0</v>
      </c>
      <c r="AQ64" s="34" t="n">
        <v>0</v>
      </c>
      <c r="AR64" s="34" t="n">
        <v>0</v>
      </c>
      <c r="AS64" s="34" t="n">
        <v>0</v>
      </c>
      <c r="AT64" s="34" t="n">
        <v>0</v>
      </c>
      <c r="AU64" s="34" t="n">
        <v>0</v>
      </c>
      <c r="AV64" s="34" t="n"/>
      <c r="AW64" s="34" t="n"/>
      <c r="AX64" s="34" t="n"/>
      <c r="AY64" s="34" t="n"/>
      <c r="AZ64" s="34" t="n"/>
      <c r="BA64" s="34" t="n"/>
      <c r="BB64" s="34" t="n"/>
      <c r="BC64" s="34" t="n"/>
      <c r="BD64" s="34" t="n">
        <v>0</v>
      </c>
      <c r="BE64" s="34" t="n">
        <v>0</v>
      </c>
      <c r="BF64" s="34" t="n">
        <v>0</v>
      </c>
      <c r="BG64" s="34" t="n">
        <v>0</v>
      </c>
      <c r="BH64" s="34" t="n">
        <v>0</v>
      </c>
      <c r="BI64" s="34" t="n"/>
      <c r="BJ64" s="34" t="n"/>
      <c r="BK64" s="34" t="n">
        <v>0</v>
      </c>
      <c r="BL64" s="34" t="n">
        <v>0</v>
      </c>
    </row>
    <row r="65">
      <c r="A65" s="341" t="inlineStr">
        <is>
          <t>INVERSIÓN ANDES FILMS S.A.</t>
        </is>
      </c>
      <c r="B65" s="16" t="n">
        <v>111073159</v>
      </c>
      <c r="C65" s="18" t="n"/>
      <c r="D65" s="19" t="n">
        <v>0</v>
      </c>
      <c r="E65" s="19" t="n">
        <v>0</v>
      </c>
      <c r="F65" s="10" t="n">
        <v>0</v>
      </c>
      <c r="G65" s="10" t="n">
        <v>0</v>
      </c>
      <c r="H65" s="10" t="n">
        <v>0</v>
      </c>
      <c r="I65" s="10" t="n">
        <v>0</v>
      </c>
      <c r="J65" s="10" t="n">
        <v>0</v>
      </c>
      <c r="K65" s="10" t="n">
        <v>0</v>
      </c>
      <c r="L65" s="10" t="n">
        <v>0</v>
      </c>
      <c r="M65" s="10" t="n"/>
      <c r="N65" s="10" t="n"/>
      <c r="O65" s="10" t="n">
        <v>0</v>
      </c>
      <c r="P65" s="10" t="n">
        <v>0</v>
      </c>
      <c r="Q65" s="10" t="n"/>
      <c r="R65" s="10" t="n"/>
      <c r="S65" s="10" t="n"/>
      <c r="T65" s="10" t="n"/>
      <c r="U65" s="10" t="n">
        <v>0</v>
      </c>
      <c r="V65" s="40" t="n"/>
      <c r="W65" s="40" t="n"/>
      <c r="X65" s="40" t="n"/>
      <c r="Y65" s="40" t="n"/>
      <c r="Z65" s="40" t="n"/>
      <c r="AA65" s="33" t="n">
        <v>0</v>
      </c>
      <c r="AB65" s="33" t="n">
        <v>0</v>
      </c>
      <c r="AC65" s="33" t="n">
        <v>0</v>
      </c>
      <c r="AD65" s="33" t="n">
        <v>0</v>
      </c>
      <c r="AE65" s="33" t="n">
        <v>0</v>
      </c>
      <c r="AF65" s="33" t="n">
        <v>0</v>
      </c>
      <c r="AG65" s="33" t="n">
        <v>0</v>
      </c>
      <c r="AH65" s="33" t="n">
        <v>0</v>
      </c>
      <c r="AI65" s="33" t="n">
        <v>0</v>
      </c>
      <c r="AJ65" s="33" t="n">
        <v>0</v>
      </c>
      <c r="AK65" s="33" t="n">
        <v>0</v>
      </c>
      <c r="AL65" s="33" t="n">
        <v>0</v>
      </c>
      <c r="AM65" s="34" t="n">
        <v>0</v>
      </c>
      <c r="AN65" s="34" t="n">
        <v>0</v>
      </c>
      <c r="AO65" s="34" t="n">
        <v>0</v>
      </c>
      <c r="AP65" s="34" t="n">
        <v>0</v>
      </c>
      <c r="AQ65" s="34" t="n">
        <v>0</v>
      </c>
      <c r="AR65" s="34" t="n">
        <v>0</v>
      </c>
      <c r="AS65" s="34" t="n">
        <v>0</v>
      </c>
      <c r="AT65" s="34" t="n">
        <v>0</v>
      </c>
      <c r="AU65" s="34" t="n">
        <v>0</v>
      </c>
      <c r="AV65" s="34" t="n"/>
      <c r="AW65" s="34" t="n"/>
      <c r="AX65" s="34" t="n"/>
      <c r="AY65" s="34" t="n"/>
      <c r="AZ65" s="34" t="n"/>
      <c r="BA65" s="34" t="n"/>
      <c r="BB65" s="34" t="n"/>
      <c r="BC65" s="34" t="n"/>
      <c r="BD65" s="34" t="n">
        <v>0</v>
      </c>
      <c r="BE65" s="34" t="n">
        <v>0</v>
      </c>
      <c r="BF65" s="34" t="n">
        <v>0</v>
      </c>
      <c r="BG65" s="34" t="n">
        <v>0</v>
      </c>
      <c r="BH65" s="34" t="n">
        <v>0</v>
      </c>
      <c r="BI65" s="34" t="n"/>
      <c r="BJ65" s="34" t="n"/>
      <c r="BK65" s="34" t="n">
        <v>0</v>
      </c>
      <c r="BL65" s="34" t="n">
        <v>0</v>
      </c>
    </row>
    <row r="66">
      <c r="A66" s="341" t="inlineStr">
        <is>
          <t>INVERSION CINECOLOR FILMS S.A.</t>
        </is>
      </c>
      <c r="B66" s="16" t="n">
        <v>3246563665</v>
      </c>
      <c r="C66" s="18" t="n"/>
      <c r="D66" s="19" t="n">
        <v>0</v>
      </c>
      <c r="E66" s="19" t="n">
        <v>0</v>
      </c>
      <c r="F66" s="10" t="n">
        <v>0</v>
      </c>
      <c r="G66" s="10" t="n">
        <v>0</v>
      </c>
      <c r="H66" s="10" t="n">
        <v>0</v>
      </c>
      <c r="I66" s="10" t="n">
        <v>0</v>
      </c>
      <c r="J66" s="10" t="n">
        <v>0</v>
      </c>
      <c r="K66" s="10" t="n">
        <v>0</v>
      </c>
      <c r="L66" s="10" t="n">
        <v>0</v>
      </c>
      <c r="M66" s="10" t="n"/>
      <c r="N66" s="10" t="n"/>
      <c r="O66" s="10" t="n">
        <v>0</v>
      </c>
      <c r="P66" s="10" t="n">
        <v>0</v>
      </c>
      <c r="Q66" s="10" t="n"/>
      <c r="R66" s="10" t="n"/>
      <c r="S66" s="10" t="n"/>
      <c r="T66" s="10" t="n"/>
      <c r="U66" s="10" t="n">
        <v>0</v>
      </c>
      <c r="V66" s="40" t="n"/>
      <c r="W66" s="40" t="n"/>
      <c r="X66" s="40" t="n"/>
      <c r="Z66" s="40" t="n"/>
      <c r="AA66" s="33" t="n">
        <v>0</v>
      </c>
      <c r="AB66" s="33" t="n">
        <v>0</v>
      </c>
      <c r="AC66" s="33" t="n">
        <v>0</v>
      </c>
      <c r="AD66" s="33" t="n">
        <v>0</v>
      </c>
      <c r="AE66" s="33" t="n">
        <v>0</v>
      </c>
      <c r="AF66" s="33" t="n">
        <v>61463</v>
      </c>
      <c r="AG66" s="33" t="n">
        <v>0</v>
      </c>
      <c r="AH66" s="33" t="n">
        <v>0</v>
      </c>
      <c r="AI66" s="33" t="n">
        <v>0</v>
      </c>
      <c r="AJ66" s="33" t="n">
        <v>0</v>
      </c>
      <c r="AK66" s="33" t="n">
        <v>0</v>
      </c>
      <c r="AL66" s="33" t="n">
        <v>0</v>
      </c>
      <c r="AM66" s="34" t="n">
        <v>0</v>
      </c>
      <c r="AN66" s="34" t="n">
        <v>0</v>
      </c>
      <c r="AO66" s="34" t="n">
        <v>0</v>
      </c>
      <c r="AP66" s="34" t="n">
        <v>0</v>
      </c>
      <c r="AQ66" s="34" t="n">
        <v>0</v>
      </c>
      <c r="AR66" s="34" t="n">
        <v>0</v>
      </c>
      <c r="AS66" s="34" t="n">
        <v>0</v>
      </c>
      <c r="AT66" s="34" t="n">
        <v>0</v>
      </c>
      <c r="AU66" s="34" t="n">
        <v>0</v>
      </c>
      <c r="AV66" s="34" t="n"/>
      <c r="AW66" s="34" t="n"/>
      <c r="AX66" s="34" t="n"/>
      <c r="AY66" s="34" t="n"/>
      <c r="AZ66" s="34" t="n"/>
      <c r="BA66" s="34" t="n"/>
      <c r="BB66" s="34" t="n"/>
      <c r="BC66" s="34" t="n"/>
      <c r="BD66" s="34" t="n">
        <v>0</v>
      </c>
      <c r="BE66" s="34" t="n">
        <v>0</v>
      </c>
      <c r="BF66" s="34" t="n">
        <v>0</v>
      </c>
      <c r="BG66" s="34" t="n">
        <v>0</v>
      </c>
      <c r="BH66" s="34" t="n">
        <v>0</v>
      </c>
      <c r="BI66" s="34" t="n"/>
      <c r="BJ66" s="34" t="n"/>
      <c r="BK66" s="34" t="n">
        <v>0</v>
      </c>
      <c r="BL66" s="34" t="n">
        <v>0</v>
      </c>
    </row>
    <row r="67">
      <c r="A67" s="341" t="inlineStr">
        <is>
          <t>INVERSION CHF INVERSIONES SPA</t>
        </is>
      </c>
      <c r="B67" s="16" t="n">
        <v>49513441631</v>
      </c>
      <c r="C67" s="18" t="n"/>
      <c r="D67" s="19" t="n">
        <v>0</v>
      </c>
      <c r="E67" s="19" t="n">
        <v>0</v>
      </c>
      <c r="F67" s="10" t="n">
        <v>0</v>
      </c>
      <c r="G67" s="10" t="n">
        <v>0</v>
      </c>
      <c r="H67" s="10" t="n">
        <v>0</v>
      </c>
      <c r="I67" s="10" t="n">
        <v>0</v>
      </c>
      <c r="J67" s="10" t="n">
        <v>0</v>
      </c>
      <c r="K67" s="10" t="n">
        <v>0</v>
      </c>
      <c r="L67" s="10" t="n">
        <v>0</v>
      </c>
      <c r="M67" s="10" t="n"/>
      <c r="N67" s="10" t="n"/>
      <c r="O67" s="10" t="n">
        <v>0</v>
      </c>
      <c r="P67" s="10" t="n">
        <v>0</v>
      </c>
      <c r="Q67" s="10" t="n"/>
      <c r="R67" s="10" t="n"/>
      <c r="S67" s="10" t="n"/>
      <c r="T67" s="10" t="n"/>
      <c r="U67" s="10" t="n">
        <v>0</v>
      </c>
      <c r="V67" s="40" t="n"/>
      <c r="W67" s="40" t="n"/>
      <c r="X67" s="40" t="n"/>
      <c r="Z67" s="40" t="n"/>
      <c r="AA67" s="33" t="n">
        <v>0</v>
      </c>
      <c r="AB67" s="33" t="n">
        <v>0</v>
      </c>
      <c r="AC67" s="33" t="n">
        <v>0</v>
      </c>
      <c r="AD67" s="33" t="n">
        <v>0</v>
      </c>
      <c r="AE67" s="33" t="n">
        <v>0</v>
      </c>
      <c r="AF67" s="33" t="n">
        <v>0</v>
      </c>
      <c r="AG67" s="33" t="n">
        <v>0</v>
      </c>
      <c r="AH67" s="33" t="n">
        <v>0</v>
      </c>
      <c r="AI67" s="33" t="n">
        <v>0</v>
      </c>
      <c r="AJ67" s="33" t="n">
        <v>0</v>
      </c>
      <c r="AK67" s="33" t="n">
        <v>0</v>
      </c>
      <c r="AL67" s="33" t="n">
        <v>0</v>
      </c>
      <c r="AM67" s="34" t="n">
        <v>12045737</v>
      </c>
      <c r="AN67" s="34" t="n">
        <v>0</v>
      </c>
      <c r="AO67" s="34" t="n">
        <v>0</v>
      </c>
      <c r="AP67" s="34" t="n">
        <v>0</v>
      </c>
      <c r="AQ67" s="34" t="n">
        <v>0</v>
      </c>
      <c r="AR67" s="34" t="n">
        <v>0</v>
      </c>
      <c r="AS67" s="34" t="n">
        <v>0</v>
      </c>
      <c r="AT67" s="34" t="n">
        <v>0</v>
      </c>
      <c r="AU67" s="34" t="n">
        <v>0</v>
      </c>
      <c r="AV67" s="34" t="n"/>
      <c r="AW67" s="34" t="n"/>
      <c r="AX67" s="34" t="n"/>
      <c r="AY67" s="34" t="n"/>
      <c r="AZ67" s="34" t="n"/>
      <c r="BA67" s="34" t="n"/>
      <c r="BB67" s="34" t="n"/>
      <c r="BC67" s="34" t="n"/>
      <c r="BD67" s="34" t="n">
        <v>0</v>
      </c>
      <c r="BE67" s="34" t="n">
        <v>0</v>
      </c>
      <c r="BF67" s="34" t="n">
        <v>0</v>
      </c>
      <c r="BG67" s="34" t="n">
        <v>0</v>
      </c>
      <c r="BH67" s="34" t="n">
        <v>0</v>
      </c>
      <c r="BI67" s="34" t="n"/>
      <c r="BJ67" s="34" t="n"/>
      <c r="BK67" s="34" t="n">
        <v>0</v>
      </c>
      <c r="BL67" s="34" t="n">
        <v>0</v>
      </c>
    </row>
    <row r="68">
      <c r="A68" s="341" t="inlineStr">
        <is>
          <t>INVERSIÓN IMAGEN FILMS S.A.</t>
        </is>
      </c>
      <c r="B68" s="16" t="n">
        <v>95319780</v>
      </c>
      <c r="C68" s="18" t="n"/>
      <c r="D68" s="19" t="n">
        <v>0</v>
      </c>
      <c r="E68" s="19" t="n">
        <v>0</v>
      </c>
      <c r="F68" s="10" t="n">
        <v>0</v>
      </c>
      <c r="G68" s="10" t="n">
        <v>0</v>
      </c>
      <c r="H68" s="10" t="n">
        <v>0</v>
      </c>
      <c r="I68" s="10" t="n">
        <v>0</v>
      </c>
      <c r="J68" s="10" t="n">
        <v>0</v>
      </c>
      <c r="K68" s="10" t="n">
        <v>0</v>
      </c>
      <c r="L68" s="10" t="n">
        <v>0</v>
      </c>
      <c r="M68" s="10" t="n"/>
      <c r="N68" s="10" t="n"/>
      <c r="O68" s="10" t="n">
        <v>0</v>
      </c>
      <c r="P68" s="10" t="n">
        <v>0</v>
      </c>
      <c r="Q68" s="10" t="n"/>
      <c r="R68" s="10" t="n"/>
      <c r="S68" s="10" t="n"/>
      <c r="T68" s="10" t="n"/>
      <c r="U68" s="10" t="n">
        <v>0</v>
      </c>
      <c r="V68" s="40" t="n"/>
      <c r="W68" s="40" t="n"/>
      <c r="X68" s="40" t="n"/>
      <c r="AA68" s="33" t="n">
        <v>0</v>
      </c>
      <c r="AB68" s="33" t="n">
        <v>0</v>
      </c>
      <c r="AC68" s="33" t="n">
        <v>0</v>
      </c>
      <c r="AD68" s="33" t="n">
        <v>0</v>
      </c>
      <c r="AE68" s="33" t="n">
        <v>0</v>
      </c>
      <c r="AF68" s="33" t="n">
        <v>0</v>
      </c>
      <c r="AG68" s="33" t="n">
        <v>0</v>
      </c>
      <c r="AH68" s="33" t="n">
        <v>0</v>
      </c>
      <c r="AI68" s="33" t="n">
        <v>0</v>
      </c>
      <c r="AJ68" s="33" t="n">
        <v>0</v>
      </c>
      <c r="AK68" s="33" t="n">
        <v>100000</v>
      </c>
      <c r="AL68" s="33" t="n">
        <v>0</v>
      </c>
      <c r="AM68" s="34" t="n">
        <v>0</v>
      </c>
      <c r="AN68" s="34" t="n">
        <v>0</v>
      </c>
      <c r="AO68" s="34" t="n">
        <v>0</v>
      </c>
      <c r="AP68" s="34" t="n">
        <v>0</v>
      </c>
      <c r="AQ68" s="34" t="n">
        <v>0</v>
      </c>
      <c r="AR68" s="34" t="n">
        <v>0</v>
      </c>
      <c r="AS68" s="34" t="n">
        <v>0</v>
      </c>
      <c r="AT68" s="34" t="n">
        <v>0</v>
      </c>
      <c r="AU68" s="34" t="n">
        <v>0</v>
      </c>
      <c r="AV68" s="34" t="n"/>
      <c r="AW68" s="34" t="n"/>
      <c r="AX68" s="34" t="n"/>
      <c r="AY68" s="34" t="n"/>
      <c r="AZ68" s="34" t="n"/>
      <c r="BA68" s="34" t="n"/>
      <c r="BB68" s="34" t="n"/>
      <c r="BC68" s="34" t="n"/>
      <c r="BD68" s="34" t="n">
        <v>0</v>
      </c>
      <c r="BE68" s="34" t="n">
        <v>0</v>
      </c>
      <c r="BF68" s="34" t="n">
        <v>0</v>
      </c>
      <c r="BG68" s="34" t="n">
        <v>0</v>
      </c>
      <c r="BH68" s="34" t="n">
        <v>0</v>
      </c>
      <c r="BI68" s="34" t="n"/>
      <c r="BJ68" s="34" t="n"/>
      <c r="BK68" s="34" t="n">
        <v>0</v>
      </c>
      <c r="BL68" s="34" t="n">
        <v>0</v>
      </c>
    </row>
    <row r="69">
      <c r="A69" s="15" t="inlineStr">
        <is>
          <t>INVERSION HOPIN INC</t>
        </is>
      </c>
      <c r="B69" s="16" t="n">
        <v>146562510</v>
      </c>
      <c r="C69" s="18" t="n"/>
      <c r="D69" s="19" t="n">
        <v>0</v>
      </c>
      <c r="E69" s="19" t="n">
        <v>0</v>
      </c>
      <c r="F69" s="10" t="n">
        <v>0</v>
      </c>
      <c r="G69" s="10" t="n">
        <v>0</v>
      </c>
      <c r="H69" s="10" t="n">
        <v>0</v>
      </c>
      <c r="I69" s="10" t="n">
        <v>0</v>
      </c>
      <c r="J69" s="10" t="n">
        <v>0</v>
      </c>
      <c r="K69" s="10" t="n">
        <v>0</v>
      </c>
      <c r="L69" s="10" t="n">
        <v>0</v>
      </c>
      <c r="M69" s="10" t="n"/>
      <c r="N69" s="10" t="n"/>
      <c r="O69" s="10" t="n">
        <v>0</v>
      </c>
      <c r="P69" s="10" t="n">
        <v>0</v>
      </c>
      <c r="Q69" s="10" t="n"/>
      <c r="R69" s="10" t="n"/>
      <c r="S69" s="10" t="n"/>
      <c r="T69" s="10" t="n"/>
      <c r="U69" s="10" t="n">
        <v>0</v>
      </c>
      <c r="V69" s="40" t="n"/>
      <c r="W69" s="40" t="n"/>
      <c r="X69" s="40" t="n"/>
      <c r="Y69" s="40" t="n"/>
      <c r="Z69" s="40" t="n"/>
      <c r="AA69" s="33" t="n">
        <v>0</v>
      </c>
      <c r="AB69" s="33" t="n">
        <v>0</v>
      </c>
      <c r="AC69" s="33" t="n">
        <v>0</v>
      </c>
      <c r="AD69" s="33" t="n">
        <v>0</v>
      </c>
      <c r="AE69" s="33" t="n">
        <v>0</v>
      </c>
      <c r="AF69" s="33" t="n">
        <v>0</v>
      </c>
      <c r="AG69" s="33" t="n">
        <v>0</v>
      </c>
      <c r="AH69" s="33" t="n">
        <v>0</v>
      </c>
      <c r="AI69" s="33" t="n">
        <v>0</v>
      </c>
      <c r="AJ69" s="33" t="n">
        <v>0</v>
      </c>
      <c r="AK69" s="33" t="n">
        <v>0</v>
      </c>
      <c r="AL69" s="33" t="n">
        <v>0</v>
      </c>
      <c r="AM69" s="34" t="n">
        <v>0</v>
      </c>
      <c r="AN69" s="34" t="n">
        <v>0</v>
      </c>
      <c r="AO69" s="34" t="n">
        <v>0</v>
      </c>
      <c r="AP69" s="34" t="n">
        <v>0</v>
      </c>
      <c r="AQ69" s="34" t="n">
        <v>0</v>
      </c>
      <c r="AR69" s="34" t="n">
        <v>0</v>
      </c>
      <c r="AS69" s="34" t="n">
        <v>0</v>
      </c>
      <c r="AT69" s="34" t="n">
        <v>0</v>
      </c>
      <c r="AU69" s="34" t="n">
        <v>0</v>
      </c>
      <c r="AV69" s="34" t="n"/>
      <c r="AW69" s="34" t="n"/>
      <c r="AX69" s="34" t="n"/>
      <c r="AY69" s="34" t="n"/>
      <c r="AZ69" s="34" t="n"/>
      <c r="BA69" s="34" t="n"/>
      <c r="BB69" s="34" t="n"/>
      <c r="BC69" s="34" t="n"/>
      <c r="BD69" s="34" t="n">
        <v>0</v>
      </c>
      <c r="BE69" s="34" t="n">
        <v>0</v>
      </c>
      <c r="BF69" s="34" t="n">
        <v>0</v>
      </c>
      <c r="BG69" s="34" t="n">
        <v>0</v>
      </c>
      <c r="BH69" s="34" t="n">
        <v>0</v>
      </c>
      <c r="BI69" s="34" t="n"/>
      <c r="BJ69" s="34" t="n"/>
      <c r="BK69" s="34" t="n">
        <v>0</v>
      </c>
      <c r="BL69" s="34" t="n">
        <v>0</v>
      </c>
    </row>
    <row r="70">
      <c r="A70" s="15" t="inlineStr">
        <is>
          <t>INVERSION SERVIART</t>
        </is>
      </c>
      <c r="B70" s="16" t="n">
        <v>149564472</v>
      </c>
      <c r="C70" s="18" t="n"/>
      <c r="D70" s="19" t="n">
        <v>0</v>
      </c>
      <c r="E70" s="19" t="n">
        <v>0</v>
      </c>
      <c r="F70" s="10" t="n">
        <v>0</v>
      </c>
      <c r="G70" s="10" t="n">
        <v>0</v>
      </c>
      <c r="H70" s="10" t="n">
        <v>0</v>
      </c>
      <c r="I70" s="10" t="n">
        <v>0</v>
      </c>
      <c r="J70" s="10" t="n">
        <v>0</v>
      </c>
      <c r="K70" s="10" t="n">
        <v>0</v>
      </c>
      <c r="L70" s="10" t="n">
        <v>0</v>
      </c>
      <c r="M70" s="10" t="n"/>
      <c r="N70" s="10" t="n"/>
      <c r="O70" s="10" t="n">
        <v>0</v>
      </c>
      <c r="P70" s="10" t="n">
        <v>0</v>
      </c>
      <c r="Q70" s="10" t="n"/>
      <c r="R70" s="10" t="n"/>
      <c r="S70" s="10" t="n"/>
      <c r="T70" s="10" t="n"/>
      <c r="U70" s="10" t="n">
        <v>0</v>
      </c>
      <c r="V70" s="40" t="n"/>
      <c r="W70" s="40" t="n"/>
      <c r="X70" s="40" t="n"/>
      <c r="Y70" s="40" t="n"/>
      <c r="Z70" s="40" t="n"/>
      <c r="AA70" s="33" t="n">
        <v>0</v>
      </c>
      <c r="AB70" s="33" t="n">
        <v>0</v>
      </c>
      <c r="AC70" s="33" t="n">
        <v>0</v>
      </c>
      <c r="AD70" s="33" t="n">
        <v>0</v>
      </c>
      <c r="AE70" s="33" t="n">
        <v>0</v>
      </c>
      <c r="AF70" s="33" t="n">
        <v>0</v>
      </c>
      <c r="AG70" s="33" t="n">
        <v>0</v>
      </c>
      <c r="AH70" s="33" t="n">
        <v>0</v>
      </c>
      <c r="AI70" s="33" t="n">
        <v>0</v>
      </c>
      <c r="AJ70" s="33" t="n">
        <v>0</v>
      </c>
      <c r="AK70" s="33" t="n">
        <v>0</v>
      </c>
      <c r="AL70" s="33" t="n">
        <v>0</v>
      </c>
      <c r="AM70" s="34" t="n">
        <v>0</v>
      </c>
      <c r="AN70" s="34" t="n">
        <v>0</v>
      </c>
      <c r="AO70" s="34" t="n">
        <v>0</v>
      </c>
      <c r="AP70" s="34" t="n">
        <v>0</v>
      </c>
      <c r="AQ70" s="34" t="n">
        <v>0</v>
      </c>
      <c r="AR70" s="34" t="n">
        <v>0</v>
      </c>
      <c r="AS70" s="34" t="n">
        <v>0</v>
      </c>
      <c r="AT70" s="34" t="n">
        <v>0</v>
      </c>
      <c r="AU70" s="34" t="n">
        <v>0</v>
      </c>
      <c r="AV70" s="34" t="n"/>
      <c r="AW70" s="34" t="n"/>
      <c r="AX70" s="34" t="n"/>
      <c r="AY70" s="34" t="n"/>
      <c r="AZ70" s="34" t="n"/>
      <c r="BA70" s="34" t="n"/>
      <c r="BB70" s="34" t="n"/>
      <c r="BC70" s="34" t="n"/>
      <c r="BD70" s="34" t="n">
        <v>0</v>
      </c>
      <c r="BE70" s="34" t="n">
        <v>0</v>
      </c>
      <c r="BF70" s="34" t="n">
        <v>0</v>
      </c>
      <c r="BG70" s="34" t="n">
        <v>0</v>
      </c>
      <c r="BH70" s="34" t="n">
        <v>0</v>
      </c>
      <c r="BI70" s="34" t="n"/>
      <c r="BJ70" s="34" t="n"/>
      <c r="BK70" s="34" t="n">
        <v>0</v>
      </c>
      <c r="BL70" s="34" t="n">
        <v>0</v>
      </c>
    </row>
    <row r="71">
      <c r="A71" s="341" t="inlineStr">
        <is>
          <t>INV.CF INVERSIONES FINANCIERAS</t>
        </is>
      </c>
      <c r="B71" s="16" t="n">
        <v>359440</v>
      </c>
      <c r="C71" s="18" t="n"/>
      <c r="D71" s="19" t="n">
        <v>0</v>
      </c>
      <c r="E71" s="19" t="n">
        <v>0</v>
      </c>
      <c r="F71" s="10" t="n">
        <v>0</v>
      </c>
      <c r="G71" s="10" t="n">
        <v>0</v>
      </c>
      <c r="H71" s="10" t="n">
        <v>0</v>
      </c>
      <c r="I71" s="10" t="n">
        <v>0</v>
      </c>
      <c r="J71" s="10" t="n">
        <v>0</v>
      </c>
      <c r="K71" s="10" t="n">
        <v>0</v>
      </c>
      <c r="L71" s="10" t="n">
        <v>0</v>
      </c>
      <c r="M71" s="10" t="n"/>
      <c r="N71" s="10" t="n"/>
      <c r="O71" s="10" t="n">
        <v>0</v>
      </c>
      <c r="P71" s="10" t="n">
        <v>0</v>
      </c>
      <c r="Q71" s="10" t="n"/>
      <c r="R71" s="10" t="n"/>
      <c r="S71" s="10" t="n"/>
      <c r="T71" s="10" t="n"/>
      <c r="U71" s="10" t="n">
        <v>0</v>
      </c>
      <c r="V71" s="40" t="n"/>
      <c r="W71" s="40" t="n"/>
      <c r="X71" s="40" t="n"/>
      <c r="Y71" s="40" t="n"/>
      <c r="Z71" s="40" t="n"/>
      <c r="AA71" s="33" t="n">
        <v>0</v>
      </c>
      <c r="AB71" s="33" t="n">
        <v>0</v>
      </c>
      <c r="AC71" s="33" t="n">
        <v>0</v>
      </c>
      <c r="AD71" s="33" t="n">
        <v>0</v>
      </c>
      <c r="AE71" s="33" t="n">
        <v>0</v>
      </c>
      <c r="AF71" s="33" t="n">
        <v>0</v>
      </c>
      <c r="AG71" s="33" t="n">
        <v>0</v>
      </c>
      <c r="AH71" s="33" t="n">
        <v>0</v>
      </c>
      <c r="AI71" s="33" t="n">
        <v>0</v>
      </c>
      <c r="AJ71" s="33" t="n">
        <v>0</v>
      </c>
      <c r="AK71" s="33" t="n">
        <v>0</v>
      </c>
      <c r="AL71" s="33" t="n">
        <v>0</v>
      </c>
      <c r="AM71" s="34" t="n">
        <v>0</v>
      </c>
      <c r="AN71" s="34" t="n">
        <v>0</v>
      </c>
      <c r="AO71" s="34" t="n">
        <v>0</v>
      </c>
      <c r="AP71" s="34" t="n">
        <v>0</v>
      </c>
      <c r="AQ71" s="34" t="n">
        <v>0</v>
      </c>
      <c r="AR71" s="34" t="n">
        <v>0</v>
      </c>
      <c r="AS71" s="34" t="n">
        <v>0</v>
      </c>
      <c r="AT71" s="34" t="n">
        <v>0</v>
      </c>
      <c r="AU71" s="34" t="n">
        <v>0</v>
      </c>
      <c r="AV71" s="34" t="n"/>
      <c r="AW71" s="34" t="n"/>
      <c r="AX71" s="34" t="n"/>
      <c r="AY71" s="34" t="n"/>
      <c r="AZ71" s="34" t="n"/>
      <c r="BA71" s="34" t="n"/>
      <c r="BB71" s="34" t="n"/>
      <c r="BC71" s="34" t="n"/>
      <c r="BD71" s="34" t="n">
        <v>0</v>
      </c>
      <c r="BE71" s="34" t="n">
        <v>0</v>
      </c>
      <c r="BF71" s="34" t="n">
        <v>0</v>
      </c>
      <c r="BG71" s="34" t="n">
        <v>0</v>
      </c>
      <c r="BH71" s="34" t="n">
        <v>0</v>
      </c>
      <c r="BI71" s="34" t="n"/>
      <c r="BJ71" s="34" t="n"/>
      <c r="BK71" s="34" t="n">
        <v>0</v>
      </c>
      <c r="BL71" s="34" t="n">
        <v>0</v>
      </c>
    </row>
    <row r="72">
      <c r="A72" s="341" t="inlineStr">
        <is>
          <t>INV.CF INVERSIONES INMOBILIARI</t>
        </is>
      </c>
      <c r="B72" s="16" t="n">
        <v>333540</v>
      </c>
      <c r="C72" s="18" t="n"/>
      <c r="D72" s="19" t="n">
        <v>0</v>
      </c>
      <c r="E72" s="19" t="n">
        <v>0</v>
      </c>
      <c r="F72" s="10" t="n">
        <v>0</v>
      </c>
      <c r="G72" s="10" t="n">
        <v>0</v>
      </c>
      <c r="H72" s="10" t="n">
        <v>0</v>
      </c>
      <c r="I72" s="10" t="n">
        <v>0</v>
      </c>
      <c r="J72" s="10" t="n">
        <v>0</v>
      </c>
      <c r="K72" s="10" t="n">
        <v>0</v>
      </c>
      <c r="L72" s="10" t="n">
        <v>0</v>
      </c>
      <c r="M72" s="10" t="n"/>
      <c r="N72" s="10" t="n"/>
      <c r="O72" s="10" t="n">
        <v>0</v>
      </c>
      <c r="P72" s="10" t="n">
        <v>0</v>
      </c>
      <c r="Q72" s="10" t="n"/>
      <c r="R72" s="10" t="n"/>
      <c r="S72" s="10" t="n"/>
      <c r="T72" s="10" t="n"/>
      <c r="U72" s="10" t="n">
        <v>0</v>
      </c>
      <c r="V72" s="40" t="n"/>
      <c r="W72" s="40" t="n"/>
      <c r="X72" s="40" t="n"/>
      <c r="Y72" s="40" t="n"/>
      <c r="Z72" s="40" t="n"/>
      <c r="AA72" s="33" t="n">
        <v>0</v>
      </c>
      <c r="AB72" s="33" t="n">
        <v>0</v>
      </c>
      <c r="AC72" s="33" t="n">
        <v>0</v>
      </c>
      <c r="AD72" s="33" t="n">
        <v>0</v>
      </c>
      <c r="AE72" s="33" t="n">
        <v>0</v>
      </c>
      <c r="AF72" s="33" t="n">
        <v>0</v>
      </c>
      <c r="AG72" s="33" t="n">
        <v>0</v>
      </c>
      <c r="AH72" s="33" t="n">
        <v>0</v>
      </c>
      <c r="AI72" s="33" t="n">
        <v>0</v>
      </c>
      <c r="AJ72" s="33" t="n">
        <v>0</v>
      </c>
      <c r="AK72" s="33" t="n">
        <v>0</v>
      </c>
      <c r="AL72" s="33" t="n">
        <v>0</v>
      </c>
      <c r="AM72" s="34" t="n">
        <v>0</v>
      </c>
      <c r="AN72" s="34" t="n">
        <v>0</v>
      </c>
      <c r="AO72" s="34" t="n">
        <v>0</v>
      </c>
      <c r="AP72" s="34" t="n">
        <v>0</v>
      </c>
      <c r="AQ72" s="34" t="n">
        <v>0</v>
      </c>
      <c r="AR72" s="34" t="n">
        <v>0</v>
      </c>
      <c r="AS72" s="34" t="n">
        <v>0</v>
      </c>
      <c r="AT72" s="34" t="n">
        <v>0</v>
      </c>
      <c r="AU72" s="34" t="n">
        <v>0</v>
      </c>
      <c r="AV72" s="34" t="n"/>
      <c r="AW72" s="34" t="n"/>
      <c r="AX72" s="34" t="n"/>
      <c r="AY72" s="34" t="n"/>
      <c r="AZ72" s="34" t="n"/>
      <c r="BA72" s="34" t="n"/>
      <c r="BB72" s="34" t="n"/>
      <c r="BC72" s="34" t="n"/>
      <c r="BD72" s="34" t="n">
        <v>0</v>
      </c>
      <c r="BE72" s="34" t="n">
        <v>0</v>
      </c>
      <c r="BF72" s="34" t="n">
        <v>0</v>
      </c>
      <c r="BG72" s="34" t="n">
        <v>0</v>
      </c>
      <c r="BH72" s="34" t="n">
        <v>0</v>
      </c>
      <c r="BI72" s="34" t="n"/>
      <c r="BJ72" s="34" t="n"/>
      <c r="BK72" s="34" t="n">
        <v>0</v>
      </c>
      <c r="BL72" s="34" t="n">
        <v>0</v>
      </c>
    </row>
    <row r="73">
      <c r="A73" s="341" t="inlineStr">
        <is>
          <t>MEDIAPRO MOVILES CHILE SPA</t>
        </is>
      </c>
      <c r="B73" s="16" t="n">
        <v>3926654170</v>
      </c>
      <c r="C73" s="18" t="n">
        <v>0</v>
      </c>
      <c r="D73" s="19" t="n">
        <v>0</v>
      </c>
      <c r="E73" s="19" t="n">
        <v>0</v>
      </c>
      <c r="F73" s="10" t="n">
        <v>0</v>
      </c>
      <c r="G73" s="10" t="n">
        <v>0</v>
      </c>
      <c r="H73" s="10" t="n">
        <v>0</v>
      </c>
      <c r="I73" s="10" t="n">
        <v>0</v>
      </c>
      <c r="J73" s="10" t="n">
        <v>0</v>
      </c>
      <c r="K73" s="10" t="n">
        <v>0</v>
      </c>
      <c r="L73" s="10" t="n">
        <v>0</v>
      </c>
      <c r="M73" s="10" t="n"/>
      <c r="N73" s="10" t="n"/>
      <c r="O73" s="10" t="n">
        <v>0</v>
      </c>
      <c r="P73" s="10" t="n">
        <v>0</v>
      </c>
      <c r="Q73" s="10" t="n"/>
      <c r="R73" s="10" t="n"/>
      <c r="S73" s="10" t="n"/>
      <c r="T73" s="10" t="n"/>
      <c r="U73" s="10" t="n">
        <v>0</v>
      </c>
      <c r="V73" s="40" t="n"/>
      <c r="W73" s="40" t="n"/>
      <c r="X73" s="40" t="n"/>
      <c r="Y73" s="40" t="n"/>
      <c r="Z73" s="40" t="n"/>
      <c r="AA73" s="33" t="n">
        <v>0</v>
      </c>
      <c r="AB73" s="33" t="n">
        <v>0</v>
      </c>
      <c r="AC73" s="33" t="n">
        <v>0</v>
      </c>
      <c r="AD73" s="33" t="n">
        <v>0</v>
      </c>
      <c r="AE73" s="33" t="n">
        <v>0</v>
      </c>
      <c r="AF73" s="33" t="n">
        <v>0</v>
      </c>
      <c r="AG73" s="33" t="n">
        <v>0</v>
      </c>
      <c r="AH73" s="33" t="n">
        <v>0</v>
      </c>
      <c r="AI73" s="33" t="n">
        <v>0</v>
      </c>
      <c r="AJ73" s="33" t="n">
        <v>0</v>
      </c>
      <c r="AK73" s="33" t="n">
        <v>0</v>
      </c>
      <c r="AL73" s="33" t="n">
        <v>0</v>
      </c>
      <c r="AM73" s="34" t="n">
        <v>0</v>
      </c>
      <c r="AN73" s="34" t="n">
        <v>0</v>
      </c>
      <c r="AO73" s="34" t="n">
        <v>0</v>
      </c>
      <c r="AP73" s="34" t="n">
        <v>0</v>
      </c>
      <c r="AQ73" s="34" t="n">
        <v>0</v>
      </c>
      <c r="AR73" s="34" t="n">
        <v>0</v>
      </c>
      <c r="AS73" s="34" t="n">
        <v>0</v>
      </c>
      <c r="AT73" s="34" t="n">
        <v>0</v>
      </c>
      <c r="AU73" s="34" t="n">
        <v>0</v>
      </c>
      <c r="AV73" s="34" t="n"/>
      <c r="AW73" s="34" t="n"/>
      <c r="AX73" s="34" t="n"/>
      <c r="AY73" s="34" t="n"/>
      <c r="AZ73" s="34" t="n"/>
      <c r="BA73" s="34" t="n"/>
      <c r="BB73" s="34" t="n"/>
      <c r="BC73" s="34" t="n"/>
      <c r="BD73" s="34" t="n">
        <v>0</v>
      </c>
      <c r="BE73" s="34" t="n">
        <v>0</v>
      </c>
      <c r="BF73" s="34" t="n">
        <v>0</v>
      </c>
      <c r="BG73" s="34" t="n">
        <v>0</v>
      </c>
      <c r="BH73" s="34" t="n">
        <v>0</v>
      </c>
      <c r="BI73" s="34" t="n"/>
      <c r="BJ73" s="34" t="n"/>
      <c r="BK73" s="34" t="n">
        <v>0</v>
      </c>
      <c r="BL73" s="34" t="n">
        <v>0</v>
      </c>
    </row>
    <row r="74">
      <c r="A74" s="341" t="inlineStr">
        <is>
          <t>INV.INMOB.EDIF.ESCANDINAVIA SP</t>
        </is>
      </c>
      <c r="B74" s="16" t="n">
        <v>-522271</v>
      </c>
      <c r="C74" s="18" t="n"/>
      <c r="D74" s="19" t="n">
        <v>0</v>
      </c>
      <c r="E74" s="19" t="n">
        <v>0</v>
      </c>
      <c r="F74" s="10" t="n">
        <v>0</v>
      </c>
      <c r="G74" s="10" t="n">
        <v>0</v>
      </c>
      <c r="H74" s="10" t="n">
        <v>0</v>
      </c>
      <c r="I74" s="10" t="n">
        <v>0</v>
      </c>
      <c r="J74" s="10" t="n">
        <v>0</v>
      </c>
      <c r="K74" s="10" t="n">
        <v>0</v>
      </c>
      <c r="L74" s="10" t="n">
        <v>0</v>
      </c>
      <c r="M74" s="10" t="n"/>
      <c r="N74" s="10" t="n"/>
      <c r="O74" s="10" t="n">
        <v>0</v>
      </c>
      <c r="P74" s="10" t="n">
        <v>0</v>
      </c>
      <c r="Q74" s="10" t="n"/>
      <c r="R74" s="10" t="n"/>
      <c r="S74" s="10" t="n"/>
      <c r="T74" s="10" t="n"/>
      <c r="U74" s="10" t="n">
        <v>0</v>
      </c>
      <c r="V74" s="40" t="n"/>
      <c r="W74" s="40" t="n"/>
      <c r="X74" s="40" t="n"/>
      <c r="Y74" s="40" t="n"/>
      <c r="Z74" s="40" t="n"/>
      <c r="AA74" s="33" t="n">
        <v>0</v>
      </c>
      <c r="AB74" s="33" t="n">
        <v>0</v>
      </c>
      <c r="AC74" s="33" t="n">
        <v>0</v>
      </c>
      <c r="AD74" s="33" t="n">
        <v>0</v>
      </c>
      <c r="AE74" s="33" t="n">
        <v>0</v>
      </c>
      <c r="AF74" s="33" t="n">
        <v>0</v>
      </c>
      <c r="AG74" s="33" t="n">
        <v>0</v>
      </c>
      <c r="AH74" s="33" t="n">
        <v>0</v>
      </c>
      <c r="AI74" s="33" t="n">
        <v>0</v>
      </c>
      <c r="AJ74" s="33" t="n">
        <v>0</v>
      </c>
      <c r="AK74" s="33" t="n">
        <v>0</v>
      </c>
      <c r="AL74" s="33" t="n">
        <v>0</v>
      </c>
      <c r="AM74" s="34" t="n">
        <v>0</v>
      </c>
      <c r="AN74" s="34" t="n">
        <v>0</v>
      </c>
      <c r="AO74" s="34" t="n">
        <v>0</v>
      </c>
      <c r="AP74" s="34" t="n">
        <v>0</v>
      </c>
      <c r="AQ74" s="34" t="n">
        <v>0</v>
      </c>
      <c r="AR74" s="34" t="n">
        <v>0</v>
      </c>
      <c r="AS74" s="34" t="n">
        <v>0</v>
      </c>
      <c r="AT74" s="34" t="n">
        <v>0</v>
      </c>
      <c r="AU74" s="34" t="n">
        <v>0</v>
      </c>
      <c r="AV74" s="34" t="n"/>
      <c r="AW74" s="34" t="n"/>
      <c r="AX74" s="34" t="n"/>
      <c r="AY74" s="34" t="n"/>
      <c r="AZ74" s="34" t="n"/>
      <c r="BA74" s="34" t="n"/>
      <c r="BB74" s="34" t="n"/>
      <c r="BC74" s="34" t="n"/>
      <c r="BD74" s="34" t="n">
        <v>0</v>
      </c>
      <c r="BE74" s="34" t="n">
        <v>0</v>
      </c>
      <c r="BF74" s="34" t="n">
        <v>0</v>
      </c>
      <c r="BG74" s="34" t="n">
        <v>0</v>
      </c>
      <c r="BH74" s="34" t="n">
        <v>0</v>
      </c>
      <c r="BI74" s="34" t="n"/>
      <c r="BJ74" s="34" t="n"/>
      <c r="BK74" s="34" t="n">
        <v>0</v>
      </c>
      <c r="BL74" s="34" t="n">
        <v>0</v>
      </c>
    </row>
    <row r="75">
      <c r="A75" s="44" t="inlineStr">
        <is>
          <t>Inversion Perm (Investimentos)</t>
        </is>
      </c>
      <c r="B75" s="16" t="n"/>
      <c r="C75" s="18" t="n"/>
      <c r="D75" s="19" t="n">
        <v>0</v>
      </c>
      <c r="E75" s="19" t="n">
        <v>0</v>
      </c>
      <c r="F75" s="10" t="n">
        <v>0</v>
      </c>
      <c r="G75" s="10" t="n">
        <v>0</v>
      </c>
      <c r="H75" s="10" t="n">
        <v>0</v>
      </c>
      <c r="I75" s="10" t="n">
        <v>0</v>
      </c>
      <c r="J75" s="10" t="n">
        <v>0</v>
      </c>
      <c r="K75" s="10" t="n">
        <v>0</v>
      </c>
      <c r="L75" s="10" t="n">
        <v>0</v>
      </c>
      <c r="M75" s="10" t="n"/>
      <c r="N75" s="10" t="n"/>
      <c r="O75" s="10" t="n">
        <v>0</v>
      </c>
      <c r="P75" s="10" t="n">
        <v>0</v>
      </c>
      <c r="Q75" s="10" t="n"/>
      <c r="R75" s="10" t="n"/>
      <c r="S75" s="10" t="n"/>
      <c r="T75" s="10" t="n"/>
      <c r="U75" s="10" t="n">
        <v>0</v>
      </c>
      <c r="V75" s="40" t="n"/>
      <c r="W75" s="40" t="n"/>
      <c r="X75" s="40" t="n"/>
      <c r="Y75" s="40" t="n"/>
      <c r="Z75" s="40" t="n"/>
      <c r="AA75" s="33" t="n">
        <v>0</v>
      </c>
      <c r="AB75" s="33" t="n">
        <v>0</v>
      </c>
      <c r="AC75" s="33" t="n">
        <v>0</v>
      </c>
      <c r="AD75" s="33" t="n">
        <v>0</v>
      </c>
      <c r="AE75" s="33" t="n">
        <v>0</v>
      </c>
      <c r="AF75" s="33" t="n">
        <v>0</v>
      </c>
      <c r="AG75" s="33" t="n">
        <v>0</v>
      </c>
      <c r="AH75" s="33" t="n">
        <v>0</v>
      </c>
      <c r="AI75" s="33" t="n">
        <v>0</v>
      </c>
      <c r="AJ75" s="33" t="n">
        <v>0</v>
      </c>
      <c r="AK75" s="33" t="n">
        <v>0</v>
      </c>
      <c r="AL75" s="33" t="n">
        <v>0</v>
      </c>
      <c r="AM75" s="34" t="n">
        <v>33255.29</v>
      </c>
      <c r="AN75" s="34" t="n">
        <v>0</v>
      </c>
      <c r="AO75" s="34" t="n">
        <v>0</v>
      </c>
      <c r="AP75" s="34" t="n">
        <v>0</v>
      </c>
      <c r="AQ75" s="34" t="n">
        <v>0</v>
      </c>
      <c r="AR75" s="34" t="n">
        <v>0</v>
      </c>
      <c r="AS75" s="34" t="n">
        <v>0</v>
      </c>
      <c r="AT75" s="34" t="n">
        <v>0</v>
      </c>
      <c r="AU75" s="34" t="n">
        <v>0</v>
      </c>
      <c r="AV75" s="34" t="n"/>
      <c r="AW75" s="34" t="n"/>
      <c r="AX75" s="34" t="n"/>
      <c r="AY75" s="34" t="n"/>
      <c r="AZ75" s="34" t="n"/>
      <c r="BA75" s="34" t="n"/>
      <c r="BB75" s="34" t="n"/>
      <c r="BC75" s="34" t="n"/>
      <c r="BD75" s="34" t="n">
        <v>0</v>
      </c>
      <c r="BE75" s="34" t="n">
        <v>0</v>
      </c>
      <c r="BF75" s="34" t="n">
        <v>0</v>
      </c>
      <c r="BG75" s="34" t="n">
        <v>0</v>
      </c>
      <c r="BH75" s="34" t="n">
        <v>0</v>
      </c>
      <c r="BI75" s="34" t="n"/>
      <c r="BJ75" s="34" t="n"/>
      <c r="BK75" s="34" t="n">
        <v>0</v>
      </c>
      <c r="BL75" s="34" t="n">
        <v>0</v>
      </c>
    </row>
    <row r="76">
      <c r="A76" s="341" t="inlineStr">
        <is>
          <t>Inversiones en otras sociedades</t>
        </is>
      </c>
      <c r="B76" s="16" t="n"/>
      <c r="C76" s="18" t="n"/>
      <c r="D76" s="19" t="n">
        <v>0</v>
      </c>
      <c r="E76" s="19" t="n">
        <v>0</v>
      </c>
      <c r="F76" s="10" t="n">
        <v>0</v>
      </c>
      <c r="G76" s="10" t="n">
        <v>0</v>
      </c>
      <c r="H76" s="10" t="n">
        <v>0</v>
      </c>
      <c r="I76" s="10" t="n">
        <v>0</v>
      </c>
      <c r="J76" s="10" t="n">
        <v>0</v>
      </c>
      <c r="K76" s="10" t="n">
        <v>0</v>
      </c>
      <c r="L76" s="10" t="n">
        <v>0</v>
      </c>
      <c r="M76" s="10" t="n"/>
      <c r="N76" s="10" t="n"/>
      <c r="O76" s="10" t="n">
        <v>0</v>
      </c>
      <c r="P76" s="10" t="n">
        <v>0</v>
      </c>
      <c r="Q76" s="10" t="n"/>
      <c r="R76" s="10" t="n"/>
      <c r="S76" s="10" t="n"/>
      <c r="T76" s="10" t="n"/>
      <c r="U76" s="10" t="n">
        <v>0</v>
      </c>
      <c r="V76" s="40" t="n"/>
      <c r="W76" s="40" t="n"/>
      <c r="X76" s="40" t="n"/>
      <c r="Y76" s="40" t="n"/>
      <c r="Z76" s="40" t="n"/>
      <c r="AA76" s="33" t="n">
        <v>0</v>
      </c>
      <c r="AB76" s="33" t="n">
        <v>0</v>
      </c>
      <c r="AC76" s="33" t="n">
        <v>0</v>
      </c>
      <c r="AD76" s="33" t="n">
        <v>0</v>
      </c>
      <c r="AE76" s="33" t="n">
        <v>0</v>
      </c>
      <c r="AF76" s="33" t="n">
        <v>0</v>
      </c>
      <c r="AG76" s="33" t="n">
        <v>0</v>
      </c>
      <c r="AH76" s="33" t="n">
        <v>0</v>
      </c>
      <c r="AI76" s="33" t="n">
        <v>0</v>
      </c>
      <c r="AJ76" s="33" t="n">
        <v>0</v>
      </c>
      <c r="AK76" s="33" t="n">
        <v>0</v>
      </c>
      <c r="AL76" s="33" t="n">
        <v>0</v>
      </c>
      <c r="AM76" s="34" t="n">
        <v>10309464469</v>
      </c>
      <c r="AN76" s="34" t="n">
        <v>0</v>
      </c>
      <c r="AO76" s="34" t="n">
        <v>0</v>
      </c>
      <c r="AP76" s="34" t="n">
        <v>0</v>
      </c>
      <c r="AQ76" s="34" t="n">
        <v>0</v>
      </c>
      <c r="AR76" s="34" t="n">
        <v>0</v>
      </c>
      <c r="AS76" s="34" t="n">
        <v>0</v>
      </c>
      <c r="AT76" s="34" t="n">
        <v>0</v>
      </c>
      <c r="AU76" s="34" t="n">
        <v>0</v>
      </c>
      <c r="AV76" s="34" t="n"/>
      <c r="AW76" s="34" t="n"/>
      <c r="AX76" s="34" t="n"/>
      <c r="AY76" s="34" t="n"/>
      <c r="AZ76" s="34" t="n"/>
      <c r="BA76" s="34" t="n"/>
      <c r="BB76" s="34" t="n"/>
      <c r="BC76" s="34" t="n"/>
      <c r="BD76" s="34" t="n">
        <v>0</v>
      </c>
      <c r="BE76" s="34" t="n">
        <v>0</v>
      </c>
      <c r="BF76" s="34" t="n">
        <v>0</v>
      </c>
      <c r="BG76" s="34" t="n">
        <v>0</v>
      </c>
      <c r="BH76" s="34" t="n">
        <v>0</v>
      </c>
      <c r="BI76" s="34" t="n"/>
      <c r="BJ76" s="34" t="n"/>
      <c r="BK76" s="34" t="n">
        <v>0</v>
      </c>
      <c r="BL76" s="34" t="n">
        <v>0</v>
      </c>
    </row>
    <row r="77">
      <c r="A77" s="341" t="n"/>
      <c r="B77" s="16" t="n"/>
      <c r="C77" s="18" t="n"/>
      <c r="D77" s="19" t="n">
        <v>0</v>
      </c>
      <c r="E77" s="19" t="n">
        <v>0</v>
      </c>
      <c r="F77" s="10" t="n">
        <v>0</v>
      </c>
      <c r="G77" s="10" t="n">
        <v>0</v>
      </c>
      <c r="H77" s="10" t="n">
        <v>0</v>
      </c>
      <c r="I77" s="10" t="n">
        <v>0</v>
      </c>
      <c r="J77" s="10" t="n">
        <v>0</v>
      </c>
      <c r="K77" s="10" t="n">
        <v>0</v>
      </c>
      <c r="L77" s="10" t="n">
        <v>0</v>
      </c>
      <c r="M77" s="10" t="n"/>
      <c r="N77" s="10" t="n"/>
      <c r="O77" s="10" t="n">
        <v>0</v>
      </c>
      <c r="P77" s="10" t="n">
        <v>0</v>
      </c>
      <c r="Q77" s="10" t="n"/>
      <c r="R77" s="10" t="n"/>
      <c r="S77" s="10" t="n"/>
      <c r="T77" s="10" t="n"/>
      <c r="U77" s="10" t="n">
        <v>0</v>
      </c>
      <c r="V77" s="40" t="n"/>
      <c r="W77" s="40" t="n"/>
      <c r="X77" s="40" t="n"/>
      <c r="Y77" s="40" t="n"/>
      <c r="Z77" s="40" t="n"/>
      <c r="AA77" s="33" t="n">
        <v>0</v>
      </c>
      <c r="AB77" s="33" t="n">
        <v>0</v>
      </c>
      <c r="AC77" s="33" t="n">
        <v>0</v>
      </c>
      <c r="AD77" s="33" t="n">
        <v>0</v>
      </c>
      <c r="AE77" s="33" t="n">
        <v>0</v>
      </c>
      <c r="AF77" s="33" t="n">
        <v>0</v>
      </c>
      <c r="AG77" s="33" t="n">
        <v>0</v>
      </c>
      <c r="AH77" s="33" t="n">
        <v>0</v>
      </c>
      <c r="AI77" s="33" t="n">
        <v>0</v>
      </c>
      <c r="AJ77" s="33" t="n">
        <v>0</v>
      </c>
      <c r="AK77" s="33" t="n">
        <v>0</v>
      </c>
      <c r="AL77" s="33" t="n">
        <v>0</v>
      </c>
      <c r="AM77" s="34" t="n">
        <v>474184483</v>
      </c>
      <c r="AN77" s="34" t="n">
        <v>0</v>
      </c>
      <c r="AO77" s="34" t="n">
        <v>0</v>
      </c>
      <c r="AP77" s="34" t="n">
        <v>0</v>
      </c>
      <c r="AQ77" s="34" t="n">
        <v>0</v>
      </c>
      <c r="AR77" s="34" t="n">
        <v>0</v>
      </c>
      <c r="AS77" s="34" t="n">
        <v>0</v>
      </c>
      <c r="AT77" s="34" t="n">
        <v>0</v>
      </c>
      <c r="AU77" s="34" t="n">
        <v>0</v>
      </c>
      <c r="AV77" s="34" t="n"/>
      <c r="AW77" s="34" t="n"/>
      <c r="AX77" s="34" t="n"/>
      <c r="AY77" s="34" t="n"/>
      <c r="AZ77" s="34" t="n"/>
      <c r="BA77" s="34" t="n"/>
      <c r="BB77" s="34" t="n"/>
      <c r="BC77" s="34" t="n"/>
      <c r="BD77" s="34" t="n">
        <v>0</v>
      </c>
      <c r="BE77" s="34" t="n">
        <v>0</v>
      </c>
      <c r="BF77" s="34" t="n">
        <v>0</v>
      </c>
      <c r="BG77" s="34" t="n">
        <v>0</v>
      </c>
      <c r="BH77" s="34" t="n">
        <v>0</v>
      </c>
      <c r="BI77" s="34" t="n"/>
      <c r="BJ77" s="34" t="n"/>
      <c r="BK77" s="34" t="n">
        <v>0</v>
      </c>
      <c r="BL77" s="34" t="n">
        <v>0</v>
      </c>
    </row>
    <row r="78" ht="15.75" customHeight="1">
      <c r="A78" s="341" t="inlineStr">
        <is>
          <t>dptos judiciiales</t>
        </is>
      </c>
      <c r="B78" s="16" t="n"/>
      <c r="C78" s="18" t="n"/>
      <c r="D78" s="19" t="n">
        <v>0</v>
      </c>
      <c r="E78" s="19" t="n">
        <v>0</v>
      </c>
      <c r="F78" s="10" t="n">
        <v>0</v>
      </c>
      <c r="G78" s="10" t="n">
        <v>0</v>
      </c>
      <c r="H78" s="10" t="n">
        <v>0</v>
      </c>
      <c r="I78" s="10" t="n">
        <v>0</v>
      </c>
      <c r="J78" s="10" t="n">
        <v>0</v>
      </c>
      <c r="K78" s="10" t="n">
        <v>0</v>
      </c>
      <c r="L78" s="10" t="n">
        <v>0</v>
      </c>
      <c r="M78" s="10" t="n"/>
      <c r="N78" s="10" t="n"/>
      <c r="O78" s="10" t="n">
        <v>0</v>
      </c>
      <c r="P78" s="10" t="n">
        <v>0</v>
      </c>
      <c r="Q78" s="10" t="n"/>
      <c r="R78" s="10" t="n"/>
      <c r="S78" s="10" t="n"/>
      <c r="T78" s="10" t="n"/>
      <c r="U78" s="10" t="n">
        <v>0</v>
      </c>
      <c r="V78" s="40" t="n"/>
      <c r="W78" s="40" t="n"/>
      <c r="X78" s="40" t="n"/>
      <c r="Y78" s="40" t="n"/>
      <c r="Z78" s="40" t="n"/>
      <c r="AA78" s="33" t="n">
        <v>0</v>
      </c>
      <c r="AB78" s="33" t="n">
        <v>0</v>
      </c>
      <c r="AC78" s="33" t="n">
        <v>0</v>
      </c>
      <c r="AD78" s="33" t="n">
        <v>0</v>
      </c>
      <c r="AE78" s="33" t="n">
        <v>0</v>
      </c>
      <c r="AF78" s="33" t="n">
        <v>0</v>
      </c>
      <c r="AG78" s="33" t="n">
        <v>0</v>
      </c>
      <c r="AH78" s="33" t="n">
        <v>0</v>
      </c>
      <c r="AI78" s="33" t="n">
        <v>0</v>
      </c>
      <c r="AJ78" s="33" t="n">
        <v>0</v>
      </c>
      <c r="AK78" s="33" t="n">
        <v>0</v>
      </c>
      <c r="AL78" s="33" t="n">
        <v>0</v>
      </c>
      <c r="AM78" s="34" t="n">
        <v>20086795</v>
      </c>
      <c r="AN78" s="34" t="n">
        <v>0</v>
      </c>
      <c r="AO78" s="34" t="n">
        <v>0</v>
      </c>
      <c r="AP78" s="34" t="n">
        <v>0</v>
      </c>
      <c r="AQ78" s="34" t="n">
        <v>0</v>
      </c>
      <c r="AR78" s="34" t="n">
        <v>0</v>
      </c>
      <c r="AS78" s="34" t="n">
        <v>0</v>
      </c>
      <c r="AT78" s="34" t="n">
        <v>0</v>
      </c>
      <c r="AU78" s="34" t="n">
        <v>0</v>
      </c>
      <c r="AV78" s="34" t="n"/>
      <c r="AW78" s="34" t="n"/>
      <c r="AX78" s="34" t="n"/>
      <c r="AY78" s="34" t="n"/>
      <c r="AZ78" s="34" t="n"/>
      <c r="BA78" s="34" t="n"/>
      <c r="BB78" s="34" t="n"/>
      <c r="BC78" s="34" t="n"/>
      <c r="BD78" s="34" t="n">
        <v>0</v>
      </c>
      <c r="BE78" s="34" t="n">
        <v>0</v>
      </c>
      <c r="BF78" s="34" t="n">
        <v>0</v>
      </c>
      <c r="BG78" s="34" t="n">
        <v>0</v>
      </c>
      <c r="BH78" s="34" t="n">
        <v>0</v>
      </c>
      <c r="BI78" s="34" t="n"/>
      <c r="BJ78" s="34" t="n"/>
      <c r="BK78" s="34" t="n">
        <v>0</v>
      </c>
      <c r="BL78" s="34" t="n">
        <v>0</v>
      </c>
    </row>
    <row r="79" ht="15.75" customHeight="1">
      <c r="A79" s="343" t="inlineStr">
        <is>
          <t xml:space="preserve">Total Inversiones </t>
        </is>
      </c>
      <c r="B79" s="46">
        <f>SUM(B45:B78)</f>
        <v/>
      </c>
      <c r="C79" s="46">
        <f>SUM(C45:C78)</f>
        <v/>
      </c>
      <c r="D79" s="47">
        <f>SUM(D45:D78)</f>
        <v/>
      </c>
      <c r="E79" s="47">
        <f>SUM(E45:E78)</f>
        <v/>
      </c>
      <c r="F79" s="48">
        <f>SUM(F45:F78)</f>
        <v/>
      </c>
      <c r="G79" s="48">
        <f>SUM(G45:G78)</f>
        <v/>
      </c>
      <c r="H79" s="48">
        <f>SUM(H45:H78)</f>
        <v/>
      </c>
      <c r="I79" s="48">
        <f>SUM(I45:I78)</f>
        <v/>
      </c>
      <c r="J79" s="48">
        <f>SUM(J45:J78)</f>
        <v/>
      </c>
      <c r="K79" s="48">
        <f>SUM(K45:K78)</f>
        <v/>
      </c>
      <c r="L79" s="48">
        <f>SUM(L45:L78)</f>
        <v/>
      </c>
      <c r="M79" s="48" t="n"/>
      <c r="N79" s="48" t="n"/>
      <c r="O79" s="48">
        <f>SUM(O45:O78)</f>
        <v/>
      </c>
      <c r="P79" s="48">
        <f>SUM(P45:P78)</f>
        <v/>
      </c>
      <c r="Q79" s="48" t="n"/>
      <c r="R79" s="48" t="n"/>
      <c r="S79" s="48" t="n"/>
      <c r="T79" s="48" t="n"/>
      <c r="U79" s="48">
        <f>SUM(U45:U78)</f>
        <v/>
      </c>
      <c r="V79" s="172">
        <f>SUM(V45:V78)</f>
        <v/>
      </c>
      <c r="W79" s="172">
        <f>SUM(W45:W78)</f>
        <v/>
      </c>
      <c r="X79" s="172">
        <f>SUM(X45:X78)</f>
        <v/>
      </c>
      <c r="Y79" s="172">
        <f>SUM(Y45:Y78)</f>
        <v/>
      </c>
      <c r="Z79" s="172">
        <f>SUM(Z45:Z78)</f>
        <v/>
      </c>
      <c r="AA79" s="49">
        <f>SUM(AA45:AA78)</f>
        <v/>
      </c>
      <c r="AB79" s="49">
        <f>SUM(AB45:AB78)</f>
        <v/>
      </c>
      <c r="AC79" s="49">
        <f>SUM(AC45:AC78)</f>
        <v/>
      </c>
      <c r="AD79" s="49">
        <f>SUM(AD45:AD78)</f>
        <v/>
      </c>
      <c r="AE79" s="49">
        <f>SUM(AE45:AE78)</f>
        <v/>
      </c>
      <c r="AF79" s="49">
        <f>SUM(AF45:AF78)</f>
        <v/>
      </c>
      <c r="AG79" s="49">
        <f>SUM(AG45:AG78)</f>
        <v/>
      </c>
      <c r="AH79" s="49">
        <f>SUM(AH45:AH78)</f>
        <v/>
      </c>
      <c r="AI79" s="49">
        <f>SUM(AI45:AI78)</f>
        <v/>
      </c>
      <c r="AJ79" s="49">
        <f>SUM(AJ45:AJ78)</f>
        <v/>
      </c>
      <c r="AK79" s="49">
        <f>SUM(AK45:AK78)</f>
        <v/>
      </c>
      <c r="AL79" s="49">
        <f>SUM(AL45:AL78)</f>
        <v/>
      </c>
      <c r="AM79" s="50">
        <f>SUM(AM45:AM78)</f>
        <v/>
      </c>
      <c r="AN79" s="50">
        <f>SUM(AN45:AN78)</f>
        <v/>
      </c>
      <c r="AO79" s="50">
        <f>SUM(AO45:AO78)</f>
        <v/>
      </c>
      <c r="AP79" s="50">
        <f>SUM(AP45:AP78)</f>
        <v/>
      </c>
      <c r="AQ79" s="50">
        <f>SUM(AQ45:AQ78)</f>
        <v/>
      </c>
      <c r="AR79" s="50">
        <f>SUM(AR45:AR78)</f>
        <v/>
      </c>
      <c r="AS79" s="50">
        <f>SUM(AS45:AS78)</f>
        <v/>
      </c>
      <c r="AT79" s="50">
        <f>SUM(AT45:AT78)</f>
        <v/>
      </c>
      <c r="AU79" s="50">
        <f>SUM(AU45:AU78)</f>
        <v/>
      </c>
      <c r="AV79" s="50" t="n"/>
      <c r="AW79" s="50" t="n"/>
      <c r="AX79" s="50" t="n"/>
      <c r="AY79" s="50" t="n"/>
      <c r="AZ79" s="50" t="n"/>
      <c r="BA79" s="50" t="n"/>
      <c r="BB79" s="50" t="n"/>
      <c r="BC79" s="50" t="n"/>
      <c r="BD79" s="50">
        <f>SUM(BD45:BD78)</f>
        <v/>
      </c>
      <c r="BE79" s="50">
        <f>SUM(BE45:BE78)</f>
        <v/>
      </c>
      <c r="BF79" s="50">
        <f>SUM(BF45:BF78)</f>
        <v/>
      </c>
      <c r="BG79" s="50">
        <f>SUM(BG45:BG78)</f>
        <v/>
      </c>
      <c r="BH79" s="50">
        <f>SUM(BH45:BH78)</f>
        <v/>
      </c>
      <c r="BI79" s="50" t="n"/>
      <c r="BJ79" s="50" t="n"/>
      <c r="BK79" s="50">
        <f>SUM(BK45:BK78)</f>
        <v/>
      </c>
      <c r="BL79" s="50">
        <f>SUM(BL45:BL78)</f>
        <v/>
      </c>
    </row>
    <row r="80">
      <c r="A80" s="341" t="inlineStr">
        <is>
          <t>Otros</t>
        </is>
      </c>
      <c r="B80" s="16" t="n"/>
      <c r="C80" s="18" t="n"/>
      <c r="D80" s="9" t="n"/>
      <c r="E80" s="19" t="n"/>
      <c r="F80" s="40" t="n"/>
      <c r="G80" s="40" t="n"/>
      <c r="H80" s="40" t="n"/>
      <c r="I80" s="40" t="n"/>
      <c r="J80" s="40" t="n"/>
      <c r="K80" s="40" t="n"/>
      <c r="L80" s="40" t="n"/>
      <c r="M80" s="40" t="n"/>
      <c r="N80" s="40" t="n"/>
      <c r="O80" s="40" t="n"/>
      <c r="P80" s="40" t="n"/>
      <c r="Q80" s="40" t="n"/>
      <c r="R80" s="40" t="n"/>
      <c r="S80" s="40" t="n"/>
      <c r="T80" s="40" t="n"/>
      <c r="U80" s="40" t="n"/>
      <c r="V80" s="40" t="n"/>
      <c r="W80" s="40" t="n"/>
      <c r="X80" s="40" t="n"/>
      <c r="Y80" s="40" t="n"/>
      <c r="Z80" s="40" t="n"/>
      <c r="AA80" s="40" t="n"/>
      <c r="AB80" s="40" t="n"/>
      <c r="AC80" s="40" t="n"/>
      <c r="AD80" s="40" t="n"/>
      <c r="AE80" s="40" t="n"/>
      <c r="AF80" s="40" t="n"/>
      <c r="AG80" s="40" t="n"/>
      <c r="AH80" s="40" t="n"/>
      <c r="AI80" s="40" t="n"/>
      <c r="AJ80" s="40" t="n"/>
      <c r="AK80" s="40" t="n"/>
      <c r="AL80" s="40" t="n"/>
    </row>
    <row r="81">
      <c r="A81" s="341" t="inlineStr">
        <is>
          <t>Amazon</t>
        </is>
      </c>
      <c r="B81" s="16" t="n"/>
      <c r="C81" s="18" t="n"/>
      <c r="D81" s="9" t="n"/>
      <c r="E81" s="19" t="n"/>
      <c r="F81" s="40" t="n"/>
      <c r="G81" s="40" t="n"/>
      <c r="H81" s="40" t="n"/>
      <c r="I81" s="40" t="n"/>
      <c r="J81" s="40" t="n"/>
      <c r="K81" s="40" t="n"/>
      <c r="L81" s="40" t="n"/>
      <c r="M81" s="40" t="n"/>
      <c r="N81" s="40" t="n"/>
      <c r="O81" s="40" t="n"/>
      <c r="P81" s="40" t="n"/>
      <c r="Q81" s="40" t="n"/>
      <c r="R81" s="40" t="n"/>
      <c r="S81" s="40" t="n"/>
      <c r="T81" s="40" t="n"/>
      <c r="U81" s="40" t="n"/>
      <c r="V81" s="40" t="n"/>
      <c r="W81" s="40" t="n"/>
      <c r="X81" s="40" t="n"/>
      <c r="Y81" s="40" t="n"/>
      <c r="Z81" s="40" t="n"/>
      <c r="AA81" s="40" t="n"/>
      <c r="AB81" s="40" t="n"/>
      <c r="AC81" s="40" t="n"/>
      <c r="AD81" s="40" t="n"/>
      <c r="AE81" s="40" t="n"/>
      <c r="AF81" s="40" t="n"/>
      <c r="AG81" s="40" t="n"/>
      <c r="AH81" s="40" t="n"/>
      <c r="AI81" s="40" t="n"/>
      <c r="AJ81" s="40" t="n"/>
      <c r="AK81" s="40" t="n"/>
      <c r="AL81" s="40" t="n"/>
      <c r="AM81" s="40" t="n"/>
    </row>
    <row r="82">
      <c r="A82" s="341" t="n"/>
      <c r="B82" s="16" t="n"/>
      <c r="C82" s="18" t="n"/>
      <c r="D82" s="9" t="n"/>
      <c r="E82" s="19" t="n"/>
      <c r="F82" s="40" t="n"/>
      <c r="G82" s="40" t="n"/>
      <c r="H82" s="40" t="n"/>
      <c r="I82" s="40" t="n"/>
      <c r="J82" s="40" t="n"/>
      <c r="K82" s="40" t="n"/>
      <c r="L82" s="40" t="n"/>
      <c r="M82" s="40" t="n"/>
      <c r="N82" s="40" t="n"/>
      <c r="O82" s="40" t="n"/>
      <c r="P82" s="40" t="n"/>
      <c r="Q82" s="40" t="n"/>
      <c r="R82" s="40" t="n"/>
      <c r="S82" s="40" t="n"/>
      <c r="T82" s="40" t="n"/>
      <c r="U82" s="40" t="n"/>
      <c r="V82" s="40" t="n"/>
      <c r="W82" s="40" t="n"/>
      <c r="X82" s="40" t="n"/>
      <c r="Y82" s="40" t="n"/>
      <c r="Z82" s="40" t="n"/>
      <c r="AA82" s="40" t="n"/>
      <c r="AB82" s="40" t="n"/>
      <c r="AC82" s="40" t="n"/>
      <c r="AD82" s="40" t="n"/>
      <c r="AE82" s="40" t="n"/>
      <c r="AF82" s="40" t="n"/>
      <c r="AG82" s="40" t="n"/>
      <c r="AH82" s="40" t="n"/>
      <c r="AI82" s="40" t="n"/>
      <c r="AJ82" s="40" t="n"/>
      <c r="AK82" s="40" t="n"/>
      <c r="AL82" s="40" t="n"/>
    </row>
    <row r="83">
      <c r="A83" s="341" t="inlineStr">
        <is>
          <t xml:space="preserve">Total Activos </t>
        </is>
      </c>
      <c r="B83" s="16" t="n"/>
      <c r="C83" s="18" t="n"/>
      <c r="D83" s="9" t="n"/>
      <c r="E83" s="19" t="n"/>
      <c r="F83" s="40" t="n"/>
      <c r="G83" s="40" t="n"/>
      <c r="H83" s="40" t="n"/>
      <c r="I83" s="40" t="n"/>
      <c r="J83" s="40" t="n"/>
      <c r="K83" s="40" t="n"/>
      <c r="L83" s="40" t="n"/>
      <c r="M83" s="40" t="n"/>
      <c r="N83" s="40" t="n"/>
      <c r="O83" s="40" t="n"/>
      <c r="P83" s="40" t="n"/>
      <c r="Q83" s="40" t="n"/>
      <c r="R83" s="40" t="n"/>
      <c r="S83" s="40" t="n"/>
      <c r="T83" s="40" t="n"/>
      <c r="U83" s="40" t="n"/>
      <c r="V83" s="40" t="n"/>
      <c r="W83" s="40" t="n"/>
      <c r="X83" s="40" t="n"/>
      <c r="Y83" s="40" t="n"/>
      <c r="Z83" s="40" t="n"/>
      <c r="AA83" s="40" t="n"/>
      <c r="AB83" s="40" t="n"/>
      <c r="AC83" s="40" t="n"/>
      <c r="AD83" s="40" t="n"/>
      <c r="AE83" s="40" t="n"/>
      <c r="AF83" s="40" t="n"/>
      <c r="AG83" s="40" t="n"/>
      <c r="AH83" s="40" t="n"/>
      <c r="AI83" s="40" t="n"/>
      <c r="AJ83" s="40" t="n"/>
      <c r="AK83" s="40" t="n"/>
      <c r="AL83" s="40" t="n"/>
    </row>
    <row r="84">
      <c r="A84" s="341" t="n"/>
      <c r="B84" s="16" t="n"/>
      <c r="C84" s="18" t="n"/>
      <c r="D84" s="9" t="n"/>
      <c r="E84" s="19" t="n"/>
      <c r="F84" s="40" t="n"/>
      <c r="G84" s="40" t="n"/>
      <c r="H84" s="40" t="n"/>
      <c r="I84" s="40" t="n"/>
      <c r="J84" s="40" t="n"/>
      <c r="K84" s="40" t="n"/>
      <c r="L84" s="40" t="n"/>
      <c r="M84" s="40" t="n"/>
      <c r="N84" s="40" t="n"/>
      <c r="O84" s="40" t="n"/>
      <c r="P84" s="40" t="n"/>
      <c r="Q84" s="40" t="n"/>
      <c r="R84" s="40" t="n"/>
      <c r="S84" s="40" t="n"/>
      <c r="T84" s="40" t="n"/>
      <c r="U84" s="40" t="n"/>
      <c r="V84" s="40" t="n"/>
      <c r="W84" s="40" t="n"/>
      <c r="X84" s="40" t="n"/>
      <c r="Y84" s="40" t="n"/>
      <c r="Z84" s="40" t="n"/>
      <c r="AA84" s="40" t="n"/>
      <c r="AB84" s="40" t="n"/>
      <c r="AC84" s="40" t="n"/>
      <c r="AD84" s="40" t="n"/>
      <c r="AE84" s="40" t="n"/>
      <c r="AF84" s="40" t="n"/>
      <c r="AG84" s="40" t="n"/>
      <c r="AH84" s="40" t="n"/>
      <c r="AI84" s="40" t="n"/>
      <c r="AJ84" s="40" t="n"/>
      <c r="AK84" s="40" t="n"/>
      <c r="AL84" s="40" t="n"/>
    </row>
  </sheetData>
  <mergeCells count="47">
    <mergeCell ref="F4:G4"/>
    <mergeCell ref="AO5:AP6"/>
    <mergeCell ref="BC6:BD6"/>
    <mergeCell ref="AM4:AN5"/>
    <mergeCell ref="BM6:BN6"/>
    <mergeCell ref="X5:Y6"/>
    <mergeCell ref="BE5:BF5"/>
    <mergeCell ref="AC4:AH4"/>
    <mergeCell ref="AK4:AL4"/>
    <mergeCell ref="BE4:BF4"/>
    <mergeCell ref="P6:Q6"/>
    <mergeCell ref="F5:G5"/>
    <mergeCell ref="R6:S6"/>
    <mergeCell ref="AU6:AV6"/>
    <mergeCell ref="AW6:AX6"/>
    <mergeCell ref="H5:I6"/>
    <mergeCell ref="AE5:AF6"/>
    <mergeCell ref="AO4:AT4"/>
    <mergeCell ref="J5:K6"/>
    <mergeCell ref="AG5:AH6"/>
    <mergeCell ref="AS5:AT6"/>
    <mergeCell ref="BK4:BL4"/>
    <mergeCell ref="AI4:AJ4"/>
    <mergeCell ref="BG5:BJ5"/>
    <mergeCell ref="BA6:BB6"/>
    <mergeCell ref="BG6:BH6"/>
    <mergeCell ref="AM2:BL3"/>
    <mergeCell ref="P5:U5"/>
    <mergeCell ref="BI6:BJ6"/>
    <mergeCell ref="F2:Z3"/>
    <mergeCell ref="AU4:BD4"/>
    <mergeCell ref="BG4:BJ4"/>
    <mergeCell ref="D4:E4"/>
    <mergeCell ref="V5:W6"/>
    <mergeCell ref="BK5:BL5"/>
    <mergeCell ref="AA4:AB6"/>
    <mergeCell ref="L5:O5"/>
    <mergeCell ref="AW5:AZ5"/>
    <mergeCell ref="L6:M6"/>
    <mergeCell ref="N6:O6"/>
    <mergeCell ref="T6:U6"/>
    <mergeCell ref="B2:C5"/>
    <mergeCell ref="D5:E5"/>
    <mergeCell ref="AY6:AZ6"/>
    <mergeCell ref="H4:Y4"/>
    <mergeCell ref="AC5:AD6"/>
    <mergeCell ref="AQ5:AR6"/>
  </mergeCells>
  <pageMargins left="0.7" right="0.7" top="0.75" bottom="0.75" header="0.3" footer="0.3"/>
  <pageSetup orientation="portrait" paperSize="1"/>
  <legacyDrawing r:id="anysvml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BQ95"/>
  <sheetViews>
    <sheetView zoomScale="110" zoomScaleNormal="110" workbookViewId="0">
      <pane xSplit="1" ySplit="7" topLeftCell="AM47" activePane="bottomRight" state="frozen"/>
      <selection activeCell="A1" sqref="A1"/>
      <selection pane="topRight" activeCell="A1" sqref="A1"/>
      <selection pane="bottomLeft" activeCell="A1" sqref="A1"/>
      <selection pane="bottomRight" activeCell="AM49" sqref="AM49"/>
    </sheetView>
  </sheetViews>
  <sheetFormatPr baseColWidth="8" defaultColWidth="11.5428571428571" defaultRowHeight="15"/>
  <cols>
    <col width="33.7238095238095" customWidth="1" min="1" max="1"/>
    <col width="14.1809523809524" customWidth="1" min="2" max="2"/>
    <col width="12.8190476190476" customWidth="1" min="3" max="3"/>
    <col width="11.5428571428571" customWidth="1" min="4" max="4"/>
    <col width="13.7238095238095" customWidth="1" min="6" max="6"/>
    <col width="12.7238095238095" customWidth="1" min="7" max="7"/>
    <col width="15" customWidth="1" min="8" max="8"/>
    <col width="12.7238095238095" customWidth="1" min="9" max="10"/>
    <col width="14.8190476190476" customWidth="1" min="11" max="11"/>
    <col width="12.7238095238095" customWidth="1" min="12" max="21"/>
    <col hidden="1" width="12.7238095238095" customWidth="1" min="22" max="26"/>
    <col width="12.7238095238095" customWidth="1" min="27" max="34"/>
    <col width="15.4571428571429" customWidth="1" min="35" max="35"/>
    <col width="16.4571428571429" customWidth="1" min="39" max="39"/>
    <col width="15.2666666666667" customWidth="1" min="40" max="40"/>
    <col width="13.2666666666667" customWidth="1" min="43" max="43"/>
    <col width="13.8190476190476" customWidth="1" min="44" max="44"/>
    <col width="14" customWidth="1" min="54" max="54"/>
    <col width="15.1809523809524" customWidth="1" min="64" max="64"/>
    <col width="13.7238095238095" customWidth="1" min="65" max="66"/>
    <col hidden="1" width="12.7238095238095" customWidth="1" min="67" max="67"/>
    <col hidden="1" width="12" customWidth="1" min="68" max="68"/>
    <col hidden="1" width="11.5428571428571" customWidth="1" min="69" max="69"/>
  </cols>
  <sheetData>
    <row r="1" ht="6.75" customHeight="1"/>
    <row r="2">
      <c r="B2" s="93" t="inlineStr">
        <is>
          <t>Chile Films Matriz</t>
        </is>
      </c>
      <c r="C2" s="94" t="n"/>
      <c r="D2" s="95" t="n"/>
      <c r="E2" s="96" t="n"/>
      <c r="F2" s="97" t="inlineStr">
        <is>
          <t>Conate Consolidado</t>
        </is>
      </c>
      <c r="G2" s="63" t="n"/>
      <c r="H2" s="63" t="n"/>
      <c r="I2" s="63" t="n"/>
      <c r="J2" s="63" t="n"/>
      <c r="K2" s="63" t="n"/>
      <c r="L2" s="63" t="n"/>
      <c r="M2" s="63" t="n"/>
      <c r="N2" s="63" t="n"/>
      <c r="O2" s="63" t="n"/>
      <c r="P2" s="63" t="n"/>
      <c r="Q2" s="63" t="n"/>
      <c r="R2" s="63" t="n"/>
      <c r="S2" s="63" t="n"/>
      <c r="T2" s="63" t="n"/>
      <c r="U2" s="63" t="n"/>
      <c r="V2" s="63" t="n"/>
      <c r="W2" s="63" t="n"/>
      <c r="X2" s="63" t="n"/>
      <c r="Y2" s="63" t="n"/>
      <c r="Z2" s="94" t="n"/>
      <c r="AA2" s="127" t="n"/>
      <c r="AB2" s="127" t="n"/>
      <c r="AC2" s="127" t="n"/>
      <c r="AD2" s="127" t="n"/>
      <c r="AE2" s="127" t="n"/>
      <c r="AF2" s="127" t="n"/>
      <c r="AG2" s="127" t="n"/>
      <c r="AH2" s="127" t="n"/>
      <c r="AI2" s="141" t="n"/>
      <c r="AJ2" s="141" t="n"/>
      <c r="AK2" s="141" t="n"/>
      <c r="AL2" s="142" t="n"/>
      <c r="AM2" s="143" t="inlineStr">
        <is>
          <t xml:space="preserve">Consolidado Chf Inversiones Spa </t>
        </is>
      </c>
      <c r="AN2" s="63" t="n"/>
      <c r="AO2" s="63" t="n"/>
      <c r="AP2" s="63" t="n"/>
      <c r="AQ2" s="63" t="n"/>
      <c r="AR2" s="63" t="n"/>
      <c r="AS2" s="63" t="n"/>
      <c r="AT2" s="63" t="n"/>
      <c r="AU2" s="63" t="n"/>
      <c r="AV2" s="63" t="n"/>
      <c r="AW2" s="63" t="n"/>
      <c r="AX2" s="63" t="n"/>
      <c r="AY2" s="63" t="n"/>
      <c r="AZ2" s="63" t="n"/>
      <c r="BA2" s="63" t="n"/>
      <c r="BB2" s="63" t="n"/>
      <c r="BC2" s="63" t="n"/>
      <c r="BD2" s="63" t="n"/>
      <c r="BE2" s="63" t="n"/>
      <c r="BF2" s="63" t="n"/>
      <c r="BG2" s="63" t="n"/>
      <c r="BH2" s="63" t="n"/>
      <c r="BI2" s="63" t="n"/>
      <c r="BJ2" s="63" t="n"/>
      <c r="BK2" s="63" t="n"/>
      <c r="BL2" s="94" t="n"/>
    </row>
    <row r="3">
      <c r="B3" s="64" t="n"/>
      <c r="C3" s="81" t="n"/>
      <c r="D3" s="98" t="n"/>
      <c r="E3" s="99" t="n"/>
      <c r="F3" s="83" t="n"/>
      <c r="G3" s="85" t="n"/>
      <c r="H3" s="85" t="n"/>
      <c r="I3" s="85" t="n"/>
      <c r="J3" s="85" t="n"/>
      <c r="K3" s="85" t="n"/>
      <c r="L3" s="85" t="n"/>
      <c r="M3" s="85" t="n"/>
      <c r="N3" s="85" t="n"/>
      <c r="O3" s="85" t="n"/>
      <c r="P3" s="85" t="n"/>
      <c r="Q3" s="85" t="n"/>
      <c r="R3" s="85" t="n"/>
      <c r="S3" s="85" t="n"/>
      <c r="T3" s="85" t="n"/>
      <c r="U3" s="85" t="n"/>
      <c r="V3" s="85" t="n"/>
      <c r="W3" s="85" t="n"/>
      <c r="X3" s="85" t="n"/>
      <c r="Y3" s="85" t="n"/>
      <c r="Z3" s="92" t="n"/>
      <c r="AA3" s="129" t="n"/>
      <c r="AB3" s="129" t="n"/>
      <c r="AC3" s="129" t="n"/>
      <c r="AD3" s="129" t="n"/>
      <c r="AE3" s="129" t="n"/>
      <c r="AF3" s="129" t="n"/>
      <c r="AG3" s="129" t="n"/>
      <c r="AH3" s="129" t="n"/>
      <c r="AI3" s="145" t="n"/>
      <c r="AJ3" s="145" t="n"/>
      <c r="AK3" s="145" t="n"/>
      <c r="AL3" s="146" t="n"/>
      <c r="AM3" s="64" t="n"/>
      <c r="BL3" s="81" t="n"/>
    </row>
    <row r="4" ht="24" customHeight="1">
      <c r="B4" s="64" t="n"/>
      <c r="C4" s="81" t="n"/>
      <c r="D4" s="100" t="inlineStr">
        <is>
          <t>Cce</t>
        </is>
      </c>
      <c r="E4" s="81" t="n"/>
      <c r="F4" s="101" t="inlineStr">
        <is>
          <t>Conate II</t>
        </is>
      </c>
      <c r="G4" s="81" t="n"/>
      <c r="H4" s="102" t="inlineStr">
        <is>
          <t>Consolidado Global Gill  y sus afiliadas</t>
        </is>
      </c>
      <c r="Z4" s="130" t="n"/>
      <c r="AA4" s="134" t="inlineStr">
        <is>
          <t>Cine color Films Chile SpA</t>
        </is>
      </c>
      <c r="AB4" s="94" t="n"/>
      <c r="AC4" s="132" t="inlineStr">
        <is>
          <t>Sonus consolidado</t>
        </is>
      </c>
      <c r="AD4" s="63" t="n"/>
      <c r="AE4" s="63" t="n"/>
      <c r="AF4" s="63" t="n"/>
      <c r="AG4" s="63" t="n"/>
      <c r="AH4" s="63" t="n"/>
      <c r="AI4" s="148" t="inlineStr">
        <is>
          <t>Servicios integrales</t>
        </is>
      </c>
      <c r="AJ4" s="94" t="n"/>
      <c r="AK4" s="148" t="inlineStr">
        <is>
          <t>Serviart</t>
        </is>
      </c>
      <c r="AL4" s="94" t="n"/>
      <c r="AM4" s="149" t="inlineStr">
        <is>
          <t>Chf Inversiones SpA</t>
        </is>
      </c>
      <c r="AN4" s="94" t="n"/>
      <c r="AO4" s="158" t="inlineStr">
        <is>
          <t>Audiovisual  Consolidado</t>
        </is>
      </c>
      <c r="AP4" s="122" t="n"/>
      <c r="AQ4" s="122" t="n"/>
      <c r="AR4" s="122" t="n"/>
      <c r="AS4" s="122" t="n"/>
      <c r="AT4" s="121" t="n"/>
      <c r="AU4" s="159" t="inlineStr">
        <is>
          <t>C.F I F   Consolidado</t>
        </is>
      </c>
      <c r="AV4" s="63" t="n"/>
      <c r="AW4" s="63" t="n"/>
      <c r="AX4" s="63" t="n"/>
      <c r="AY4" s="63" t="n"/>
      <c r="AZ4" s="63" t="n"/>
      <c r="BA4" s="63" t="n"/>
      <c r="BB4" s="63" t="n"/>
      <c r="BC4" s="63" t="n"/>
      <c r="BD4" s="94" t="n"/>
      <c r="BE4" s="159" t="inlineStr">
        <is>
          <t>C.F. II</t>
        </is>
      </c>
      <c r="BF4" s="94" t="n"/>
      <c r="BG4" s="159" t="inlineStr">
        <is>
          <t>IAASA</t>
        </is>
      </c>
      <c r="BH4" s="63" t="n"/>
      <c r="BI4" s="63" t="n"/>
      <c r="BJ4" s="94" t="n"/>
      <c r="BK4" s="159" t="inlineStr">
        <is>
          <t>Cine Color (Colombia SAS)</t>
        </is>
      </c>
      <c r="BL4" s="94" t="n"/>
    </row>
    <row r="5">
      <c r="B5" s="83" t="n"/>
      <c r="C5" s="92" t="n"/>
      <c r="D5" s="103" t="inlineStr">
        <is>
          <t>Individual</t>
        </is>
      </c>
      <c r="E5" s="92" t="n"/>
      <c r="F5" s="104" t="n"/>
      <c r="G5" s="92" t="n"/>
      <c r="H5" s="105" t="inlineStr">
        <is>
          <t>Global Gill S.A</t>
        </is>
      </c>
      <c r="I5" s="94" t="n"/>
      <c r="J5" s="119" t="inlineStr">
        <is>
          <t>Gramado</t>
        </is>
      </c>
      <c r="K5" s="94" t="n"/>
      <c r="L5" s="120" t="inlineStr">
        <is>
          <t>Cindow Consolidado</t>
        </is>
      </c>
      <c r="M5" s="63" t="n"/>
      <c r="N5" s="63" t="n"/>
      <c r="O5" s="94" t="n"/>
      <c r="P5" s="119" t="inlineStr">
        <is>
          <t>Jikal Consolidado</t>
        </is>
      </c>
      <c r="Q5" s="122" t="n"/>
      <c r="R5" s="122" t="n"/>
      <c r="S5" s="122" t="n"/>
      <c r="T5" s="122" t="n"/>
      <c r="U5" s="121" t="n"/>
      <c r="V5" s="123" t="inlineStr">
        <is>
          <t>Abarcar</t>
        </is>
      </c>
      <c r="W5" s="94" t="n"/>
      <c r="X5" s="124" t="inlineStr">
        <is>
          <t xml:space="preserve">I Vision </t>
        </is>
      </c>
      <c r="Y5" s="94" t="n"/>
      <c r="Z5" s="133" t="n"/>
      <c r="AA5" s="64" t="n"/>
      <c r="AB5" s="81" t="n"/>
      <c r="AC5" s="134" t="inlineStr">
        <is>
          <t>Sonus Individual</t>
        </is>
      </c>
      <c r="AD5" s="94" t="n"/>
      <c r="AE5" s="134" t="inlineStr">
        <is>
          <t>Cinecolor Licencias Peru</t>
        </is>
      </c>
      <c r="AF5" s="94" t="n"/>
      <c r="AG5" s="134" t="inlineStr">
        <is>
          <t>Cinecolor Films CA Peru</t>
        </is>
      </c>
      <c r="AH5" s="94" t="n"/>
      <c r="AI5" s="31" t="n"/>
      <c r="AJ5" s="152" t="n"/>
      <c r="AK5" s="31" t="n"/>
      <c r="AL5" s="152" t="n"/>
      <c r="AM5" s="83" t="n"/>
      <c r="AN5" s="92" t="n"/>
      <c r="AO5" s="149" t="inlineStr">
        <is>
          <t>Audiovisual</t>
        </is>
      </c>
      <c r="AP5" s="94" t="n"/>
      <c r="AQ5" s="149" t="inlineStr">
        <is>
          <t>CC Do Brasil</t>
        </is>
      </c>
      <c r="AR5" s="94" t="n"/>
      <c r="AS5" s="149" t="inlineStr">
        <is>
          <t>Fashion Group</t>
        </is>
      </c>
      <c r="AT5" s="94" t="n"/>
      <c r="AU5" s="160" t="n"/>
      <c r="AV5" s="161" t="n"/>
      <c r="AW5" s="162" t="inlineStr">
        <is>
          <t>IACSA Consolidado</t>
        </is>
      </c>
      <c r="AX5" s="122" t="n"/>
      <c r="AY5" s="122" t="n"/>
      <c r="AZ5" s="121" t="n"/>
      <c r="BA5" s="161" t="n"/>
      <c r="BB5" s="161" t="n"/>
      <c r="BC5" s="161" t="n"/>
      <c r="BD5" s="163" t="n"/>
      <c r="BE5" s="156" t="inlineStr">
        <is>
          <t>Individual</t>
        </is>
      </c>
      <c r="BF5" s="92" t="n"/>
      <c r="BG5" s="156" t="inlineStr">
        <is>
          <t>Consolidado</t>
        </is>
      </c>
      <c r="BH5" s="85" t="n"/>
      <c r="BI5" s="85" t="n"/>
      <c r="BJ5" s="92" t="n"/>
      <c r="BK5" s="156" t="inlineStr">
        <is>
          <t>Filial</t>
        </is>
      </c>
      <c r="BL5" s="92" t="n"/>
    </row>
    <row r="6">
      <c r="B6" s="1" t="n"/>
      <c r="C6" s="106" t="n"/>
      <c r="D6" s="2" t="n"/>
      <c r="E6" s="107" t="n"/>
      <c r="F6" s="3" t="n"/>
      <c r="G6" s="108" t="n"/>
      <c r="H6" s="64" t="n"/>
      <c r="I6" s="81" t="n"/>
      <c r="J6" s="83" t="n"/>
      <c r="K6" s="92" t="n"/>
      <c r="L6" s="119" t="inlineStr">
        <is>
          <t xml:space="preserve">Cindow </t>
        </is>
      </c>
      <c r="M6" s="121" t="n"/>
      <c r="N6" s="119" t="inlineStr">
        <is>
          <t>Cinema Prod,</t>
        </is>
      </c>
      <c r="O6" s="121" t="n"/>
      <c r="P6" s="119" t="inlineStr">
        <is>
          <t xml:space="preserve">Jikal </t>
        </is>
      </c>
      <c r="Q6" s="121" t="n"/>
      <c r="R6" s="119" t="inlineStr">
        <is>
          <t>Amazon</t>
        </is>
      </c>
      <c r="S6" s="121" t="n"/>
      <c r="T6" s="119" t="inlineStr">
        <is>
          <t>GCF</t>
        </is>
      </c>
      <c r="U6" s="121" t="n"/>
      <c r="V6" s="83" t="n"/>
      <c r="W6" s="92" t="n"/>
      <c r="X6" s="83" t="n"/>
      <c r="Y6" s="92" t="n"/>
      <c r="Z6" s="133" t="n"/>
      <c r="AA6" s="83" t="n"/>
      <c r="AB6" s="92" t="n"/>
      <c r="AC6" s="83" t="n"/>
      <c r="AD6" s="92" t="n"/>
      <c r="AE6" s="83" t="n"/>
      <c r="AF6" s="92" t="n"/>
      <c r="AG6" s="83" t="n"/>
      <c r="AH6" s="92" t="n"/>
      <c r="AI6" s="31" t="n"/>
      <c r="AJ6" s="152" t="n"/>
      <c r="AK6" s="31" t="n"/>
      <c r="AL6" s="152" t="n"/>
      <c r="AM6" s="32" t="n"/>
      <c r="AN6" s="153" t="n"/>
      <c r="AO6" s="83" t="n"/>
      <c r="AP6" s="92" t="n"/>
      <c r="AQ6" s="83" t="n"/>
      <c r="AR6" s="92" t="n"/>
      <c r="AS6" s="83" t="n"/>
      <c r="AT6" s="92" t="n"/>
      <c r="AU6" s="162" t="inlineStr">
        <is>
          <t>CF IF</t>
        </is>
      </c>
      <c r="AV6" s="121" t="n"/>
      <c r="AW6" s="162" t="inlineStr">
        <is>
          <t xml:space="preserve">IACSA </t>
        </is>
      </c>
      <c r="AX6" s="121" t="n"/>
      <c r="AY6" s="162" t="inlineStr">
        <is>
          <t>Digital SAS</t>
        </is>
      </c>
      <c r="AZ6" s="121" t="n"/>
      <c r="BA6" s="162" t="inlineStr">
        <is>
          <t>IAMSA</t>
        </is>
      </c>
      <c r="BB6" s="121" t="n"/>
      <c r="BC6" s="162" t="inlineStr">
        <is>
          <t>METROVISION</t>
        </is>
      </c>
      <c r="BD6" s="121" t="n"/>
      <c r="BE6" s="38" t="n"/>
      <c r="BF6" s="165" t="n"/>
      <c r="BG6" s="162" t="inlineStr">
        <is>
          <t>IAASA</t>
        </is>
      </c>
      <c r="BH6" s="121" t="n"/>
      <c r="BI6" s="162" t="inlineStr">
        <is>
          <t>Curt y Alex</t>
        </is>
      </c>
      <c r="BJ6" s="121" t="n"/>
      <c r="BK6" s="38" t="n"/>
      <c r="BL6" s="165" t="n"/>
      <c r="BM6" s="166" t="inlineStr">
        <is>
          <t>TOTAL</t>
        </is>
      </c>
      <c r="BN6" s="121" t="n"/>
    </row>
    <row r="7">
      <c r="A7" t="inlineStr">
        <is>
          <t>Cuenta Corrientes</t>
        </is>
      </c>
      <c r="B7" s="109" t="inlineStr">
        <is>
          <t>Por Cobrar</t>
        </is>
      </c>
      <c r="C7" s="109" t="inlineStr">
        <is>
          <t>Por Pagar</t>
        </is>
      </c>
      <c r="D7" s="103" t="inlineStr">
        <is>
          <t>Por Cobrar</t>
        </is>
      </c>
      <c r="E7" s="103" t="inlineStr">
        <is>
          <t>Por Pagar</t>
        </is>
      </c>
      <c r="F7" s="104" t="inlineStr">
        <is>
          <t>Por Cobrar</t>
        </is>
      </c>
      <c r="G7" s="104" t="inlineStr">
        <is>
          <t>Por Pagar</t>
        </is>
      </c>
      <c r="H7" s="110" t="inlineStr">
        <is>
          <t>Por Cobrar</t>
        </is>
      </c>
      <c r="I7" s="110" t="inlineStr">
        <is>
          <t>Por Pagar</t>
        </is>
      </c>
      <c r="J7" s="104" t="inlineStr">
        <is>
          <t>Por Cobrar</t>
        </is>
      </c>
      <c r="K7" s="104" t="inlineStr">
        <is>
          <t>Por Pagar</t>
        </is>
      </c>
      <c r="L7" s="104" t="inlineStr">
        <is>
          <t>Por Cobrar</t>
        </is>
      </c>
      <c r="M7" s="104" t="inlineStr">
        <is>
          <t>Por Pagar</t>
        </is>
      </c>
      <c r="N7" s="104" t="inlineStr">
        <is>
          <t>Por Cobrar</t>
        </is>
      </c>
      <c r="O7" s="104" t="inlineStr">
        <is>
          <t>Por Pagar</t>
        </is>
      </c>
      <c r="P7" s="104" t="inlineStr">
        <is>
          <t>Por Cobrar</t>
        </is>
      </c>
      <c r="Q7" s="104" t="inlineStr">
        <is>
          <t>Por Pagar</t>
        </is>
      </c>
      <c r="R7" s="104" t="inlineStr">
        <is>
          <t>Por Cobrar</t>
        </is>
      </c>
      <c r="S7" s="104" t="inlineStr">
        <is>
          <t>Por Pagar</t>
        </is>
      </c>
      <c r="T7" s="104" t="inlineStr">
        <is>
          <t>Por Cobrar</t>
        </is>
      </c>
      <c r="U7" s="104" t="inlineStr">
        <is>
          <t>Por Pagar</t>
        </is>
      </c>
      <c r="V7" s="109" t="inlineStr">
        <is>
          <t>Por Cobrar</t>
        </is>
      </c>
      <c r="W7" s="109" t="inlineStr">
        <is>
          <t>Por Pagar</t>
        </is>
      </c>
      <c r="X7" s="109" t="n"/>
      <c r="Y7" s="109" t="inlineStr">
        <is>
          <t>Por Cobrar</t>
        </is>
      </c>
      <c r="Z7" s="109" t="inlineStr">
        <is>
          <t>Por Pagar</t>
        </is>
      </c>
      <c r="AA7" s="136" t="inlineStr">
        <is>
          <t>Por Cobrar</t>
        </is>
      </c>
      <c r="AB7" s="136" t="inlineStr">
        <is>
          <t>Por Pagar</t>
        </is>
      </c>
      <c r="AC7" s="136" t="inlineStr">
        <is>
          <t>Por Cobrar</t>
        </is>
      </c>
      <c r="AD7" s="136" t="inlineStr">
        <is>
          <t>Por Pagar</t>
        </is>
      </c>
      <c r="AE7" s="136" t="inlineStr">
        <is>
          <t>Por Cobrar</t>
        </is>
      </c>
      <c r="AF7" s="136" t="inlineStr">
        <is>
          <t>Por Pagar</t>
        </is>
      </c>
      <c r="AG7" s="136" t="inlineStr">
        <is>
          <t>Por Cobrar</t>
        </is>
      </c>
      <c r="AH7" s="136" t="inlineStr">
        <is>
          <t>Por Pagar</t>
        </is>
      </c>
      <c r="AI7" s="155" t="inlineStr">
        <is>
          <t>Por Cobrar</t>
        </is>
      </c>
      <c r="AJ7" s="155" t="inlineStr">
        <is>
          <t>Por Pagar</t>
        </is>
      </c>
      <c r="AK7" s="155" t="inlineStr">
        <is>
          <t>Por Cobrar</t>
        </is>
      </c>
      <c r="AL7" s="155" t="inlineStr">
        <is>
          <t>Por Pagar</t>
        </is>
      </c>
      <c r="AM7" s="156" t="inlineStr">
        <is>
          <t>Por Cobrar</t>
        </is>
      </c>
      <c r="AN7" s="156" t="inlineStr">
        <is>
          <t>Por Pagar</t>
        </is>
      </c>
      <c r="AO7" s="156" t="inlineStr">
        <is>
          <t>Por Cobrar</t>
        </is>
      </c>
      <c r="AP7" s="156" t="inlineStr">
        <is>
          <t>Por Pagar</t>
        </is>
      </c>
      <c r="AQ7" s="156" t="inlineStr">
        <is>
          <t>Por Cobrar</t>
        </is>
      </c>
      <c r="AR7" s="156" t="inlineStr">
        <is>
          <t>Por Pagar</t>
        </is>
      </c>
      <c r="AS7" s="156" t="inlineStr">
        <is>
          <t>Por Cobrar</t>
        </is>
      </c>
      <c r="AT7" s="156" t="inlineStr">
        <is>
          <t>Por Pagar</t>
        </is>
      </c>
      <c r="AU7" s="156" t="inlineStr">
        <is>
          <t>Por Cobrar</t>
        </is>
      </c>
      <c r="AV7" s="156" t="inlineStr">
        <is>
          <t>Por Pagar</t>
        </is>
      </c>
      <c r="AW7" s="156" t="inlineStr">
        <is>
          <t>Por Cobrar</t>
        </is>
      </c>
      <c r="AX7" s="156" t="inlineStr">
        <is>
          <t>Por Pagar</t>
        </is>
      </c>
      <c r="AY7" s="156" t="inlineStr">
        <is>
          <t>Por Cobrar</t>
        </is>
      </c>
      <c r="AZ7" s="156" t="inlineStr">
        <is>
          <t>Por Pagar</t>
        </is>
      </c>
      <c r="BA7" s="156" t="inlineStr">
        <is>
          <t>Por Cobrar</t>
        </is>
      </c>
      <c r="BB7" s="156" t="inlineStr">
        <is>
          <t>Por Pagar</t>
        </is>
      </c>
      <c r="BC7" s="156" t="inlineStr">
        <is>
          <t>Por Cobrar</t>
        </is>
      </c>
      <c r="BD7" s="156" t="inlineStr">
        <is>
          <t>Por Pagar</t>
        </is>
      </c>
      <c r="BE7" s="156" t="inlineStr">
        <is>
          <t>Por Cobrar</t>
        </is>
      </c>
      <c r="BF7" s="156" t="inlineStr">
        <is>
          <t>Por Pagar</t>
        </is>
      </c>
      <c r="BG7" s="156" t="inlineStr">
        <is>
          <t>Por Cobrar</t>
        </is>
      </c>
      <c r="BH7" s="156" t="inlineStr">
        <is>
          <t>Por Pagar</t>
        </is>
      </c>
      <c r="BI7" s="156" t="inlineStr">
        <is>
          <t>Por Cobrar</t>
        </is>
      </c>
      <c r="BJ7" s="156" t="inlineStr">
        <is>
          <t>Por Pagar</t>
        </is>
      </c>
      <c r="BK7" s="156" t="inlineStr">
        <is>
          <t>Por Cobrar</t>
        </is>
      </c>
      <c r="BL7" s="156" t="inlineStr">
        <is>
          <t>Por Pagar</t>
        </is>
      </c>
      <c r="BM7" s="167" t="inlineStr">
        <is>
          <t>Por Cobrar</t>
        </is>
      </c>
      <c r="BN7" s="167" t="inlineStr">
        <is>
          <t>Por Pagar</t>
        </is>
      </c>
    </row>
    <row r="8">
      <c r="A8" s="341" t="inlineStr">
        <is>
          <t>CTA.CTE. ACT JOSÉ P. DAIRE</t>
        </is>
      </c>
      <c r="B8" s="8" t="n"/>
      <c r="C8" s="18" t="n">
        <v>0</v>
      </c>
      <c r="D8" s="9" t="n">
        <v>0</v>
      </c>
      <c r="E8" s="19" t="n">
        <v>0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/>
      <c r="N8" s="10" t="n"/>
      <c r="O8" s="10" t="n">
        <v>0</v>
      </c>
      <c r="P8" s="10" t="n">
        <v>0</v>
      </c>
      <c r="Q8" s="10" t="n"/>
      <c r="R8" s="10" t="n"/>
      <c r="S8" s="10" t="n"/>
      <c r="T8" s="10" t="n"/>
      <c r="U8" s="10" t="n">
        <v>0</v>
      </c>
      <c r="V8" s="40" t="n"/>
      <c r="W8" s="40" t="n"/>
      <c r="X8" s="40" t="n"/>
      <c r="Y8" s="40" t="n"/>
      <c r="Z8" s="40" t="n"/>
      <c r="AA8" s="33" t="n">
        <v>0</v>
      </c>
      <c r="AB8" s="33" t="n">
        <v>0</v>
      </c>
      <c r="AC8" s="33" t="n">
        <v>0</v>
      </c>
      <c r="AD8" s="33" t="n">
        <v>0</v>
      </c>
      <c r="AE8" s="33" t="n">
        <v>0</v>
      </c>
      <c r="AF8" s="33" t="n">
        <v>0</v>
      </c>
      <c r="AG8" s="33" t="n">
        <v>0</v>
      </c>
      <c r="AH8" s="33" t="n">
        <v>0</v>
      </c>
      <c r="AI8" s="33" t="n">
        <v>0</v>
      </c>
      <c r="AJ8" s="33" t="n">
        <v>0</v>
      </c>
      <c r="AK8" s="33" t="n">
        <v>0</v>
      </c>
      <c r="AL8" s="33" t="n">
        <v>0</v>
      </c>
      <c r="AM8" s="34" t="n">
        <v>0</v>
      </c>
      <c r="AN8" s="22" t="n">
        <v>0</v>
      </c>
      <c r="AO8" s="34" t="n">
        <v>0</v>
      </c>
      <c r="AP8" s="34" t="n">
        <v>0</v>
      </c>
      <c r="AQ8" s="34" t="n">
        <v>0</v>
      </c>
      <c r="AR8" s="34" t="n">
        <v>0</v>
      </c>
      <c r="AS8" s="34" t="n">
        <v>0</v>
      </c>
      <c r="AT8" s="34" t="n">
        <v>0</v>
      </c>
      <c r="AU8" s="34" t="n">
        <v>0</v>
      </c>
      <c r="AV8" s="34" t="n"/>
      <c r="AW8" s="34" t="n"/>
      <c r="AX8" s="34" t="n"/>
      <c r="AY8" s="34" t="n"/>
      <c r="AZ8" s="34" t="n"/>
      <c r="BA8" s="34" t="n"/>
      <c r="BB8" s="34" t="n"/>
      <c r="BC8" s="34" t="n"/>
      <c r="BD8" s="34" t="n">
        <v>0</v>
      </c>
      <c r="BE8" s="34" t="n">
        <v>0</v>
      </c>
      <c r="BF8" s="34" t="n">
        <v>0</v>
      </c>
      <c r="BG8" s="34" t="n">
        <v>0</v>
      </c>
      <c r="BH8" s="34" t="n">
        <v>0</v>
      </c>
      <c r="BI8" s="34" t="n"/>
      <c r="BJ8" s="34" t="n"/>
      <c r="BK8" s="34" t="n">
        <v>0</v>
      </c>
      <c r="BL8" s="34" t="n">
        <v>0</v>
      </c>
      <c r="BM8" s="40">
        <f>+B8+D8+F8+H8+J8+L8+N8+P8+R8+T8+AA8+AC8+AE8+AG8+AI8+AK8+AM8+AO8++AQ8+AS8+AU8+AW8+AY8+BA8+BC8+BE8+BG8+BI8+BK8</f>
        <v/>
      </c>
      <c r="BN8" s="40">
        <f>+C8+E8+G8+I8+K8+M8+O8+Q8+S8+U8+AB8+AD8+AF8+AH8+AJ8+AL8+AN8+AP8++AR8+AT8+AV8+AX8+AZ8+BB8+BD8+BF8+BH8+BJ8+BL8</f>
        <v/>
      </c>
    </row>
    <row r="9">
      <c r="A9" s="11" t="inlineStr">
        <is>
          <t>CTA.CTE. ACT CRISTIÁN VARELA</t>
        </is>
      </c>
      <c r="B9" s="8" t="n"/>
      <c r="C9" s="22" t="n"/>
      <c r="D9" s="9" t="n">
        <v>0</v>
      </c>
      <c r="E9" s="19" t="n">
        <v>0</v>
      </c>
      <c r="F9" s="12" t="n">
        <v>0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/>
      <c r="N9" s="10" t="n"/>
      <c r="O9" s="10" t="n">
        <v>0</v>
      </c>
      <c r="P9" s="10" t="n">
        <v>0</v>
      </c>
      <c r="Q9" s="10" t="n"/>
      <c r="R9" s="10" t="n"/>
      <c r="S9" s="10" t="n"/>
      <c r="T9" s="10" t="n"/>
      <c r="U9" s="10" t="n">
        <v>0</v>
      </c>
      <c r="V9" s="40" t="n"/>
      <c r="W9" s="40" t="n"/>
      <c r="X9" s="40" t="n"/>
      <c r="Y9" s="40" t="n"/>
      <c r="Z9" s="40" t="n"/>
      <c r="AA9" s="33" t="n">
        <v>0</v>
      </c>
      <c r="AB9" s="33" t="n">
        <v>0</v>
      </c>
      <c r="AC9" s="33" t="n">
        <v>0</v>
      </c>
      <c r="AD9" s="33" t="n">
        <v>0</v>
      </c>
      <c r="AE9" s="33" t="n">
        <v>0</v>
      </c>
      <c r="AF9" s="33" t="n">
        <v>0</v>
      </c>
      <c r="AG9" s="33" t="n">
        <v>0</v>
      </c>
      <c r="AH9" s="33" t="n">
        <v>0</v>
      </c>
      <c r="AI9" s="33" t="n">
        <v>0</v>
      </c>
      <c r="AJ9" s="33" t="n">
        <v>0</v>
      </c>
      <c r="AK9" s="33" t="n">
        <v>0</v>
      </c>
      <c r="AL9" s="33" t="n">
        <v>0</v>
      </c>
      <c r="AM9" s="34" t="n">
        <v>0</v>
      </c>
      <c r="AN9" s="22" t="n">
        <v>0</v>
      </c>
      <c r="AO9" s="34" t="n">
        <v>0</v>
      </c>
      <c r="AP9" s="34" t="n">
        <v>0</v>
      </c>
      <c r="AQ9" s="34" t="n">
        <v>0</v>
      </c>
      <c r="AR9" s="34" t="n">
        <v>0</v>
      </c>
      <c r="AS9" s="34" t="n">
        <v>0</v>
      </c>
      <c r="AT9" s="34" t="n">
        <v>0</v>
      </c>
      <c r="AU9" s="34" t="n">
        <v>0</v>
      </c>
      <c r="AV9" s="34" t="n"/>
      <c r="AW9" s="34" t="n"/>
      <c r="AX9" s="34" t="n"/>
      <c r="AY9" s="34" t="n"/>
      <c r="AZ9" s="34" t="n"/>
      <c r="BA9" s="34" t="n"/>
      <c r="BB9" s="34" t="n"/>
      <c r="BC9" s="34" t="n"/>
      <c r="BD9" s="34" t="n">
        <v>0</v>
      </c>
      <c r="BE9" s="34" t="n">
        <v>0</v>
      </c>
      <c r="BF9" s="34" t="n">
        <v>0</v>
      </c>
      <c r="BG9" s="34" t="n">
        <v>0</v>
      </c>
      <c r="BH9" s="34" t="n">
        <v>0</v>
      </c>
      <c r="BI9" s="34" t="n"/>
      <c r="BJ9" s="34" t="n"/>
      <c r="BK9" s="34" t="n">
        <v>0</v>
      </c>
      <c r="BL9" s="34" t="n">
        <v>0</v>
      </c>
      <c r="BM9" s="40">
        <f>+B9+D9+F9+H9+J9+L9+N9+P9+R9+T9+AA9+AC9+AE9+AG9+AI9+AK9+AM9+AO9++AQ9+AS9+AU9+AW9+AY9+BA9+BC9+BE9+BG9+BI9+BK9</f>
        <v/>
      </c>
      <c r="BN9" s="40">
        <f>+C9+E9+G9+I9+K9+M9+O9+Q9+S9+U9+AB9+AD9+AF9+AH9+AJ9+AL9+AN9+AP9++AR9+AT9+AV9+AX9+AZ9+BB9+BD9+BF9+BH9+BJ9+BL9</f>
        <v/>
      </c>
    </row>
    <row r="10">
      <c r="A10" s="11" t="inlineStr">
        <is>
          <t>HIJOS VARELA</t>
        </is>
      </c>
      <c r="B10" s="13" t="n">
        <v>0</v>
      </c>
      <c r="C10" s="18" t="n">
        <v>0</v>
      </c>
      <c r="D10" s="9" t="n">
        <v>0</v>
      </c>
      <c r="E10" s="9" t="n">
        <v>0</v>
      </c>
      <c r="F10" s="14" t="n">
        <v>0</v>
      </c>
      <c r="G10" s="14" t="n">
        <v>0</v>
      </c>
      <c r="H10" s="14" t="n">
        <v>0</v>
      </c>
      <c r="I10" s="14" t="n">
        <v>0</v>
      </c>
      <c r="J10" s="14" t="n">
        <v>0</v>
      </c>
      <c r="K10" s="14" t="n">
        <v>0</v>
      </c>
      <c r="L10" s="14" t="n">
        <v>0</v>
      </c>
      <c r="M10" s="14" t="n"/>
      <c r="N10" s="14" t="n"/>
      <c r="O10" s="14" t="n">
        <v>0</v>
      </c>
      <c r="P10" s="14" t="n">
        <v>0</v>
      </c>
      <c r="Q10" s="14" t="n"/>
      <c r="R10" s="14" t="n"/>
      <c r="S10" s="14" t="n"/>
      <c r="T10" s="14" t="n"/>
      <c r="U10" s="14" t="n">
        <v>0</v>
      </c>
      <c r="V10" s="9" t="n">
        <v>0</v>
      </c>
      <c r="W10" s="9" t="n">
        <v>0</v>
      </c>
      <c r="X10" s="9" t="n">
        <v>0</v>
      </c>
      <c r="Y10" s="9" t="n">
        <v>0</v>
      </c>
      <c r="Z10" s="9" t="n">
        <v>0</v>
      </c>
      <c r="AA10" s="35" t="n">
        <v>0</v>
      </c>
      <c r="AB10" s="35" t="n">
        <v>0</v>
      </c>
      <c r="AC10" s="35" t="n">
        <v>0</v>
      </c>
      <c r="AD10" s="35" t="n">
        <v>0</v>
      </c>
      <c r="AE10" s="35" t="n">
        <v>0</v>
      </c>
      <c r="AF10" s="35" t="n">
        <v>0</v>
      </c>
      <c r="AG10" s="35" t="n">
        <v>0</v>
      </c>
      <c r="AH10" s="35" t="n">
        <v>0</v>
      </c>
      <c r="AI10" s="35" t="n">
        <v>0</v>
      </c>
      <c r="AJ10" s="35" t="n">
        <v>0</v>
      </c>
      <c r="AK10" s="35" t="n">
        <v>0</v>
      </c>
      <c r="AL10" s="35" t="n">
        <v>0</v>
      </c>
      <c r="AM10" s="34" t="n">
        <v>0</v>
      </c>
      <c r="AN10" s="22" t="n">
        <v>0</v>
      </c>
      <c r="AO10" s="34" t="n">
        <v>0</v>
      </c>
      <c r="AP10" s="34" t="n">
        <v>0</v>
      </c>
      <c r="AQ10" s="34" t="n">
        <v>0</v>
      </c>
      <c r="AR10" s="34" t="n">
        <v>0</v>
      </c>
      <c r="AS10" s="34" t="n">
        <v>0</v>
      </c>
      <c r="AT10" s="34" t="n">
        <v>0</v>
      </c>
      <c r="AU10" s="34" t="n">
        <v>0</v>
      </c>
      <c r="AV10" s="34" t="n"/>
      <c r="AW10" s="34" t="n"/>
      <c r="AX10" s="34" t="n"/>
      <c r="AY10" s="34" t="n"/>
      <c r="AZ10" s="34" t="n"/>
      <c r="BA10" s="34" t="n"/>
      <c r="BB10" s="34" t="n"/>
      <c r="BC10" s="34" t="n"/>
      <c r="BD10" s="34" t="n">
        <v>0</v>
      </c>
      <c r="BE10" s="34" t="n">
        <v>0</v>
      </c>
      <c r="BF10" s="34" t="n">
        <v>0</v>
      </c>
      <c r="BG10" s="34" t="n">
        <v>0</v>
      </c>
      <c r="BH10" s="34" t="n">
        <v>0</v>
      </c>
      <c r="BI10" s="34" t="n"/>
      <c r="BJ10" s="34" t="n"/>
      <c r="BK10" s="34" t="n">
        <v>0</v>
      </c>
      <c r="BL10" s="34" t="n">
        <v>0</v>
      </c>
      <c r="BM10" s="40">
        <f>+B10+D10+F10+H10+J10+L10+N10+P10+R10+T10+AA10+AC10+AE10+AG10+AI10+AK10+AM10+AO10++AQ10+AS10+AU10+AW10+AY10+BA10+BC10+BE10+BG10+BI10+BK10</f>
        <v/>
      </c>
      <c r="BN10" s="40">
        <f>+C10+E10+G10+I10+K10+M10+O10+Q10+S10+U10+AB10+AD10+AF10+AH10+AJ10+AL10+AN10+AP10++AR10+AT10+AV10+AX10+AZ10+BB10+BD10+BF10+BH10+BJ10+BL10</f>
        <v/>
      </c>
    </row>
    <row r="11">
      <c r="A11" s="11" t="inlineStr">
        <is>
          <t>CTA. CTE. ACT. RIO GRANDE S.A.</t>
        </is>
      </c>
      <c r="B11" s="8" t="n"/>
      <c r="C11" s="18" t="n">
        <v>0</v>
      </c>
      <c r="D11" s="9" t="n">
        <v>0</v>
      </c>
      <c r="E11" s="19" t="n">
        <v>0</v>
      </c>
      <c r="F11" s="10" t="n">
        <v>0</v>
      </c>
      <c r="G11" s="10" t="n">
        <v>0</v>
      </c>
      <c r="H11" s="10" t="n">
        <v>0</v>
      </c>
      <c r="I11" s="10" t="n">
        <v>0</v>
      </c>
      <c r="J11" s="10" t="n">
        <v>0</v>
      </c>
      <c r="K11" s="10" t="n">
        <v>0</v>
      </c>
      <c r="L11" s="10" t="n">
        <v>0</v>
      </c>
      <c r="M11" s="10" t="n"/>
      <c r="N11" s="10" t="n"/>
      <c r="O11" s="10" t="n">
        <v>0</v>
      </c>
      <c r="P11" s="10" t="n">
        <v>0</v>
      </c>
      <c r="Q11" s="10" t="n"/>
      <c r="R11" s="10" t="n"/>
      <c r="S11" s="10" t="n"/>
      <c r="T11" s="10" t="n"/>
      <c r="U11" s="10" t="n">
        <v>0</v>
      </c>
      <c r="V11" s="40" t="n"/>
      <c r="W11" s="40" t="n"/>
      <c r="X11" s="40" t="n"/>
      <c r="Y11" s="40" t="n"/>
      <c r="Z11" s="40" t="n"/>
      <c r="AA11" s="33" t="n">
        <v>0</v>
      </c>
      <c r="AB11" s="33" t="n">
        <v>0</v>
      </c>
      <c r="AC11" s="22" t="n">
        <v>0</v>
      </c>
      <c r="AD11" s="33" t="n">
        <v>0</v>
      </c>
      <c r="AE11" s="33" t="n">
        <v>0</v>
      </c>
      <c r="AF11" s="33" t="n">
        <v>0</v>
      </c>
      <c r="AG11" s="33" t="n">
        <v>0</v>
      </c>
      <c r="AH11" s="33" t="n">
        <v>0</v>
      </c>
      <c r="AI11" s="33" t="n">
        <v>0</v>
      </c>
      <c r="AJ11" s="33" t="n">
        <v>0</v>
      </c>
      <c r="AK11" s="33" t="n">
        <v>0</v>
      </c>
      <c r="AL11" s="33" t="n">
        <v>0</v>
      </c>
      <c r="AM11" s="34" t="n">
        <v>0</v>
      </c>
      <c r="AN11" s="34" t="n">
        <v>0</v>
      </c>
      <c r="AO11" s="34" t="n">
        <v>0</v>
      </c>
      <c r="AP11" s="34" t="n">
        <v>0</v>
      </c>
      <c r="AQ11" s="34" t="n">
        <v>0</v>
      </c>
      <c r="AR11" s="34" t="n">
        <v>0</v>
      </c>
      <c r="AS11" s="34" t="n">
        <v>0</v>
      </c>
      <c r="AT11" s="34" t="n">
        <v>0</v>
      </c>
      <c r="AU11" s="34" t="n">
        <v>0</v>
      </c>
      <c r="AV11" s="34" t="n"/>
      <c r="AW11" s="34" t="n"/>
      <c r="AX11" s="34" t="n"/>
      <c r="AY11" s="34" t="n"/>
      <c r="AZ11" s="34" t="n"/>
      <c r="BA11" s="34" t="n"/>
      <c r="BB11" s="34" t="n"/>
      <c r="BC11" s="34" t="n"/>
      <c r="BD11" s="34" t="n">
        <v>0</v>
      </c>
      <c r="BE11" s="34" t="n">
        <v>0</v>
      </c>
      <c r="BF11" s="34" t="n">
        <v>0</v>
      </c>
      <c r="BG11" s="34" t="n">
        <v>0</v>
      </c>
      <c r="BH11" s="34" t="n">
        <v>0</v>
      </c>
      <c r="BI11" s="34" t="n"/>
      <c r="BJ11" s="34" t="n"/>
      <c r="BK11" s="34" t="n">
        <v>0</v>
      </c>
      <c r="BL11" s="34" t="n">
        <v>0</v>
      </c>
      <c r="BM11" s="40">
        <f>+B11+D11+F11+H11+J11+L11+N11+P11+R11+T11+AA11+AC11+AE11+AG11+AI11+AK11+AM11+AO11++AQ11+AS11+AU11+AW11+AY11+BA11+BC11+BE11+BG11+BI11+BK11</f>
        <v/>
      </c>
      <c r="BN11" s="40">
        <f>+C11+E11+G11+I11+K11+M11+O11+Q11+S11+U11+AB11+AD11+AF11+AH11+AJ11+AL11+AN11+AP11++AR11+AT11+AV11+AX11+AZ11+BB11+BD11+BF11+BH11+BJ11+BL11</f>
        <v/>
      </c>
    </row>
    <row r="12">
      <c r="A12" s="15" t="inlineStr">
        <is>
          <t>CTA.CTE.ACT. US$ CINECOLOR MEX</t>
        </is>
      </c>
      <c r="B12" s="13" t="n">
        <v>1163150940</v>
      </c>
      <c r="C12" s="18" t="n">
        <v>0</v>
      </c>
      <c r="D12" s="9" t="n">
        <v>0</v>
      </c>
      <c r="E12" s="19" t="n">
        <v>0</v>
      </c>
      <c r="F12" s="10" t="n">
        <v>0</v>
      </c>
      <c r="G12" s="10" t="n">
        <v>0</v>
      </c>
      <c r="H12" s="10" t="n">
        <v>0</v>
      </c>
      <c r="I12" s="10" t="n">
        <v>0</v>
      </c>
      <c r="J12" s="10" t="n">
        <v>0</v>
      </c>
      <c r="K12" s="10" t="n">
        <v>0</v>
      </c>
      <c r="L12" s="10" t="n">
        <v>0</v>
      </c>
      <c r="M12" s="10" t="n"/>
      <c r="N12" s="10" t="n"/>
      <c r="O12" s="10" t="n">
        <v>0</v>
      </c>
      <c r="P12" s="10" t="n">
        <v>0</v>
      </c>
      <c r="Q12" s="10" t="n"/>
      <c r="R12" s="10" t="n"/>
      <c r="S12" s="10" t="n"/>
      <c r="T12" s="10" t="n"/>
      <c r="U12" s="10" t="n">
        <v>0</v>
      </c>
      <c r="V12" s="40" t="n"/>
      <c r="W12" s="40" t="n"/>
      <c r="X12" s="40" t="n"/>
      <c r="Y12" s="40" t="n"/>
      <c r="Z12" s="40" t="n"/>
      <c r="AA12" s="33" t="n">
        <v>0</v>
      </c>
      <c r="AB12" s="33" t="n">
        <v>0</v>
      </c>
      <c r="AC12" s="33" t="n">
        <v>0</v>
      </c>
      <c r="AD12" s="33" t="n">
        <v>0</v>
      </c>
      <c r="AE12" s="33" t="n">
        <v>0</v>
      </c>
      <c r="AF12" s="33" t="n">
        <v>0</v>
      </c>
      <c r="AG12" s="33" t="n">
        <v>0</v>
      </c>
      <c r="AH12" s="33" t="n">
        <v>0</v>
      </c>
      <c r="AI12" s="33" t="n">
        <v>0</v>
      </c>
      <c r="AJ12" s="33" t="n">
        <v>0</v>
      </c>
      <c r="AK12" s="33" t="n">
        <v>0</v>
      </c>
      <c r="AL12" s="33" t="n">
        <v>0</v>
      </c>
      <c r="AM12" s="34" t="n">
        <v>0</v>
      </c>
      <c r="AN12" s="34" t="n">
        <v>0</v>
      </c>
      <c r="AO12" s="34" t="n">
        <v>0</v>
      </c>
      <c r="AP12" s="34" t="n">
        <v>0</v>
      </c>
      <c r="AQ12" s="34" t="n">
        <v>0</v>
      </c>
      <c r="AR12" s="34" t="n">
        <v>0</v>
      </c>
      <c r="AS12" s="34" t="n">
        <v>0</v>
      </c>
      <c r="AT12" s="34" t="n">
        <v>0</v>
      </c>
      <c r="AU12" s="34" t="n">
        <v>0</v>
      </c>
      <c r="AV12" s="34" t="n"/>
      <c r="AW12" s="34" t="n"/>
      <c r="AX12" s="34" t="n"/>
      <c r="AY12" s="34" t="n"/>
      <c r="AZ12" s="34" t="n"/>
      <c r="BA12" s="34" t="n"/>
      <c r="BB12" s="22" t="n">
        <v>0</v>
      </c>
      <c r="BC12" s="34" t="n"/>
      <c r="BD12" s="34" t="n">
        <v>0</v>
      </c>
      <c r="BE12" s="34" t="n">
        <v>0</v>
      </c>
      <c r="BF12" s="34" t="n">
        <v>0</v>
      </c>
      <c r="BG12" s="34" t="n">
        <v>0</v>
      </c>
      <c r="BH12" s="34" t="n">
        <v>0</v>
      </c>
      <c r="BI12" s="34" t="n"/>
      <c r="BJ12" s="34" t="n"/>
      <c r="BK12" s="34" t="n">
        <v>0</v>
      </c>
      <c r="BL12" s="34" t="n">
        <v>0</v>
      </c>
      <c r="BM12" s="40">
        <f>+B12+D12+F12+H12+J12+L12+N12+P12+R12+T12+AA12+AC12+AE12+AG12+AI12+AK12+AM12+AO12++AQ12+AS12+AU12+AW12+AY12+BA12+BC12+BE12+BG12+BI12+BK12</f>
        <v/>
      </c>
      <c r="BN12" s="40">
        <f>+C12+E12+G12+I12+K12+M12+O12+Q12+S12+U12+AB12+AD12+AF12+AH12+AJ12+AL12+AN12+AP12++AR12+AT12+AV12+AX12+AZ12+BB12+BD12+BF12+BH12+BJ12+BL12</f>
        <v/>
      </c>
    </row>
    <row r="13">
      <c r="A13" s="341" t="inlineStr">
        <is>
          <t>CTA.CTE. PRONEMSA S.A.</t>
        </is>
      </c>
      <c r="B13" s="8" t="n"/>
      <c r="C13" s="18" t="n">
        <v>0</v>
      </c>
      <c r="D13" s="9" t="n">
        <v>0</v>
      </c>
      <c r="E13" s="19" t="n">
        <v>0</v>
      </c>
      <c r="F13" s="10" t="n">
        <v>0</v>
      </c>
      <c r="G13" s="10" t="n">
        <v>0</v>
      </c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/>
      <c r="N13" s="10" t="n"/>
      <c r="O13" s="10" t="n">
        <v>0</v>
      </c>
      <c r="P13" s="10" t="n">
        <v>0</v>
      </c>
      <c r="Q13" s="10" t="n"/>
      <c r="R13" s="10" t="n"/>
      <c r="S13" s="10" t="n"/>
      <c r="T13" s="10" t="n"/>
      <c r="U13" s="10" t="n">
        <v>0</v>
      </c>
      <c r="V13" s="40" t="n"/>
      <c r="W13" s="40" t="n"/>
      <c r="X13" s="40" t="n"/>
      <c r="Y13" s="40" t="n"/>
      <c r="Z13" s="40" t="n"/>
      <c r="AA13" s="33" t="n">
        <v>0</v>
      </c>
      <c r="AB13" s="33" t="n">
        <v>0</v>
      </c>
      <c r="AC13" s="33" t="n">
        <v>0</v>
      </c>
      <c r="AD13" s="33" t="n">
        <v>0</v>
      </c>
      <c r="AE13" s="33" t="n">
        <v>0</v>
      </c>
      <c r="AF13" s="33" t="n">
        <v>0</v>
      </c>
      <c r="AG13" s="33" t="n">
        <v>0</v>
      </c>
      <c r="AH13" s="33" t="n">
        <v>0</v>
      </c>
      <c r="AI13" s="33" t="n">
        <v>0</v>
      </c>
      <c r="AJ13" s="33" t="n">
        <v>0</v>
      </c>
      <c r="AK13" s="33" t="n">
        <v>0</v>
      </c>
      <c r="AL13" s="33" t="n">
        <v>0</v>
      </c>
      <c r="AM13" s="34" t="n">
        <v>0</v>
      </c>
      <c r="AN13" s="34" t="n">
        <v>0</v>
      </c>
      <c r="AO13" s="34" t="n">
        <v>0</v>
      </c>
      <c r="AP13" s="34" t="n">
        <v>0</v>
      </c>
      <c r="AQ13" s="34" t="n">
        <v>0</v>
      </c>
      <c r="AR13" s="34" t="n">
        <v>0</v>
      </c>
      <c r="AS13" s="34" t="n">
        <v>0</v>
      </c>
      <c r="AT13" s="34" t="n">
        <v>0</v>
      </c>
      <c r="AU13" s="34" t="n">
        <v>0</v>
      </c>
      <c r="AV13" s="34" t="n"/>
      <c r="AW13" s="34" t="n"/>
      <c r="AX13" s="34" t="n"/>
      <c r="AY13" s="34" t="n"/>
      <c r="AZ13" s="34" t="n"/>
      <c r="BA13" s="34" t="n"/>
      <c r="BB13" s="34" t="n"/>
      <c r="BC13" s="34" t="n"/>
      <c r="BD13" s="34" t="n">
        <v>0</v>
      </c>
      <c r="BE13" s="34" t="n">
        <v>0</v>
      </c>
      <c r="BF13" s="34" t="n">
        <v>0</v>
      </c>
      <c r="BG13" s="34" t="n">
        <v>0</v>
      </c>
      <c r="BH13" s="34" t="n">
        <v>0</v>
      </c>
      <c r="BI13" s="34" t="n"/>
      <c r="BJ13" s="34" t="n"/>
      <c r="BK13" s="34" t="n">
        <v>0</v>
      </c>
      <c r="BL13" s="34" t="n">
        <v>0</v>
      </c>
      <c r="BM13" s="40">
        <f>+B13+D13+F13+H13+J13+L13+N13+P13+R13+T13+AA13+AC13+AE13+AG13+AI13+AK13+AM13+AO13++AQ13+AS13+AU13+AW13+AY13+BA13+BC13+BE13+BG13+BI13+BK13</f>
        <v/>
      </c>
      <c r="BN13" s="40">
        <f>+C13+E13+G13+I13+K13+M13+O13+Q13+S13+U13+AB13+AD13+AF13+AH13+AJ13+AL13+AN13+AP13++AR13+AT13+AV13+AX13+AZ13+BB13+BD13+BF13+BH13+BJ13+BL13</f>
        <v/>
      </c>
    </row>
    <row r="14">
      <c r="A14" s="341" t="inlineStr">
        <is>
          <t>CTA.CTE.INM. PLAZA EL ALBA</t>
        </is>
      </c>
      <c r="B14" s="8" t="n"/>
      <c r="C14" s="18" t="n">
        <v>0</v>
      </c>
      <c r="D14" s="9" t="n">
        <v>0</v>
      </c>
      <c r="E14" s="19" t="n">
        <v>0</v>
      </c>
      <c r="F14" s="10" t="n">
        <v>0</v>
      </c>
      <c r="G14" s="10" t="n">
        <v>0</v>
      </c>
      <c r="H14" s="10" t="n">
        <v>0</v>
      </c>
      <c r="I14" s="10" t="n">
        <v>0</v>
      </c>
      <c r="J14" s="10" t="n">
        <v>0</v>
      </c>
      <c r="K14" s="10" t="n">
        <v>0</v>
      </c>
      <c r="L14" s="10" t="n">
        <v>0</v>
      </c>
      <c r="M14" s="10" t="n"/>
      <c r="N14" s="10" t="n"/>
      <c r="O14" s="10" t="n">
        <v>0</v>
      </c>
      <c r="P14" s="10" t="n">
        <v>0</v>
      </c>
      <c r="Q14" s="10" t="n"/>
      <c r="R14" s="10" t="n"/>
      <c r="S14" s="10" t="n"/>
      <c r="T14" s="10" t="n"/>
      <c r="U14" s="10" t="n">
        <v>0</v>
      </c>
      <c r="V14" s="40" t="n"/>
      <c r="W14" s="40" t="n"/>
      <c r="X14" s="40" t="n"/>
      <c r="Y14" s="40" t="n"/>
      <c r="Z14" s="40" t="n"/>
      <c r="AA14" s="33" t="n">
        <v>0</v>
      </c>
      <c r="AB14" s="33" t="n">
        <v>0</v>
      </c>
      <c r="AC14" s="33" t="n">
        <v>0</v>
      </c>
      <c r="AD14" s="33" t="n">
        <v>0</v>
      </c>
      <c r="AE14" s="33" t="n">
        <v>0</v>
      </c>
      <c r="AF14" s="33" t="n">
        <v>0</v>
      </c>
      <c r="AG14" s="33" t="n">
        <v>0</v>
      </c>
      <c r="AH14" s="33" t="n">
        <v>0</v>
      </c>
      <c r="AI14" s="33" t="n">
        <v>0</v>
      </c>
      <c r="AJ14" s="33" t="n">
        <v>0</v>
      </c>
      <c r="AK14" s="33" t="n">
        <v>0</v>
      </c>
      <c r="AL14" s="33" t="n">
        <v>0</v>
      </c>
      <c r="AM14" s="34" t="n">
        <v>0</v>
      </c>
      <c r="AN14" s="34" t="n">
        <v>0</v>
      </c>
      <c r="AO14" s="34" t="n">
        <v>0</v>
      </c>
      <c r="AP14" s="34" t="n">
        <v>0</v>
      </c>
      <c r="AQ14" s="34" t="n">
        <v>0</v>
      </c>
      <c r="AR14" s="34" t="n">
        <v>0</v>
      </c>
      <c r="AS14" s="34" t="n">
        <v>0</v>
      </c>
      <c r="AT14" s="34" t="n">
        <v>0</v>
      </c>
      <c r="AU14" s="34" t="n">
        <v>0</v>
      </c>
      <c r="AV14" s="34" t="n"/>
      <c r="AW14" s="34" t="n"/>
      <c r="AX14" s="34" t="n"/>
      <c r="AY14" s="34" t="n"/>
      <c r="AZ14" s="34" t="n"/>
      <c r="BA14" s="34" t="n"/>
      <c r="BB14" s="34" t="n"/>
      <c r="BC14" s="34" t="n"/>
      <c r="BD14" s="34" t="n">
        <v>0</v>
      </c>
      <c r="BE14" s="34" t="n">
        <v>0</v>
      </c>
      <c r="BF14" s="34" t="n">
        <v>0</v>
      </c>
      <c r="BG14" s="34" t="n">
        <v>0</v>
      </c>
      <c r="BH14" s="34" t="n">
        <v>0</v>
      </c>
      <c r="BI14" s="34" t="n"/>
      <c r="BJ14" s="34" t="n"/>
      <c r="BK14" s="34" t="n">
        <v>0</v>
      </c>
      <c r="BL14" s="34" t="n">
        <v>0</v>
      </c>
      <c r="BM14" s="40">
        <f>+B14+D14+F14+H14+J14+L14+N14+P14+R14+T14+AA14+AC14+AE14+AG14+AI14+AK14+AM14+AO14++AQ14+AS14+AU14+AW14+AY14+BA14+BC14+BE14+BG14+BI14+BK14</f>
        <v/>
      </c>
      <c r="BN14" s="40">
        <f>+C14+E14+G14+I14+K14+M14+O14+Q14+S14+U14+AB14+AD14+AF14+AH14+AJ14+AL14+AN14+AP14++AR14+AT14+AV14+AX14+AZ14+BB14+BD14+BF14+BH14+BJ14+BL14</f>
        <v/>
      </c>
    </row>
    <row r="15">
      <c r="A15" s="341" t="inlineStr">
        <is>
          <t>Cta.Cte.Act.Iacsa US$</t>
        </is>
      </c>
      <c r="B15" s="13" t="n">
        <v>21702298</v>
      </c>
      <c r="C15" s="18" t="n">
        <v>0</v>
      </c>
      <c r="D15" s="9" t="n">
        <v>0</v>
      </c>
      <c r="E15" s="19" t="n">
        <v>0</v>
      </c>
      <c r="F15" s="10" t="n">
        <v>0</v>
      </c>
      <c r="G15" s="10" t="n">
        <v>0</v>
      </c>
      <c r="H15" s="10" t="n">
        <v>0</v>
      </c>
      <c r="I15" s="10" t="n">
        <v>0</v>
      </c>
      <c r="J15" s="10" t="n">
        <v>0</v>
      </c>
      <c r="K15" s="10" t="n">
        <v>0</v>
      </c>
      <c r="L15" s="10" t="n">
        <v>0</v>
      </c>
      <c r="M15" s="10" t="n"/>
      <c r="N15" s="10" t="n"/>
      <c r="O15" s="10" t="n">
        <v>0</v>
      </c>
      <c r="P15" s="10" t="n">
        <v>0</v>
      </c>
      <c r="Q15" s="10" t="n"/>
      <c r="R15" s="10" t="n"/>
      <c r="S15" s="10" t="n"/>
      <c r="T15" s="10" t="n"/>
      <c r="U15" s="10" t="n">
        <v>0</v>
      </c>
      <c r="V15" s="125" t="n"/>
      <c r="W15" s="125" t="n"/>
      <c r="X15" s="125" t="n"/>
      <c r="Y15" s="40" t="n"/>
      <c r="Z15" s="139" t="n"/>
      <c r="AA15" s="33" t="n">
        <v>271744</v>
      </c>
      <c r="AB15" s="33" t="n">
        <v>0</v>
      </c>
      <c r="AC15" s="33" t="n">
        <v>0</v>
      </c>
      <c r="AD15" s="33" t="n">
        <v>0</v>
      </c>
      <c r="AE15" s="33" t="n">
        <v>0</v>
      </c>
      <c r="AF15" s="33" t="n">
        <v>0</v>
      </c>
      <c r="AG15" s="33" t="n">
        <v>3359811</v>
      </c>
      <c r="AH15" s="33" t="n">
        <v>0</v>
      </c>
      <c r="AI15" s="33" t="n">
        <v>0</v>
      </c>
      <c r="AJ15" s="33" t="n">
        <v>0</v>
      </c>
      <c r="AK15" s="33" t="n">
        <v>0</v>
      </c>
      <c r="AL15" s="33" t="n">
        <v>0</v>
      </c>
      <c r="AM15" s="34" t="n">
        <v>0</v>
      </c>
      <c r="AN15" s="34" t="n">
        <v>0</v>
      </c>
      <c r="AO15" s="34" t="n">
        <v>0</v>
      </c>
      <c r="AP15" s="34" t="n">
        <v>0</v>
      </c>
      <c r="AQ15" s="34" t="n">
        <v>0</v>
      </c>
      <c r="AR15" s="34" t="n">
        <v>0</v>
      </c>
      <c r="AS15" s="34" t="n">
        <v>0</v>
      </c>
      <c r="AT15" s="34" t="n">
        <v>0</v>
      </c>
      <c r="AU15" s="34" t="n">
        <v>0</v>
      </c>
      <c r="AV15" s="34" t="n"/>
      <c r="AW15" s="34" t="n"/>
      <c r="AX15" s="34" t="n"/>
      <c r="AY15" s="34" t="n"/>
      <c r="AZ15" s="34" t="n"/>
      <c r="BA15" s="34" t="n"/>
      <c r="BB15" s="34" t="n"/>
      <c r="BC15" s="34" t="n"/>
      <c r="BD15" s="34" t="n">
        <v>0</v>
      </c>
      <c r="BE15" s="34" t="n">
        <v>0</v>
      </c>
      <c r="BF15" s="34" t="n">
        <v>0</v>
      </c>
      <c r="BG15" s="34" t="n">
        <v>0</v>
      </c>
      <c r="BH15" s="34" t="n">
        <v>0</v>
      </c>
      <c r="BI15" s="34" t="n"/>
      <c r="BJ15" s="34" t="n"/>
      <c r="BK15" s="34" t="n">
        <v>0</v>
      </c>
      <c r="BL15" s="34" t="n">
        <v>0</v>
      </c>
      <c r="BM15" s="40">
        <f>+B15+D15+F15+H15+J15+L15+N15+P15+R15+T15+AA15+AC15+AE15+AG15+AI15+AK15+AM15+AO15++AQ15+AS15+AU15+AW15+AY15+BA15+BC15+BE15+BG15+BI15+BK15</f>
        <v/>
      </c>
      <c r="BN15" s="40">
        <f>+C15+E15+G15+I15+K15+M15+O15+Q15+S15+U15+AB15+AD15+AF15+AH15+AJ15+AL15+AN15+AP15++AR15+AT15+AV15+AX15+AZ15+BB15+BD15+BF15+BH15+BJ15+BL15</f>
        <v/>
      </c>
      <c r="BO15" s="40">
        <f>+B15</f>
        <v/>
      </c>
      <c r="BP15" s="40">
        <f>+AG15</f>
        <v/>
      </c>
      <c r="BQ15" s="40">
        <f>+AA15</f>
        <v/>
      </c>
    </row>
    <row r="16">
      <c r="A16" s="15" t="inlineStr">
        <is>
          <t>CINECOLOR DO BRASIL</t>
        </is>
      </c>
      <c r="B16" s="13" t="n">
        <v>47782013</v>
      </c>
      <c r="C16" s="22" t="n">
        <v>0</v>
      </c>
      <c r="D16" s="9" t="n">
        <v>0</v>
      </c>
      <c r="E16" s="19" t="n">
        <v>0</v>
      </c>
      <c r="F16" s="10" t="n">
        <v>0</v>
      </c>
      <c r="G16" s="10" t="n">
        <v>0</v>
      </c>
      <c r="H16" s="10" t="n">
        <v>0</v>
      </c>
      <c r="I16" s="10" t="n">
        <v>0</v>
      </c>
      <c r="J16" s="10" t="n">
        <v>0</v>
      </c>
      <c r="K16" s="21" t="n">
        <v>0</v>
      </c>
      <c r="L16" s="10" t="n">
        <v>0</v>
      </c>
      <c r="M16" s="10" t="n"/>
      <c r="N16" s="10" t="n"/>
      <c r="O16" s="10" t="n">
        <v>0</v>
      </c>
      <c r="P16" s="10" t="n">
        <v>0</v>
      </c>
      <c r="Q16" s="10" t="n"/>
      <c r="R16" s="10" t="n">
        <v>0</v>
      </c>
      <c r="S16" s="10" t="n"/>
      <c r="T16" s="10" t="n">
        <v>2562259974.24</v>
      </c>
      <c r="U16" s="10" t="n">
        <v>0</v>
      </c>
      <c r="V16" s="40" t="n"/>
      <c r="W16" s="40" t="n"/>
      <c r="X16" s="40" t="n"/>
      <c r="Y16" s="40" t="n"/>
      <c r="Z16" s="40" t="n"/>
      <c r="AA16" s="33" t="n">
        <v>0</v>
      </c>
      <c r="AB16" s="33" t="n">
        <v>0</v>
      </c>
      <c r="AC16" s="33" t="n">
        <v>0</v>
      </c>
      <c r="AD16" s="33" t="n">
        <v>0</v>
      </c>
      <c r="AE16" s="33" t="n">
        <v>0</v>
      </c>
      <c r="AF16" s="33" t="n">
        <v>0</v>
      </c>
      <c r="AG16" s="33" t="n">
        <v>0</v>
      </c>
      <c r="AH16" s="33" t="n">
        <v>0</v>
      </c>
      <c r="AI16" s="33" t="n">
        <v>0</v>
      </c>
      <c r="AJ16" s="33" t="n">
        <v>0</v>
      </c>
      <c r="AK16" s="33" t="n">
        <v>0</v>
      </c>
      <c r="AL16" s="33" t="n">
        <v>0</v>
      </c>
      <c r="AM16" s="34" t="n">
        <v>0</v>
      </c>
      <c r="AN16" s="34" t="n">
        <v>0</v>
      </c>
      <c r="AO16" s="34" t="n">
        <v>0</v>
      </c>
      <c r="AP16" s="34" t="n">
        <v>0</v>
      </c>
      <c r="AQ16" s="34" t="n">
        <v>0</v>
      </c>
      <c r="AR16" s="34" t="n">
        <v>0</v>
      </c>
      <c r="AS16" s="34" t="n">
        <v>0</v>
      </c>
      <c r="AT16" s="34" t="n">
        <v>0</v>
      </c>
      <c r="AU16" s="34" t="n">
        <v>0</v>
      </c>
      <c r="AV16" s="34" t="n"/>
      <c r="AW16" s="34" t="n"/>
      <c r="AX16" s="34" t="n"/>
      <c r="AY16" s="34" t="n"/>
      <c r="AZ16" s="34" t="n"/>
      <c r="BA16" s="34" t="n"/>
      <c r="BB16" s="34" t="n"/>
      <c r="BC16" s="34" t="n"/>
      <c r="BD16" s="34" t="n">
        <v>0</v>
      </c>
      <c r="BE16" s="34" t="n">
        <v>0</v>
      </c>
      <c r="BF16" s="34" t="n">
        <v>0</v>
      </c>
      <c r="BG16" s="34" t="n">
        <v>0</v>
      </c>
      <c r="BH16" s="34" t="n">
        <v>0</v>
      </c>
      <c r="BI16" s="34" t="n"/>
      <c r="BJ16" s="34" t="n"/>
      <c r="BK16" s="34" t="n">
        <v>0</v>
      </c>
      <c r="BL16" s="34" t="n">
        <v>0</v>
      </c>
      <c r="BM16" s="40">
        <f>+B16+D16+F16+H16+J16+L16+N16+P16+R16+T16+AA16+AC16+AE16+AG16+AI16+AK16+AM16+AO16++AQ16+AS16+AU16+AW16+AY16+BA16+BC16+BE16+BG16+BI16+BK16</f>
        <v/>
      </c>
      <c r="BN16" s="40">
        <f>+C16+E16+G16+I16+K16+M16+O16+Q16+S16+U16+AB16+AD16+AF16+AH16+AJ16+AL16+AN16+AP16++AR16+AT16+AV16+AX16+AZ16+BB16+BD16+BF16+BH16+BJ16+BL16</f>
        <v/>
      </c>
      <c r="BO16" s="180">
        <f>+T16</f>
        <v/>
      </c>
      <c r="BP16" s="40">
        <f>+BM16-BO16</f>
        <v/>
      </c>
    </row>
    <row r="17">
      <c r="A17" s="15" t="inlineStr">
        <is>
          <t>ACT CHF INTERNACIONAL SPA</t>
        </is>
      </c>
      <c r="B17" s="8" t="n"/>
      <c r="C17" s="18" t="n">
        <v>0</v>
      </c>
      <c r="D17" s="9" t="n">
        <v>0</v>
      </c>
      <c r="E17" s="19" t="n">
        <v>0</v>
      </c>
      <c r="F17" s="10" t="n">
        <v>0</v>
      </c>
      <c r="G17" s="10" t="n">
        <v>0</v>
      </c>
      <c r="H17" s="10" t="n">
        <v>0</v>
      </c>
      <c r="I17" s="10" t="n">
        <v>0</v>
      </c>
      <c r="J17" s="10" t="n">
        <v>0</v>
      </c>
      <c r="K17" s="10" t="n">
        <v>0</v>
      </c>
      <c r="L17" s="10" t="n">
        <v>0</v>
      </c>
      <c r="M17" s="10" t="n"/>
      <c r="N17" s="10" t="n"/>
      <c r="O17" s="10" t="n">
        <v>0</v>
      </c>
      <c r="P17" s="10" t="n">
        <v>0</v>
      </c>
      <c r="Q17" s="10" t="n"/>
      <c r="R17" s="10" t="n"/>
      <c r="S17" s="10" t="n"/>
      <c r="T17" s="10" t="n"/>
      <c r="U17" s="10" t="n">
        <v>0</v>
      </c>
      <c r="V17" s="40" t="n"/>
      <c r="W17" s="40" t="n"/>
      <c r="X17" s="40" t="n"/>
      <c r="Y17" s="40" t="n"/>
      <c r="Z17" s="40" t="n"/>
      <c r="AA17" s="33" t="n">
        <v>0</v>
      </c>
      <c r="AB17" s="33" t="n">
        <v>0</v>
      </c>
      <c r="AC17" s="33" t="n">
        <v>0</v>
      </c>
      <c r="AD17" s="33" t="n">
        <v>0</v>
      </c>
      <c r="AE17" s="33" t="n">
        <v>0</v>
      </c>
      <c r="AF17" s="33" t="n">
        <v>0</v>
      </c>
      <c r="AG17" s="33" t="n">
        <v>0</v>
      </c>
      <c r="AH17" s="33" t="n">
        <v>0</v>
      </c>
      <c r="AI17" s="33" t="n">
        <v>0</v>
      </c>
      <c r="AJ17" s="33" t="n">
        <v>0</v>
      </c>
      <c r="AK17" s="33" t="n">
        <v>0</v>
      </c>
      <c r="AL17" s="33" t="n">
        <v>0</v>
      </c>
      <c r="AM17" s="22" t="n">
        <v>0</v>
      </c>
      <c r="AN17" s="34" t="n">
        <v>0</v>
      </c>
      <c r="AO17" s="34" t="n">
        <v>0</v>
      </c>
      <c r="AP17" s="34" t="n">
        <v>0</v>
      </c>
      <c r="AQ17" s="34" t="n">
        <v>0</v>
      </c>
      <c r="AR17" s="34" t="n">
        <v>0</v>
      </c>
      <c r="AS17" s="34" t="n">
        <v>0</v>
      </c>
      <c r="AT17" s="34" t="n">
        <v>0</v>
      </c>
      <c r="AU17" s="34" t="n">
        <v>0</v>
      </c>
      <c r="AV17" s="34" t="n"/>
      <c r="AW17" s="34" t="n"/>
      <c r="AX17" s="34" t="n"/>
      <c r="AY17" s="34" t="n"/>
      <c r="AZ17" s="34" t="n"/>
      <c r="BA17" s="34" t="n"/>
      <c r="BB17" s="34" t="n"/>
      <c r="BC17" s="34" t="n"/>
      <c r="BD17" s="34" t="n">
        <v>0</v>
      </c>
      <c r="BE17" s="34" t="n">
        <v>0</v>
      </c>
      <c r="BF17" s="34" t="n">
        <v>0</v>
      </c>
      <c r="BG17" s="34" t="n">
        <v>0</v>
      </c>
      <c r="BH17" s="34" t="n">
        <v>0</v>
      </c>
      <c r="BI17" s="34" t="n"/>
      <c r="BJ17" s="34" t="n"/>
      <c r="BK17" s="34" t="n">
        <v>0</v>
      </c>
      <c r="BL17" s="34" t="n">
        <v>0</v>
      </c>
      <c r="BM17" s="40">
        <f>+B17+D17+F17+H17+J17+L17+N17+P17+R17+T17+AA17+AC17+AE17+AG17+AI17+AK17+AM17+AO17++AQ17+AS17+AU17+AW17+AY17+BA17+BC17+BE17+BG17+BI17+BK17</f>
        <v/>
      </c>
      <c r="BN17" s="40">
        <f>+C17+E17+G17+I17+K17+M17+O17+Q17+S17+U17+AB17+AD17+AF17+AH17+AJ17+AL17+AN17+AP17++AR17+AT17+AV17+AX17+AZ17+BB17+BD17+BF17+BH17+BJ17+BL17</f>
        <v/>
      </c>
    </row>
    <row r="18">
      <c r="A18" s="341" t="inlineStr">
        <is>
          <t>CTA.CTE.ACT.COSTA SUR INVERS.</t>
        </is>
      </c>
      <c r="B18" s="12" t="n"/>
      <c r="C18" s="18" t="n">
        <v>0</v>
      </c>
      <c r="D18" s="9" t="n">
        <v>0</v>
      </c>
      <c r="E18" s="19" t="n">
        <v>0</v>
      </c>
      <c r="F18" s="10" t="n">
        <v>0</v>
      </c>
      <c r="G18" s="10" t="n">
        <v>0</v>
      </c>
      <c r="H18" s="10" t="n">
        <v>0</v>
      </c>
      <c r="I18" s="10" t="n">
        <v>0</v>
      </c>
      <c r="J18" s="10" t="n">
        <v>0</v>
      </c>
      <c r="K18" s="10" t="n">
        <v>0</v>
      </c>
      <c r="L18" s="10" t="n">
        <v>0</v>
      </c>
      <c r="M18" s="10" t="n"/>
      <c r="N18" s="10" t="n"/>
      <c r="O18" s="10" t="n">
        <v>0</v>
      </c>
      <c r="P18" s="10" t="n">
        <v>0</v>
      </c>
      <c r="Q18" s="10" t="n"/>
      <c r="R18" s="10" t="n"/>
      <c r="S18" s="10" t="n"/>
      <c r="T18" s="10" t="n"/>
      <c r="U18" s="10" t="n">
        <v>0</v>
      </c>
      <c r="V18" s="40" t="n"/>
      <c r="W18" s="40" t="n"/>
      <c r="X18" s="40" t="n"/>
      <c r="Y18" s="40" t="n"/>
      <c r="Z18" s="40" t="n"/>
      <c r="AA18" s="33" t="n">
        <v>0</v>
      </c>
      <c r="AB18" s="33" t="n">
        <v>0</v>
      </c>
      <c r="AC18" s="22" t="n">
        <v>0</v>
      </c>
      <c r="AD18" s="33" t="n">
        <v>0</v>
      </c>
      <c r="AE18" s="33" t="n">
        <v>0</v>
      </c>
      <c r="AF18" s="33" t="n">
        <v>0</v>
      </c>
      <c r="AG18" s="33" t="n">
        <v>0</v>
      </c>
      <c r="AH18" s="33" t="n">
        <v>0</v>
      </c>
      <c r="AI18" s="33" t="n">
        <v>0</v>
      </c>
      <c r="AJ18" s="33" t="n">
        <v>0</v>
      </c>
      <c r="AK18" s="33" t="n">
        <v>0</v>
      </c>
      <c r="AL18" s="33" t="n">
        <v>0</v>
      </c>
      <c r="AM18" s="34" t="n">
        <v>0</v>
      </c>
      <c r="AN18" s="22" t="n">
        <v>0</v>
      </c>
      <c r="AO18" s="34" t="n">
        <v>0</v>
      </c>
      <c r="AP18" s="34" t="n">
        <v>0</v>
      </c>
      <c r="AQ18" s="34" t="n">
        <v>0</v>
      </c>
      <c r="AR18" s="34" t="n">
        <v>0</v>
      </c>
      <c r="AS18" s="34" t="n">
        <v>0</v>
      </c>
      <c r="AT18" s="34" t="n">
        <v>0</v>
      </c>
      <c r="AU18" s="34" t="n">
        <v>0</v>
      </c>
      <c r="AV18" s="34" t="n"/>
      <c r="AW18" s="34" t="n"/>
      <c r="AX18" s="34" t="n"/>
      <c r="AY18" s="34" t="n"/>
      <c r="AZ18" s="34" t="n"/>
      <c r="BA18" s="34" t="n"/>
      <c r="BB18" s="34" t="n"/>
      <c r="BC18" s="34" t="n"/>
      <c r="BD18" s="34" t="n">
        <v>0</v>
      </c>
      <c r="BE18" s="34" t="n">
        <v>0</v>
      </c>
      <c r="BF18" s="34" t="n">
        <v>0</v>
      </c>
      <c r="BG18" s="34" t="n">
        <v>0</v>
      </c>
      <c r="BH18" s="34" t="n">
        <v>0</v>
      </c>
      <c r="BI18" s="34" t="n"/>
      <c r="BJ18" s="34" t="n"/>
      <c r="BK18" s="34" t="n">
        <v>0</v>
      </c>
      <c r="BL18" s="34" t="n">
        <v>0</v>
      </c>
      <c r="BM18" s="40">
        <f>+B18+D18+F18+H18+J18+L18+N18+P18+R18+T18+AA18+AC18+AE18+AG18+AI18+AK18+AM18+AO18++AQ18+AS18+AU18+AW18+AY18+BA18+BC18+BE18+BG18+BI18+BK18</f>
        <v/>
      </c>
      <c r="BN18" s="40">
        <f>+C18+E18+G18+I18+K18+M18+O18+Q18+S18+U18+AB18+AD18+AF18+AH18+AJ18+AL18+AN18+AP18++AR18+AT18+AV18+AX18+AZ18+BB18+BD18+BF18+BH18+BJ18+BL18</f>
        <v/>
      </c>
    </row>
    <row r="19">
      <c r="A19" s="341" t="inlineStr">
        <is>
          <t>Cta.Cte. CN Inv. Financ.</t>
        </is>
      </c>
      <c r="B19" s="12" t="n"/>
      <c r="C19" s="18" t="n">
        <v>0</v>
      </c>
      <c r="D19" s="9" t="n">
        <v>0</v>
      </c>
      <c r="E19" s="19" t="n">
        <v>0</v>
      </c>
      <c r="F19" s="10" t="n">
        <v>0</v>
      </c>
      <c r="G19" s="10" t="n">
        <v>0</v>
      </c>
      <c r="H19" s="10" t="n">
        <v>0</v>
      </c>
      <c r="I19" s="10" t="n">
        <v>0</v>
      </c>
      <c r="J19" s="10" t="n">
        <v>0</v>
      </c>
      <c r="K19" s="10" t="n">
        <v>0</v>
      </c>
      <c r="L19" s="10" t="n">
        <v>0</v>
      </c>
      <c r="M19" s="10" t="n"/>
      <c r="N19" s="10" t="n"/>
      <c r="O19" s="10" t="n">
        <v>0</v>
      </c>
      <c r="P19" s="10" t="n">
        <v>0</v>
      </c>
      <c r="Q19" s="10" t="n"/>
      <c r="R19" s="10" t="n"/>
      <c r="S19" s="10" t="n"/>
      <c r="T19" s="10" t="n"/>
      <c r="U19" s="10" t="n">
        <v>0</v>
      </c>
      <c r="V19" s="40" t="n"/>
      <c r="W19" s="40" t="n"/>
      <c r="X19" s="40" t="n"/>
      <c r="Y19" s="40" t="n"/>
      <c r="Z19" s="40" t="n"/>
      <c r="AA19" s="33" t="n">
        <v>0</v>
      </c>
      <c r="AB19" s="33" t="n">
        <v>0</v>
      </c>
      <c r="AC19" s="33" t="n">
        <v>0</v>
      </c>
      <c r="AD19" s="33" t="n">
        <v>0</v>
      </c>
      <c r="AE19" s="33" t="n">
        <v>0</v>
      </c>
      <c r="AF19" s="33" t="n">
        <v>0</v>
      </c>
      <c r="AG19" s="33" t="n">
        <v>0</v>
      </c>
      <c r="AH19" s="33" t="n">
        <v>0</v>
      </c>
      <c r="AI19" s="33" t="n">
        <v>0</v>
      </c>
      <c r="AJ19" s="33" t="n">
        <v>0</v>
      </c>
      <c r="AK19" s="33" t="n">
        <v>0</v>
      </c>
      <c r="AL19" s="33" t="n">
        <v>0</v>
      </c>
      <c r="AM19" s="34" t="n">
        <v>0</v>
      </c>
      <c r="AN19" s="34" t="n">
        <v>0</v>
      </c>
      <c r="AO19" s="34" t="n">
        <v>0</v>
      </c>
      <c r="AP19" s="34" t="n">
        <v>0</v>
      </c>
      <c r="AQ19" s="34" t="n">
        <v>0</v>
      </c>
      <c r="AR19" s="34" t="n">
        <v>0</v>
      </c>
      <c r="AS19" s="34" t="n">
        <v>0</v>
      </c>
      <c r="AT19" s="34" t="n">
        <v>0</v>
      </c>
      <c r="AU19" s="34" t="n">
        <v>0</v>
      </c>
      <c r="AV19" s="34" t="n"/>
      <c r="AW19" s="34" t="n"/>
      <c r="AX19" s="34" t="n"/>
      <c r="AY19" s="34" t="n"/>
      <c r="AZ19" s="34" t="n"/>
      <c r="BA19" s="34" t="n"/>
      <c r="BB19" s="34" t="n"/>
      <c r="BC19" s="34" t="n"/>
      <c r="BD19" s="34" t="n">
        <v>0</v>
      </c>
      <c r="BE19" s="34" t="n">
        <v>0</v>
      </c>
      <c r="BF19" s="34" t="n">
        <v>0</v>
      </c>
      <c r="BG19" s="34" t="n">
        <v>0</v>
      </c>
      <c r="BH19" s="34" t="n">
        <v>0</v>
      </c>
      <c r="BI19" s="34" t="n"/>
      <c r="BJ19" s="34" t="n"/>
      <c r="BK19" s="34" t="n">
        <v>0</v>
      </c>
      <c r="BL19" s="34" t="n">
        <v>0</v>
      </c>
      <c r="BM19" s="40">
        <f>+B19+D19+F19+H19+J19+L19+N19+P19+R19+T19+AA19+AC19+AE19+AG19+AI19+AK19+AM19+AO19++AQ19+AS19+AU19+AW19+AY19+BA19+BC19+BE19+BG19+BI19+BK19</f>
        <v/>
      </c>
      <c r="BN19" s="40">
        <f>+C19+E19+G19+I19+K19+M19+O19+Q19+S19+U19+AB19+AD19+AF19+AH19+AJ19+AL19+AN19+AP19++AR19+AT19+AV19+AX19+AZ19+BB19+BD19+BF19+BH19+BJ19+BL19</f>
        <v/>
      </c>
    </row>
    <row r="20">
      <c r="A20" s="341" t="inlineStr">
        <is>
          <t>CTA CTE MAGIC LICENSING S.A.S.</t>
        </is>
      </c>
      <c r="B20" s="16" t="n">
        <v>563407502</v>
      </c>
      <c r="C20" s="18" t="n">
        <v>0</v>
      </c>
      <c r="D20" s="9" t="n">
        <v>0</v>
      </c>
      <c r="E20" s="19" t="n">
        <v>0</v>
      </c>
      <c r="F20" s="10" t="n">
        <v>0</v>
      </c>
      <c r="G20" s="10" t="n">
        <v>0</v>
      </c>
      <c r="H20" s="10" t="n">
        <v>0</v>
      </c>
      <c r="I20" s="10" t="n">
        <v>0</v>
      </c>
      <c r="J20" s="10" t="n">
        <v>0</v>
      </c>
      <c r="K20" s="10" t="n">
        <v>0</v>
      </c>
      <c r="L20" s="10" t="n">
        <v>0</v>
      </c>
      <c r="M20" s="10" t="n"/>
      <c r="N20" s="10" t="n"/>
      <c r="O20" s="10" t="n">
        <v>0</v>
      </c>
      <c r="P20" s="10" t="n">
        <v>0</v>
      </c>
      <c r="Q20" s="10" t="n"/>
      <c r="R20" s="10" t="n"/>
      <c r="S20" s="10" t="n"/>
      <c r="T20" s="10" t="n"/>
      <c r="U20" s="10" t="n">
        <v>0</v>
      </c>
      <c r="V20" s="40" t="n"/>
      <c r="W20" s="40" t="n"/>
      <c r="X20" s="40" t="n"/>
      <c r="Y20" s="40" t="n"/>
      <c r="Z20" s="40" t="n"/>
      <c r="AA20" s="33" t="n">
        <v>0</v>
      </c>
      <c r="AB20" s="33" t="n">
        <v>0</v>
      </c>
      <c r="AC20" s="33" t="n">
        <v>0</v>
      </c>
      <c r="AD20" s="33" t="n">
        <v>0</v>
      </c>
      <c r="AE20" s="33" t="n">
        <v>0</v>
      </c>
      <c r="AF20" s="33" t="n">
        <v>0</v>
      </c>
      <c r="AG20" s="33" t="n">
        <v>0</v>
      </c>
      <c r="AH20" s="33" t="n">
        <v>0</v>
      </c>
      <c r="AI20" s="33" t="n">
        <v>0</v>
      </c>
      <c r="AJ20" s="33" t="n">
        <v>0</v>
      </c>
      <c r="AK20" s="33" t="n">
        <v>0</v>
      </c>
      <c r="AL20" s="33" t="n">
        <v>0</v>
      </c>
      <c r="AM20" s="34" t="n">
        <v>0</v>
      </c>
      <c r="AN20" s="34" t="n">
        <v>0</v>
      </c>
      <c r="AO20" s="34" t="n">
        <v>0</v>
      </c>
      <c r="AP20" s="34" t="n">
        <v>0</v>
      </c>
      <c r="AQ20" s="34" t="n">
        <v>0</v>
      </c>
      <c r="AR20" s="34" t="n">
        <v>0</v>
      </c>
      <c r="AS20" s="34" t="n">
        <v>0</v>
      </c>
      <c r="AT20" s="34" t="n">
        <v>0</v>
      </c>
      <c r="AU20" s="34" t="n">
        <v>0</v>
      </c>
      <c r="AV20" s="34" t="n"/>
      <c r="AW20" s="34" t="n"/>
      <c r="AX20" s="34" t="n"/>
      <c r="AY20" s="34" t="n"/>
      <c r="AZ20" s="34" t="n"/>
      <c r="BA20" s="34" t="n"/>
      <c r="BB20" s="34" t="n"/>
      <c r="BC20" s="34" t="n"/>
      <c r="BD20" s="34" t="n">
        <v>0</v>
      </c>
      <c r="BE20" s="34" t="n">
        <v>0</v>
      </c>
      <c r="BF20" s="34" t="n">
        <v>0</v>
      </c>
      <c r="BG20" s="34" t="n">
        <v>0</v>
      </c>
      <c r="BH20" s="34" t="n">
        <v>0</v>
      </c>
      <c r="BI20" s="34" t="n"/>
      <c r="BJ20" s="34" t="n"/>
      <c r="BK20" s="34" t="n">
        <v>0</v>
      </c>
      <c r="BL20" s="34" t="n">
        <v>0</v>
      </c>
      <c r="BM20" s="40">
        <f>+B20+D20+F20+H20+J20+L20+N20+P20+R20+T20+AA20+AC20+AE20+AG20+AI20+AK20+AM20+AO20++AQ20+AS20+AU20+AW20+AY20+BA20+BC20+BE20+BG20+BI20+BK20</f>
        <v/>
      </c>
      <c r="BN20" s="40">
        <f>+C20+E20+G20+I20+K20+M20+O20+Q20+S20+U20+AB20+AD20+AF20+AH20+AJ20+AL20+AN20+AP20++AR20+AT20+AV20+AX20+AZ20+BB20+BD20+BF20+BH20+BJ20+BL20</f>
        <v/>
      </c>
    </row>
    <row r="21">
      <c r="A21" s="15" t="inlineStr">
        <is>
          <t>CTA.CTE.ACT. FUNDACION CARE</t>
        </is>
      </c>
      <c r="B21" s="12" t="n"/>
      <c r="C21" s="18" t="n">
        <v>0</v>
      </c>
      <c r="D21" s="9" t="n">
        <v>0</v>
      </c>
      <c r="E21" s="19" t="n">
        <v>0</v>
      </c>
      <c r="F21" s="10" t="n">
        <v>0</v>
      </c>
      <c r="G21" s="10" t="n">
        <v>0</v>
      </c>
      <c r="H21" s="10" t="n">
        <v>0</v>
      </c>
      <c r="I21" s="10" t="n">
        <v>0</v>
      </c>
      <c r="J21" s="10" t="n">
        <v>0</v>
      </c>
      <c r="K21" s="10" t="n">
        <v>0</v>
      </c>
      <c r="L21" s="10" t="n">
        <v>0</v>
      </c>
      <c r="M21" s="10" t="n"/>
      <c r="N21" s="10" t="n"/>
      <c r="O21" s="10" t="n">
        <v>0</v>
      </c>
      <c r="P21" s="10" t="n">
        <v>0</v>
      </c>
      <c r="Q21" s="10" t="n"/>
      <c r="R21" s="10" t="n"/>
      <c r="S21" s="10" t="n"/>
      <c r="T21" s="10" t="n"/>
      <c r="U21" s="10" t="n">
        <v>0</v>
      </c>
      <c r="V21" s="40" t="n"/>
      <c r="W21" s="40" t="n"/>
      <c r="X21" s="40" t="n"/>
      <c r="Y21" s="40" t="n"/>
      <c r="Z21" s="40" t="n"/>
      <c r="AA21" s="33" t="n">
        <v>0</v>
      </c>
      <c r="AB21" s="33" t="n">
        <v>0</v>
      </c>
      <c r="AC21" s="22" t="n">
        <v>0</v>
      </c>
      <c r="AD21" s="33" t="n">
        <v>0</v>
      </c>
      <c r="AE21" s="33" t="n">
        <v>0</v>
      </c>
      <c r="AF21" s="33" t="n">
        <v>0</v>
      </c>
      <c r="AG21" s="33" t="n">
        <v>0</v>
      </c>
      <c r="AH21" s="33" t="n">
        <v>0</v>
      </c>
      <c r="AI21" s="33" t="n">
        <v>0</v>
      </c>
      <c r="AJ21" s="33" t="n">
        <v>0</v>
      </c>
      <c r="AK21" s="33" t="n">
        <v>0</v>
      </c>
      <c r="AL21" s="33" t="n">
        <v>0</v>
      </c>
      <c r="AM21" s="34" t="n">
        <v>0</v>
      </c>
      <c r="AN21" s="34" t="n">
        <v>0</v>
      </c>
      <c r="AO21" s="34" t="n">
        <v>0</v>
      </c>
      <c r="AP21" s="34" t="n">
        <v>0</v>
      </c>
      <c r="AQ21" s="34" t="n">
        <v>0</v>
      </c>
      <c r="AR21" s="34" t="n">
        <v>0</v>
      </c>
      <c r="AS21" s="34" t="n">
        <v>0</v>
      </c>
      <c r="AT21" s="34" t="n">
        <v>0</v>
      </c>
      <c r="AU21" s="34" t="n">
        <v>0</v>
      </c>
      <c r="AV21" s="34" t="n"/>
      <c r="AW21" s="34" t="n"/>
      <c r="AX21" s="34" t="n"/>
      <c r="AY21" s="34" t="n"/>
      <c r="AZ21" s="34" t="n"/>
      <c r="BA21" s="34" t="n"/>
      <c r="BB21" s="34" t="n"/>
      <c r="BC21" s="34" t="n"/>
      <c r="BD21" s="34" t="n">
        <v>0</v>
      </c>
      <c r="BE21" s="34" t="n">
        <v>0</v>
      </c>
      <c r="BF21" s="34" t="n">
        <v>0</v>
      </c>
      <c r="BG21" s="34" t="n">
        <v>0</v>
      </c>
      <c r="BH21" s="34" t="n">
        <v>0</v>
      </c>
      <c r="BI21" s="34" t="n"/>
      <c r="BJ21" s="34" t="n"/>
      <c r="BK21" s="34" t="n">
        <v>0</v>
      </c>
      <c r="BL21" s="34" t="n">
        <v>0</v>
      </c>
      <c r="BM21" s="40">
        <f>+B21+D21+F21+H21+J21+L21+N21+P21+R21+T21+AA21+AC21+AE21+AG21+AI21+AK21+AM21+AO21++AQ21+AS21+AU21+AW21+AY21+BA21+BC21+BE21+BG21+BI21+BK21</f>
        <v/>
      </c>
      <c r="BN21" s="40">
        <f>+C21+E21+G21+I21+K21+M21+O21+Q21+S21+U21+AB21+AD21+AF21+AH21+AJ21+AL21+AN21+AP21++AR21+AT21+AV21+AX21+AZ21+BB21+BD21+BF21+BH21+BJ21+BL21</f>
        <v/>
      </c>
    </row>
    <row r="22">
      <c r="A22" s="17" t="inlineStr">
        <is>
          <t>Labo Cine Do Brasil</t>
        </is>
      </c>
      <c r="B22" s="16" t="n">
        <v>0</v>
      </c>
      <c r="C22" s="18" t="n">
        <v>0</v>
      </c>
      <c r="D22" s="9" t="n">
        <v>0</v>
      </c>
      <c r="E22" s="19" t="n">
        <v>0</v>
      </c>
      <c r="F22" s="10" t="n">
        <v>0</v>
      </c>
      <c r="G22" s="10" t="n">
        <v>0</v>
      </c>
      <c r="H22" s="10" t="n">
        <v>0</v>
      </c>
      <c r="I22" s="10" t="n">
        <v>0</v>
      </c>
      <c r="J22" s="22" t="n">
        <v>0</v>
      </c>
      <c r="K22" s="10" t="n">
        <v>0</v>
      </c>
      <c r="L22" s="10" t="n">
        <v>0</v>
      </c>
      <c r="M22" s="10" t="n"/>
      <c r="N22" s="10" t="n"/>
      <c r="O22" s="10" t="n">
        <v>0</v>
      </c>
      <c r="P22" s="10" t="n">
        <v>0</v>
      </c>
      <c r="Q22" s="10" t="n"/>
      <c r="R22" s="10" t="n">
        <v>0</v>
      </c>
      <c r="S22" s="10" t="n"/>
      <c r="T22" s="10" t="n"/>
      <c r="U22" s="10" t="n">
        <v>0</v>
      </c>
      <c r="V22" s="40" t="n"/>
      <c r="W22" s="40" t="n"/>
      <c r="X22" s="40" t="n"/>
      <c r="Y22" s="40" t="n"/>
      <c r="Z22" s="40" t="n"/>
      <c r="AA22" s="33" t="n">
        <v>0</v>
      </c>
      <c r="AB22" s="33" t="n">
        <v>0</v>
      </c>
      <c r="AC22" s="33" t="n">
        <v>0</v>
      </c>
      <c r="AD22" s="33" t="n">
        <v>0</v>
      </c>
      <c r="AE22" s="33" t="n">
        <v>0</v>
      </c>
      <c r="AF22" s="33" t="n">
        <v>0</v>
      </c>
      <c r="AG22" s="33" t="n">
        <v>0</v>
      </c>
      <c r="AH22" s="33" t="n">
        <v>0</v>
      </c>
      <c r="AI22" s="33" t="n">
        <v>0</v>
      </c>
      <c r="AJ22" s="33" t="n">
        <v>0</v>
      </c>
      <c r="AK22" s="33" t="n">
        <v>0</v>
      </c>
      <c r="AL22" s="33" t="n">
        <v>0</v>
      </c>
      <c r="AM22" s="34" t="n">
        <v>0</v>
      </c>
      <c r="AN22" s="34" t="n">
        <v>0</v>
      </c>
      <c r="AO22" s="34" t="n">
        <v>0</v>
      </c>
      <c r="AP22" s="34" t="n">
        <v>0</v>
      </c>
      <c r="AQ22" s="34" t="n">
        <v>0</v>
      </c>
      <c r="AR22" s="34" t="n">
        <v>0</v>
      </c>
      <c r="AS22" s="34" t="n">
        <v>0</v>
      </c>
      <c r="AT22" s="34" t="n">
        <v>0</v>
      </c>
      <c r="AU22" s="34" t="n">
        <v>0</v>
      </c>
      <c r="AV22" s="34" t="n"/>
      <c r="AW22" s="34" t="n"/>
      <c r="AX22" s="34" t="n"/>
      <c r="AY22" s="34" t="n"/>
      <c r="AZ22" s="34" t="n"/>
      <c r="BA22" s="34" t="n"/>
      <c r="BB22" s="34" t="n"/>
      <c r="BC22" s="34" t="n"/>
      <c r="BD22" s="34" t="n">
        <v>0</v>
      </c>
      <c r="BE22" s="34" t="n">
        <v>0</v>
      </c>
      <c r="BF22" s="34" t="n">
        <v>0</v>
      </c>
      <c r="BG22" s="34" t="n">
        <v>0</v>
      </c>
      <c r="BH22" s="34" t="n">
        <v>0</v>
      </c>
      <c r="BI22" s="34" t="n"/>
      <c r="BJ22" s="34" t="n"/>
      <c r="BK22" s="34" t="n">
        <v>0</v>
      </c>
      <c r="BL22" s="34" t="n">
        <v>0</v>
      </c>
      <c r="BM22" s="40">
        <f>+B22+D22+F22+H22+J22+L22+N22+P22+R22+T22+AA22+AC22+AE22+AG22+AI22+AK22+AM22+AO22++AQ22+AS22+AU22+AW22+AY22+BA22+BC22+BE22+BG22+BI22+BK22</f>
        <v/>
      </c>
      <c r="BN22" s="40">
        <f>+C22+E22+G22+I22+K22+M22+O22+Q22+S22+U22+AB22+AD22+AF22+AH22+AJ22+AL22+AN22+AP22++AR22+AT22+AV22+AX22+AZ22+BB22+BD22+BF22+BH22+BJ22+BL22</f>
        <v/>
      </c>
    </row>
    <row r="23">
      <c r="A23" s="341" t="inlineStr">
        <is>
          <t xml:space="preserve"> C.C.E. S.A.</t>
        </is>
      </c>
      <c r="B23" s="16" t="n">
        <v>0</v>
      </c>
      <c r="C23" s="18" t="n">
        <v>212649967</v>
      </c>
      <c r="D23" s="19" t="n">
        <v>0</v>
      </c>
      <c r="E23" s="19" t="n">
        <v>0</v>
      </c>
      <c r="F23" s="10" t="n">
        <v>0</v>
      </c>
      <c r="G23" s="10" t="n">
        <v>0</v>
      </c>
      <c r="H23" s="10" t="n">
        <v>0</v>
      </c>
      <c r="I23" s="10" t="n">
        <v>0</v>
      </c>
      <c r="J23" s="10" t="n">
        <v>0</v>
      </c>
      <c r="K23" s="10" t="n">
        <v>0</v>
      </c>
      <c r="L23" s="10" t="n">
        <v>0</v>
      </c>
      <c r="M23" s="10" t="n"/>
      <c r="N23" s="10" t="n"/>
      <c r="O23" s="10" t="n">
        <v>0</v>
      </c>
      <c r="P23" s="10" t="n">
        <v>0</v>
      </c>
      <c r="Q23" s="10" t="n"/>
      <c r="R23" s="10" t="n"/>
      <c r="S23" s="10" t="n"/>
      <c r="T23" s="10" t="n"/>
      <c r="U23" s="10" t="n">
        <v>0</v>
      </c>
      <c r="V23" s="40" t="n"/>
      <c r="W23" s="40" t="n"/>
      <c r="X23" s="40" t="n"/>
      <c r="Y23" s="40" t="n"/>
      <c r="Z23" s="40" t="n"/>
      <c r="AA23" s="33" t="n">
        <v>0</v>
      </c>
      <c r="AB23" s="33" t="n">
        <v>0</v>
      </c>
      <c r="AC23" s="33" t="n">
        <v>0</v>
      </c>
      <c r="AD23" s="33" t="n">
        <v>0</v>
      </c>
      <c r="AE23" s="33" t="n">
        <v>0</v>
      </c>
      <c r="AF23" s="33" t="n">
        <v>0</v>
      </c>
      <c r="AG23" s="33" t="n">
        <v>0</v>
      </c>
      <c r="AH23" s="33" t="n">
        <v>0</v>
      </c>
      <c r="AI23" s="33" t="n">
        <v>0</v>
      </c>
      <c r="AJ23" s="33" t="n">
        <v>0</v>
      </c>
      <c r="AK23" s="33" t="n">
        <v>91754</v>
      </c>
      <c r="AL23" s="33" t="n">
        <v>0</v>
      </c>
      <c r="AM23" s="34" t="n">
        <v>0</v>
      </c>
      <c r="AN23" s="34" t="n">
        <v>0</v>
      </c>
      <c r="AO23" s="34" t="n">
        <v>0</v>
      </c>
      <c r="AP23" s="34" t="n">
        <v>0</v>
      </c>
      <c r="AQ23" s="34" t="n">
        <v>0</v>
      </c>
      <c r="AR23" s="34" t="n">
        <v>0</v>
      </c>
      <c r="AS23" s="34" t="n">
        <v>0</v>
      </c>
      <c r="AT23" s="34" t="n">
        <v>0</v>
      </c>
      <c r="AU23" s="34" t="n">
        <v>0</v>
      </c>
      <c r="AV23" s="34" t="n"/>
      <c r="AW23" s="34" t="n"/>
      <c r="AX23" s="34" t="n"/>
      <c r="AY23" s="34" t="n"/>
      <c r="AZ23" s="34" t="n"/>
      <c r="BA23" s="34" t="n"/>
      <c r="BB23" s="34" t="n"/>
      <c r="BC23" s="34" t="n"/>
      <c r="BD23" s="34" t="n">
        <v>0</v>
      </c>
      <c r="BE23" s="34" t="n">
        <v>0</v>
      </c>
      <c r="BF23" s="34" t="n">
        <v>0</v>
      </c>
      <c r="BG23" s="34" t="n">
        <v>0</v>
      </c>
      <c r="BH23" s="34" t="n">
        <v>0</v>
      </c>
      <c r="BI23" s="34" t="n"/>
      <c r="BJ23" s="34" t="n"/>
      <c r="BK23" s="34" t="n">
        <v>0</v>
      </c>
      <c r="BL23" s="34" t="n">
        <v>0</v>
      </c>
      <c r="BM23" s="22">
        <f>+B23+D23+F23+H23+J23+L23+N23+P23+R23+T23+AA23+AC23+AE23+AG23+AI23+AK23+AM23+AO23++AQ23+AS23+AU23+AW23+AY23+BA23+BC23+BE23+BG23+BI23+BK23</f>
        <v/>
      </c>
      <c r="BN23" s="43">
        <f>+C23+E23+G23+I23+K23+M23+O23+Q23+S23+U23+AB23+AD23+AF23+AH23+AJ23+AL23+AN23+AP23++AR23+AT23+AV23+AX23+AZ23+BB23+BD23+BF23+BH23+BJ23+BL23</f>
        <v/>
      </c>
      <c r="BO23" s="40" t="n"/>
      <c r="BP23" s="43" t="n"/>
    </row>
    <row r="24">
      <c r="A24" s="341" t="inlineStr">
        <is>
          <t xml:space="preserve"> CONATE II S.A.</t>
        </is>
      </c>
      <c r="B24" s="16" t="n">
        <v>0</v>
      </c>
      <c r="C24" s="18" t="n">
        <v>1064166784</v>
      </c>
      <c r="D24" s="19" t="n">
        <v>0</v>
      </c>
      <c r="E24" s="19" t="n">
        <v>0</v>
      </c>
      <c r="F24" s="10" t="n">
        <v>0</v>
      </c>
      <c r="G24" s="10" t="n">
        <v>0</v>
      </c>
      <c r="H24" s="10" t="n">
        <v>0</v>
      </c>
      <c r="I24" s="10" t="n">
        <v>0</v>
      </c>
      <c r="J24" s="10" t="n">
        <v>0</v>
      </c>
      <c r="K24" s="10" t="n">
        <v>0</v>
      </c>
      <c r="L24" s="10" t="n">
        <v>0</v>
      </c>
      <c r="M24" s="10" t="n"/>
      <c r="N24" s="10" t="n"/>
      <c r="O24" s="10" t="n">
        <v>0</v>
      </c>
      <c r="P24" s="10" t="n">
        <v>0</v>
      </c>
      <c r="Q24" s="10" t="n"/>
      <c r="R24" s="10" t="n"/>
      <c r="S24" s="10" t="n"/>
      <c r="T24" s="10" t="n"/>
      <c r="U24" s="10" t="n">
        <v>0</v>
      </c>
      <c r="V24" s="40" t="n"/>
      <c r="W24" s="40" t="n"/>
      <c r="X24" s="40" t="n"/>
      <c r="Y24" s="40" t="n"/>
      <c r="Z24" s="40" t="n"/>
      <c r="AA24" s="33" t="n">
        <v>0</v>
      </c>
      <c r="AB24" s="22" t="n">
        <v>0</v>
      </c>
      <c r="AC24" s="33" t="n">
        <v>0</v>
      </c>
      <c r="AD24" s="33" t="n">
        <v>0</v>
      </c>
      <c r="AE24" s="33" t="n">
        <v>0</v>
      </c>
      <c r="AF24" s="33" t="n">
        <v>0</v>
      </c>
      <c r="AG24" s="33" t="n">
        <v>0</v>
      </c>
      <c r="AH24" s="33" t="n">
        <v>0</v>
      </c>
      <c r="AI24" s="33" t="n">
        <v>0</v>
      </c>
      <c r="AJ24" s="33" t="n">
        <v>0</v>
      </c>
      <c r="AK24" s="33" t="n">
        <v>0</v>
      </c>
      <c r="AL24" s="33" t="n">
        <v>0</v>
      </c>
      <c r="AM24" s="34" t="n">
        <v>0</v>
      </c>
      <c r="AN24" s="34" t="n">
        <v>0</v>
      </c>
      <c r="AO24" s="34" t="n">
        <v>0</v>
      </c>
      <c r="AP24" s="34" t="n">
        <v>0</v>
      </c>
      <c r="AQ24" s="34" t="n">
        <v>0</v>
      </c>
      <c r="AR24" s="34" t="n">
        <v>0</v>
      </c>
      <c r="AS24" s="34" t="n">
        <v>0</v>
      </c>
      <c r="AT24" s="34" t="n">
        <v>0</v>
      </c>
      <c r="AU24" s="34" t="n">
        <v>0</v>
      </c>
      <c r="AV24" s="34" t="n"/>
      <c r="AW24" s="34" t="n"/>
      <c r="AX24" s="34" t="n"/>
      <c r="AY24" s="34" t="n"/>
      <c r="AZ24" s="34" t="n"/>
      <c r="BA24" s="34" t="n"/>
      <c r="BB24" s="34" t="n"/>
      <c r="BC24" s="34" t="n"/>
      <c r="BD24" s="34" t="n">
        <v>0</v>
      </c>
      <c r="BE24" s="34" t="n">
        <v>0</v>
      </c>
      <c r="BF24" s="34" t="n">
        <v>0</v>
      </c>
      <c r="BG24" s="34" t="n">
        <v>0</v>
      </c>
      <c r="BH24" s="34" t="n">
        <v>0</v>
      </c>
      <c r="BI24" s="34" t="n"/>
      <c r="BJ24" s="34" t="n"/>
      <c r="BK24" s="34" t="n">
        <v>0</v>
      </c>
      <c r="BL24" s="34" t="n">
        <v>0</v>
      </c>
      <c r="BM24" s="40">
        <f>+B24+D24+F24+H24+J24+L24+N24+P24+R24+T24+AA24+AC24+AE24+AG24+AI24+AK24+AM24+AO24++AQ24+AS24+AU24+AW24+AY24+BA24+BC24+BE24+BG24+BI24+BK24</f>
        <v/>
      </c>
      <c r="BN24" s="43">
        <f>+C24+E24+G24+I24+K24+M24+O24+Q24+S24+U24+AB24+AD24+AF24+AH24+AJ24+AL24+AN24+AP24++AR24+AT24+AV24+AX24+AZ24+BB24+BD24+BF24+BH24+BJ24+BL24</f>
        <v/>
      </c>
    </row>
    <row r="25">
      <c r="A25" s="341" t="inlineStr">
        <is>
          <t xml:space="preserve"> IAASA US$</t>
        </is>
      </c>
      <c r="B25" s="16" t="n">
        <v>0</v>
      </c>
      <c r="C25" s="18" t="n">
        <v>291605863</v>
      </c>
      <c r="D25" s="19" t="n">
        <v>0</v>
      </c>
      <c r="E25" s="19" t="n">
        <v>0</v>
      </c>
      <c r="F25" s="10" t="n">
        <v>0</v>
      </c>
      <c r="G25" s="10" t="n">
        <v>931</v>
      </c>
      <c r="H25" s="10" t="n">
        <v>0</v>
      </c>
      <c r="I25" s="10" t="n">
        <v>0</v>
      </c>
      <c r="J25" s="10" t="n">
        <v>0</v>
      </c>
      <c r="K25" s="10" t="n">
        <v>0</v>
      </c>
      <c r="L25" s="10" t="n">
        <v>0</v>
      </c>
      <c r="M25" s="10" t="n"/>
      <c r="N25" s="10" t="n"/>
      <c r="O25" s="10" t="n">
        <v>0</v>
      </c>
      <c r="P25" s="10" t="n">
        <v>0</v>
      </c>
      <c r="Q25" s="10" t="n"/>
      <c r="R25" s="10" t="n"/>
      <c r="S25" s="10" t="n"/>
      <c r="T25" s="10" t="n"/>
      <c r="U25" s="10" t="n">
        <v>0</v>
      </c>
      <c r="V25" s="40" t="n"/>
      <c r="W25" s="40" t="n"/>
      <c r="X25" s="40" t="n"/>
      <c r="Y25" s="40" t="n"/>
      <c r="Z25" s="40" t="n"/>
      <c r="AA25" s="33" t="n">
        <v>0</v>
      </c>
      <c r="AB25" s="33" t="n">
        <v>0</v>
      </c>
      <c r="AC25" s="33" t="n">
        <v>0</v>
      </c>
      <c r="AD25" s="33" t="n">
        <v>0</v>
      </c>
      <c r="AE25" s="33" t="n">
        <v>0</v>
      </c>
      <c r="AF25" s="33" t="n">
        <v>0</v>
      </c>
      <c r="AG25" s="33" t="n">
        <v>0</v>
      </c>
      <c r="AH25" s="33" t="n">
        <v>0</v>
      </c>
      <c r="AI25" s="33" t="n">
        <v>0</v>
      </c>
      <c r="AJ25" s="33" t="n">
        <v>0</v>
      </c>
      <c r="AK25" s="33" t="n">
        <v>0</v>
      </c>
      <c r="AL25" s="33" t="n">
        <v>0</v>
      </c>
      <c r="AM25" s="34" t="n">
        <v>0</v>
      </c>
      <c r="AN25" s="34" t="n">
        <v>0</v>
      </c>
      <c r="AO25" s="34" t="n">
        <v>0</v>
      </c>
      <c r="AP25" s="34" t="n">
        <v>0</v>
      </c>
      <c r="AQ25" s="34" t="n">
        <v>0</v>
      </c>
      <c r="AR25" s="34" t="n">
        <v>0</v>
      </c>
      <c r="AS25" s="34" t="n">
        <v>0</v>
      </c>
      <c r="AT25" s="34" t="n">
        <v>0</v>
      </c>
      <c r="AU25" s="34" t="n">
        <v>0</v>
      </c>
      <c r="AV25" s="34" t="n"/>
      <c r="AW25" s="34" t="n"/>
      <c r="AX25" s="34" t="n"/>
      <c r="AY25" s="34" t="n"/>
      <c r="AZ25" s="34" t="n"/>
      <c r="BA25" s="34" t="n"/>
      <c r="BB25" s="34" t="n"/>
      <c r="BC25" s="34" t="n"/>
      <c r="BD25" s="22" t="n">
        <v>0</v>
      </c>
      <c r="BE25" s="34" t="n">
        <v>0</v>
      </c>
      <c r="BF25" s="34" t="n">
        <v>0</v>
      </c>
      <c r="BG25" s="34" t="n">
        <v>0</v>
      </c>
      <c r="BH25" s="34" t="n">
        <v>0</v>
      </c>
      <c r="BI25" s="34" t="n"/>
      <c r="BJ25" s="34" t="n"/>
      <c r="BK25" s="34" t="n">
        <v>0</v>
      </c>
      <c r="BL25" s="34" t="n">
        <v>0</v>
      </c>
      <c r="BM25" s="40">
        <f>+B25+D25+F25+H25+J25+L25+N25+P25+R25+T25+AA25+AC25+AE25+AG25+AI25+AK25+AM25+AO25++AQ25+AS25+AU25+AW25+AY25+BA25+BC25+BE25+BG25+BI25+BK25</f>
        <v/>
      </c>
      <c r="BN25" s="43">
        <f>+C25+E25+G25+I25+K25+M25+O25+Q25+S25+U25+AB25+AD25+AF25+AH25+AJ25+AL25+AN25+AP25++AR25+AT25+AV25+AX25+AZ25+BB25+BD25+BF25+BH25+BJ25+BL25</f>
        <v/>
      </c>
    </row>
    <row r="26">
      <c r="A26" s="341" t="inlineStr">
        <is>
          <t xml:space="preserve"> SONUS S.A.</t>
        </is>
      </c>
      <c r="B26" s="16" t="n">
        <v>0</v>
      </c>
      <c r="C26" s="18" t="n">
        <v>0</v>
      </c>
      <c r="D26" s="19" t="n">
        <v>0</v>
      </c>
      <c r="E26" s="19" t="n">
        <v>0</v>
      </c>
      <c r="F26" s="10" t="n">
        <v>0</v>
      </c>
      <c r="G26" s="10" t="n">
        <v>0</v>
      </c>
      <c r="H26" s="10" t="n">
        <v>0</v>
      </c>
      <c r="I26" s="10" t="n">
        <v>0</v>
      </c>
      <c r="J26" s="10" t="n">
        <v>0</v>
      </c>
      <c r="K26" s="10" t="n">
        <v>0</v>
      </c>
      <c r="L26" s="10" t="n">
        <v>0</v>
      </c>
      <c r="M26" s="10" t="n"/>
      <c r="N26" s="10" t="n"/>
      <c r="O26" s="10" t="n">
        <v>0</v>
      </c>
      <c r="P26" s="10" t="n">
        <v>0</v>
      </c>
      <c r="Q26" s="10" t="n"/>
      <c r="R26" s="10" t="n"/>
      <c r="S26" s="10" t="n"/>
      <c r="T26" s="10" t="n"/>
      <c r="U26" s="10" t="n">
        <v>0</v>
      </c>
      <c r="V26" s="40" t="n"/>
      <c r="W26" s="40" t="n"/>
      <c r="X26" s="40" t="n"/>
      <c r="Y26" s="40" t="n"/>
      <c r="Z26" s="40" t="n"/>
      <c r="AA26" s="33" t="n">
        <v>0</v>
      </c>
      <c r="AB26" s="33" t="n">
        <v>0</v>
      </c>
      <c r="AC26" s="33" t="n">
        <v>0</v>
      </c>
      <c r="AD26" s="33" t="n">
        <v>0</v>
      </c>
      <c r="AE26" s="33" t="n">
        <v>0</v>
      </c>
      <c r="AF26" s="33" t="n">
        <v>0</v>
      </c>
      <c r="AG26" s="33" t="n">
        <v>0</v>
      </c>
      <c r="AH26" s="33" t="n">
        <v>0</v>
      </c>
      <c r="AI26" s="33" t="n">
        <v>0</v>
      </c>
      <c r="AJ26" s="33" t="n">
        <v>0</v>
      </c>
      <c r="AK26" s="33" t="n">
        <v>0</v>
      </c>
      <c r="AL26" s="33" t="n">
        <v>30646</v>
      </c>
      <c r="AM26" s="34" t="n">
        <v>0</v>
      </c>
      <c r="AN26" s="34" t="n">
        <v>1904707015.54</v>
      </c>
      <c r="AO26" s="34" t="n">
        <v>0</v>
      </c>
      <c r="AP26" s="34" t="n">
        <v>0</v>
      </c>
      <c r="AQ26" s="34" t="n">
        <v>0</v>
      </c>
      <c r="AR26" s="34" t="n">
        <v>0</v>
      </c>
      <c r="AS26" s="34" t="n">
        <v>0</v>
      </c>
      <c r="AT26" s="34" t="n">
        <v>0</v>
      </c>
      <c r="AU26" s="34" t="n">
        <v>0</v>
      </c>
      <c r="AV26" s="34" t="n"/>
      <c r="AW26" s="34" t="n"/>
      <c r="AX26" s="34" t="n"/>
      <c r="AY26" s="34" t="n"/>
      <c r="AZ26" s="34" t="n"/>
      <c r="BA26" s="34" t="n"/>
      <c r="BB26" s="34" t="n"/>
      <c r="BC26" s="34" t="n"/>
      <c r="BD26" s="34" t="n">
        <v>0</v>
      </c>
      <c r="BE26" s="34" t="n">
        <v>0</v>
      </c>
      <c r="BF26" s="34" t="n">
        <v>0</v>
      </c>
      <c r="BG26" s="34" t="n">
        <v>0</v>
      </c>
      <c r="BH26" s="34" t="n">
        <v>0</v>
      </c>
      <c r="BI26" s="34" t="n"/>
      <c r="BJ26" s="34" t="n"/>
      <c r="BK26" s="34" t="n">
        <v>0</v>
      </c>
      <c r="BL26" s="34" t="n">
        <v>0</v>
      </c>
      <c r="BM26" s="40">
        <f>+B26+D26+F26+H26+J26+L26+N26+P26+R26+T26+AA26+AC26+AE26+AG26+AI26+AK26+AM26+AO26++AQ26+AS26+AU26+AW26+AY26+BA26+BC26+BE26+BG26+BI26+BK26</f>
        <v/>
      </c>
      <c r="BN26" s="22">
        <f>+C26+E26+G26+I26+K26+M26+O26+Q26+S26+U26+AB26+AD26+AF26+AH26+AJ26+AL26+AN26+AP26++AR26+AT26+AV26+AX26+AZ26+BB26+BD26+BF26+BH26+BJ26+BL26</f>
        <v/>
      </c>
    </row>
    <row r="27">
      <c r="A27" s="11" t="inlineStr">
        <is>
          <t xml:space="preserve"> SERVICIOS INTEGRALES SPA</t>
        </is>
      </c>
      <c r="B27" s="16" t="n">
        <v>0</v>
      </c>
      <c r="C27" s="18" t="n">
        <v>280220330</v>
      </c>
      <c r="D27" s="19" t="n">
        <v>0</v>
      </c>
      <c r="E27" s="19" t="n">
        <v>0</v>
      </c>
      <c r="F27" s="10" t="n">
        <v>0</v>
      </c>
      <c r="G27" s="10" t="n">
        <v>0</v>
      </c>
      <c r="H27" s="10" t="n">
        <v>0</v>
      </c>
      <c r="I27" s="10" t="n">
        <v>0</v>
      </c>
      <c r="J27" s="10" t="n">
        <v>0</v>
      </c>
      <c r="K27" s="10" t="n">
        <v>0</v>
      </c>
      <c r="L27" s="10" t="n">
        <v>0</v>
      </c>
      <c r="M27" s="10" t="n"/>
      <c r="N27" s="10" t="n"/>
      <c r="O27" s="10" t="n">
        <v>0</v>
      </c>
      <c r="P27" s="10" t="n">
        <v>0</v>
      </c>
      <c r="Q27" s="10" t="n"/>
      <c r="R27" s="10" t="n"/>
      <c r="S27" s="10" t="n"/>
      <c r="T27" s="10" t="n"/>
      <c r="U27" s="10" t="n">
        <v>0</v>
      </c>
      <c r="V27" s="40" t="n"/>
      <c r="W27" s="40" t="n"/>
      <c r="X27" s="40" t="n"/>
      <c r="Y27" s="40" t="n"/>
      <c r="Z27" s="40" t="n"/>
      <c r="AA27" s="33" t="n">
        <v>0</v>
      </c>
      <c r="AB27" s="33" t="n">
        <v>20140524</v>
      </c>
      <c r="AC27" s="33" t="n">
        <v>0</v>
      </c>
      <c r="AD27" s="33" t="n">
        <v>0</v>
      </c>
      <c r="AE27" s="33" t="n">
        <v>0</v>
      </c>
      <c r="AF27" s="33" t="n">
        <v>0</v>
      </c>
      <c r="AG27" s="33" t="n">
        <v>0</v>
      </c>
      <c r="AH27" s="33" t="n">
        <v>0</v>
      </c>
      <c r="AI27" s="33" t="n">
        <v>0</v>
      </c>
      <c r="AJ27" s="33" t="n">
        <v>0</v>
      </c>
      <c r="AK27" s="33" t="n">
        <v>100000</v>
      </c>
      <c r="AL27" s="33" t="n">
        <v>0</v>
      </c>
      <c r="AM27" s="34" t="n">
        <v>0</v>
      </c>
      <c r="AN27" s="34" t="n">
        <v>0</v>
      </c>
      <c r="AO27" s="34" t="n">
        <v>0</v>
      </c>
      <c r="AP27" s="34" t="n">
        <v>0</v>
      </c>
      <c r="AQ27" s="34" t="n">
        <v>0</v>
      </c>
      <c r="AR27" s="34" t="n">
        <v>0</v>
      </c>
      <c r="AS27" s="34" t="n">
        <v>0</v>
      </c>
      <c r="AT27" s="34" t="n">
        <v>0</v>
      </c>
      <c r="AU27" s="34" t="n">
        <v>0</v>
      </c>
      <c r="AV27" s="34" t="n"/>
      <c r="AW27" s="34" t="n"/>
      <c r="AX27" s="34" t="n"/>
      <c r="AY27" s="34" t="n"/>
      <c r="AZ27" s="34" t="n"/>
      <c r="BA27" s="34" t="n"/>
      <c r="BB27" s="34" t="n"/>
      <c r="BC27" s="34" t="n"/>
      <c r="BD27" s="34" t="n">
        <v>0</v>
      </c>
      <c r="BE27" s="34" t="n">
        <v>0</v>
      </c>
      <c r="BF27" s="34" t="n">
        <v>0</v>
      </c>
      <c r="BG27" s="34" t="n">
        <v>0</v>
      </c>
      <c r="BH27" s="34" t="n">
        <v>0</v>
      </c>
      <c r="BI27" s="34" t="n"/>
      <c r="BJ27" s="34" t="n"/>
      <c r="BK27" s="34" t="n">
        <v>0</v>
      </c>
      <c r="BL27" s="34" t="n">
        <v>0</v>
      </c>
      <c r="BM27" s="40">
        <f>+B27+D27+F27+H27+J27+L27+N27+P27+R27+T27+AA27+AC27+AE27+AG27+AI27+AK27+AM27+AO27++AQ27+AS27+AU27+AW27+AY27+BA27+BC27+BE27+BG27+BI27+BK27</f>
        <v/>
      </c>
      <c r="BN27" s="40">
        <f>+C27+E27+G27+I27+K27+M27+O27+Q27+S27+U27+AB27+AD27+AF27+AH27+AJ27+AL27+AN27+AP27++AR27+AT27+AV27+AX27+AZ27+BB27+BD27+BF27+BH27+BJ27+BL27</f>
        <v/>
      </c>
      <c r="BO27" s="40">
        <f>+AB27</f>
        <v/>
      </c>
      <c r="BP27" s="43">
        <f>+BN27-BO27</f>
        <v/>
      </c>
    </row>
    <row r="28">
      <c r="A28" s="11" t="inlineStr">
        <is>
          <t xml:space="preserve"> GLOBALGILL</t>
        </is>
      </c>
      <c r="B28" s="16" t="n">
        <v>0</v>
      </c>
      <c r="C28" s="18" t="n">
        <v>3636741957</v>
      </c>
      <c r="D28" s="19" t="n">
        <v>0</v>
      </c>
      <c r="E28" s="19" t="n">
        <v>0</v>
      </c>
      <c r="F28" s="10" t="n">
        <v>0</v>
      </c>
      <c r="G28" s="10" t="n">
        <v>0</v>
      </c>
      <c r="H28" s="10" t="n">
        <v>0</v>
      </c>
      <c r="I28" s="10" t="n">
        <v>0</v>
      </c>
      <c r="J28" s="10" t="n">
        <v>0</v>
      </c>
      <c r="K28" s="10" t="n">
        <v>0</v>
      </c>
      <c r="L28" s="10" t="n">
        <v>0</v>
      </c>
      <c r="M28" s="10" t="n"/>
      <c r="N28" s="10" t="n"/>
      <c r="O28" s="10" t="n">
        <v>0</v>
      </c>
      <c r="P28" s="10" t="n">
        <v>0</v>
      </c>
      <c r="Q28" s="10" t="n"/>
      <c r="R28" s="10" t="n"/>
      <c r="S28" s="10" t="n"/>
      <c r="T28" s="10" t="n"/>
      <c r="U28" s="10" t="n">
        <v>0</v>
      </c>
      <c r="V28" s="40" t="n"/>
      <c r="W28" s="40" t="n"/>
      <c r="X28" s="40" t="n"/>
      <c r="Y28" s="40" t="n"/>
      <c r="Z28" s="40" t="n"/>
      <c r="AA28" s="33" t="n">
        <v>0</v>
      </c>
      <c r="AB28" s="33" t="n">
        <v>0</v>
      </c>
      <c r="AC28" s="33" t="n">
        <v>0</v>
      </c>
      <c r="AD28" s="33" t="n">
        <v>0</v>
      </c>
      <c r="AE28" s="33" t="n">
        <v>0</v>
      </c>
      <c r="AF28" s="33" t="n">
        <v>0</v>
      </c>
      <c r="AG28" s="33" t="n">
        <v>0</v>
      </c>
      <c r="AH28" s="22" t="n">
        <v>0</v>
      </c>
      <c r="AI28" s="33" t="n">
        <v>0</v>
      </c>
      <c r="AJ28" s="33" t="n">
        <v>0</v>
      </c>
      <c r="AK28" s="33" t="n">
        <v>0</v>
      </c>
      <c r="AL28" s="33" t="n">
        <v>0</v>
      </c>
      <c r="AM28" s="34" t="n">
        <v>0</v>
      </c>
      <c r="AN28" s="34" t="n">
        <v>0</v>
      </c>
      <c r="AO28" s="34" t="n">
        <v>0</v>
      </c>
      <c r="AP28" s="34" t="n">
        <v>0</v>
      </c>
      <c r="AQ28" s="34" t="n">
        <v>0</v>
      </c>
      <c r="AR28" s="34" t="n">
        <v>0</v>
      </c>
      <c r="AS28" s="34" t="n">
        <v>0</v>
      </c>
      <c r="AT28" s="34" t="n">
        <v>0</v>
      </c>
      <c r="AU28" s="34" t="n">
        <v>0</v>
      </c>
      <c r="AV28" s="34" t="n"/>
      <c r="AW28" s="34" t="n"/>
      <c r="AX28" s="34" t="n"/>
      <c r="AY28" s="34" t="n"/>
      <c r="AZ28" s="34" t="n"/>
      <c r="BA28" s="34" t="n"/>
      <c r="BB28" s="34" t="n"/>
      <c r="BC28" s="34" t="n"/>
      <c r="BD28" s="34" t="n">
        <v>0</v>
      </c>
      <c r="BE28" s="34" t="n">
        <v>0</v>
      </c>
      <c r="BF28" s="34" t="n">
        <v>0</v>
      </c>
      <c r="BG28" s="34" t="n">
        <v>0</v>
      </c>
      <c r="BH28" s="34" t="n">
        <v>0</v>
      </c>
      <c r="BI28" s="34" t="n"/>
      <c r="BJ28" s="34" t="n"/>
      <c r="BK28" s="34" t="n">
        <v>0</v>
      </c>
      <c r="BL28" s="34" t="n">
        <v>0</v>
      </c>
      <c r="BM28" s="40">
        <f>+B28+D28+F28+H28+J28+L28+N28+P28+R28+T28+AA28+AC28+AE28+AG28+AI28+AK28+AM28+AO28++AQ28+AS28+AU28+AW28+AY28+BA28+BC28+BE28+BG28+BI28+BK28</f>
        <v/>
      </c>
      <c r="BN28" s="43">
        <f>+C28+E28+G28+I28+K28+M28+O28+Q28+S28+U28+AB28+AD28+AF28+AH28+AJ28+AL28+AN28+AP28++AR28+AT28+AV28+AX28+AZ28+BB28+BD28+BF28+BH28+BJ28+BL28</f>
        <v/>
      </c>
    </row>
    <row r="29">
      <c r="A29" s="11" t="inlineStr">
        <is>
          <t>Global Invesment</t>
        </is>
      </c>
      <c r="B29" s="16" t="n"/>
      <c r="C29" s="18" t="n"/>
      <c r="D29" s="19" t="n"/>
      <c r="E29" s="19" t="n"/>
      <c r="F29" s="10" t="n"/>
      <c r="G29" s="10" t="n"/>
      <c r="H29" s="10" t="n"/>
      <c r="I29" s="10" t="n"/>
      <c r="J29" s="10" t="n"/>
      <c r="K29" s="10" t="n"/>
      <c r="L29" s="10" t="n"/>
      <c r="M29" s="10" t="n"/>
      <c r="N29" s="10" t="n"/>
      <c r="O29" s="10" t="n"/>
      <c r="P29" s="10" t="n"/>
      <c r="Q29" s="10" t="n"/>
      <c r="R29" s="10" t="n"/>
      <c r="S29" s="10" t="n"/>
      <c r="T29" s="10" t="n"/>
      <c r="U29" s="10" t="n"/>
      <c r="V29" s="40" t="n"/>
      <c r="W29" s="40" t="n"/>
      <c r="X29" s="40" t="n"/>
      <c r="Y29" s="40" t="n"/>
      <c r="Z29" s="40" t="n"/>
      <c r="AA29" s="33" t="n"/>
      <c r="AB29" s="33" t="n"/>
      <c r="AC29" s="33" t="n"/>
      <c r="AD29" s="33" t="n"/>
      <c r="AE29" s="33" t="n"/>
      <c r="AF29" s="33" t="n"/>
      <c r="AG29" s="33" t="n"/>
      <c r="AH29" s="33" t="n"/>
      <c r="AI29" s="33" t="n"/>
      <c r="AJ29" s="33" t="n"/>
      <c r="AK29" s="33" t="n"/>
      <c r="AL29" s="33" t="n"/>
      <c r="AM29" s="34" t="n"/>
      <c r="AN29" s="22" t="n">
        <v>0</v>
      </c>
      <c r="AO29" s="34" t="n"/>
      <c r="AP29" s="34" t="n"/>
      <c r="AQ29" s="34" t="n"/>
      <c r="AR29" s="34" t="n"/>
      <c r="AS29" s="34" t="n"/>
      <c r="AT29" s="34" t="n"/>
      <c r="AU29" s="34" t="n"/>
      <c r="AV29" s="34" t="n"/>
      <c r="AW29" s="34" t="n"/>
      <c r="AX29" s="34" t="n"/>
      <c r="AY29" s="34" t="n"/>
      <c r="AZ29" s="34" t="n"/>
      <c r="BA29" s="34" t="n"/>
      <c r="BB29" s="34" t="n"/>
      <c r="BC29" s="34" t="n"/>
      <c r="BD29" s="34" t="n"/>
      <c r="BE29" s="34" t="n"/>
      <c r="BF29" s="34" t="n"/>
      <c r="BG29" s="34" t="n"/>
      <c r="BH29" s="34" t="n"/>
      <c r="BI29" s="34" t="n"/>
      <c r="BJ29" s="34" t="n"/>
      <c r="BK29" s="34" t="n"/>
      <c r="BL29" s="34" t="n"/>
      <c r="BM29" s="40">
        <f>+B29+D29+F29+H29+J29+L29+N29+P29+R29+T29+AA29+AC29+AE29+AG29+AI29+AK29+AM29+AO29++AQ29+AS29+AU29+AW29+AY29+BA29+BC29+BE29+BG29+BI29+BK29</f>
        <v/>
      </c>
      <c r="BN29" s="40">
        <f>+C29+E29+G29+I29+K29+M29+O29+Q29+S29+U29+AB29+AD29+AF29+AH29+AJ29+AL29+AN29+AP29++AR29+AT29+AV29+AX29+AZ29+BB29+BD29+BF29+BH29+BJ29+BL29</f>
        <v/>
      </c>
    </row>
    <row r="30">
      <c r="A30" s="11" t="inlineStr">
        <is>
          <t xml:space="preserve"> CCFilms Chile</t>
        </is>
      </c>
      <c r="B30" s="18" t="n">
        <v>58171686</v>
      </c>
      <c r="C30" s="18" t="n">
        <v>0</v>
      </c>
      <c r="D30" s="19" t="n">
        <v>0</v>
      </c>
      <c r="E30" s="19" t="n">
        <v>0</v>
      </c>
      <c r="F30" s="10" t="n">
        <v>0</v>
      </c>
      <c r="G30" s="10" t="n">
        <v>0</v>
      </c>
      <c r="H30" s="10" t="n">
        <v>0</v>
      </c>
      <c r="I30" s="10" t="n">
        <v>0</v>
      </c>
      <c r="J30" s="10" t="n">
        <v>0</v>
      </c>
      <c r="K30" s="10" t="n">
        <v>0</v>
      </c>
      <c r="L30" s="10" t="n">
        <v>0</v>
      </c>
      <c r="M30" s="10" t="n"/>
      <c r="N30" s="10" t="n"/>
      <c r="O30" s="10" t="n">
        <v>0</v>
      </c>
      <c r="P30" s="10" t="n">
        <v>0</v>
      </c>
      <c r="Q30" s="10" t="n"/>
      <c r="R30" s="10" t="n"/>
      <c r="S30" s="10" t="n"/>
      <c r="T30" s="10" t="n"/>
      <c r="U30" s="10" t="n">
        <v>0</v>
      </c>
      <c r="V30" s="40" t="n"/>
      <c r="W30" s="40" t="n"/>
      <c r="X30" s="40" t="n"/>
      <c r="Y30" s="40" t="n"/>
      <c r="Z30" s="40" t="n"/>
      <c r="AA30" s="33" t="n">
        <v>0</v>
      </c>
      <c r="AB30" s="33" t="n">
        <v>0</v>
      </c>
      <c r="AC30" s="33" t="n">
        <v>0</v>
      </c>
      <c r="AD30" s="33" t="n">
        <v>0</v>
      </c>
      <c r="AE30" s="33" t="n">
        <v>0</v>
      </c>
      <c r="AF30" s="33" t="n">
        <v>0</v>
      </c>
      <c r="AG30" s="22" t="n">
        <v>0</v>
      </c>
      <c r="AH30" s="33" t="n">
        <v>0</v>
      </c>
      <c r="AI30" s="33" t="n">
        <v>20140524</v>
      </c>
      <c r="AJ30" s="33" t="n">
        <v>0</v>
      </c>
      <c r="AK30" s="33" t="n">
        <v>0</v>
      </c>
      <c r="AL30" s="33" t="n">
        <v>0</v>
      </c>
      <c r="AM30" s="34" t="n">
        <v>0</v>
      </c>
      <c r="AN30" s="34" t="n">
        <v>0</v>
      </c>
      <c r="AO30" s="34" t="n">
        <v>0</v>
      </c>
      <c r="AP30" s="34" t="n">
        <v>0</v>
      </c>
      <c r="AQ30" s="34" t="n">
        <v>0</v>
      </c>
      <c r="AR30" s="34" t="n">
        <v>0</v>
      </c>
      <c r="AS30" s="34" t="n">
        <v>0</v>
      </c>
      <c r="AT30" s="34" t="n">
        <v>0</v>
      </c>
      <c r="AU30" s="34" t="n">
        <v>0</v>
      </c>
      <c r="AV30" s="34" t="n"/>
      <c r="AW30" s="34" t="n"/>
      <c r="AX30" s="34" t="n"/>
      <c r="AY30" s="34" t="n"/>
      <c r="AZ30" s="34" t="n"/>
      <c r="BA30" s="34" t="n"/>
      <c r="BB30" s="34" t="n"/>
      <c r="BC30" s="34" t="n"/>
      <c r="BD30" s="34" t="n">
        <v>0</v>
      </c>
      <c r="BE30" s="34" t="n">
        <v>0</v>
      </c>
      <c r="BF30" s="34" t="n">
        <v>0</v>
      </c>
      <c r="BG30" s="34" t="n">
        <v>0</v>
      </c>
      <c r="BH30" s="34" t="n">
        <v>0</v>
      </c>
      <c r="BI30" s="34" t="n"/>
      <c r="BJ30" s="34" t="n"/>
      <c r="BK30" s="34" t="n">
        <v>0</v>
      </c>
      <c r="BL30" s="34" t="n">
        <v>0</v>
      </c>
      <c r="BM30" s="40">
        <f>+B30+D30+F30+H30+J30+L30+N30+P30+R30+T30+AA30+AC30+AE30+AG30+AI30+AK30+AM30+AO30++AQ30+AS30+AU30+AW30+AY30+BA30+BC30+BE30+BG30+BI30+BK30</f>
        <v/>
      </c>
      <c r="BN30" s="40">
        <f>+C30+E30+G30+I30+K30+M30+O30+Q30+S30+U30+AB30+AD30+AF30+AH30+AJ30+AL30+AN30+AP30++AR30+AT30+AV30+AX30+AZ30+BB30+BD30+BF30+BH30+BJ30+BL30</f>
        <v/>
      </c>
    </row>
    <row r="31">
      <c r="A31" s="341" t="inlineStr">
        <is>
          <t xml:space="preserve"> SERVIART S.A.</t>
        </is>
      </c>
      <c r="B31" s="16" t="n">
        <v>0</v>
      </c>
      <c r="C31" s="18" t="n">
        <v>175105128</v>
      </c>
      <c r="D31" s="19" t="n">
        <v>0</v>
      </c>
      <c r="E31" s="19" t="n">
        <v>91754</v>
      </c>
      <c r="F31" s="10" t="n">
        <v>0</v>
      </c>
      <c r="G31" s="10" t="n">
        <v>0</v>
      </c>
      <c r="H31" s="10" t="n">
        <v>0</v>
      </c>
      <c r="I31" s="10" t="n">
        <v>0</v>
      </c>
      <c r="J31" s="10" t="n">
        <v>0</v>
      </c>
      <c r="K31" s="10" t="n">
        <v>0</v>
      </c>
      <c r="L31" s="10" t="n">
        <v>0</v>
      </c>
      <c r="M31" s="10" t="n"/>
      <c r="N31" s="10" t="n"/>
      <c r="O31" s="10" t="n">
        <v>0</v>
      </c>
      <c r="P31" s="10" t="n">
        <v>0</v>
      </c>
      <c r="Q31" s="10" t="n"/>
      <c r="R31" s="10" t="n"/>
      <c r="S31" s="10" t="n"/>
      <c r="T31" s="10" t="n"/>
      <c r="U31" s="10" t="n">
        <v>0</v>
      </c>
      <c r="V31" s="40" t="n"/>
      <c r="W31" s="40" t="n"/>
      <c r="X31" s="40" t="n"/>
      <c r="Y31" s="40" t="n"/>
      <c r="Z31" s="40" t="n"/>
      <c r="AA31" s="33" t="n">
        <v>0</v>
      </c>
      <c r="AB31" s="33" t="n">
        <v>0</v>
      </c>
      <c r="AC31" s="33" t="n">
        <v>30646</v>
      </c>
      <c r="AD31" s="33" t="n">
        <v>0</v>
      </c>
      <c r="AE31" s="33" t="n">
        <v>0</v>
      </c>
      <c r="AF31" s="33" t="n">
        <v>0</v>
      </c>
      <c r="AG31" s="33" t="n">
        <v>0</v>
      </c>
      <c r="AH31" s="33" t="n">
        <v>0</v>
      </c>
      <c r="AI31" s="33" t="n">
        <v>0</v>
      </c>
      <c r="AJ31" s="33" t="n">
        <v>100000</v>
      </c>
      <c r="AK31" s="33" t="n"/>
      <c r="AL31" s="33" t="n">
        <v>0</v>
      </c>
      <c r="AM31" s="34" t="n">
        <v>0</v>
      </c>
      <c r="AN31" s="34" t="n">
        <v>0</v>
      </c>
      <c r="AO31" s="34" t="n">
        <v>0</v>
      </c>
      <c r="AP31" s="34" t="n">
        <v>0</v>
      </c>
      <c r="AQ31" s="34" t="n">
        <v>0</v>
      </c>
      <c r="AR31" s="34" t="n">
        <v>0</v>
      </c>
      <c r="AS31" s="34" t="n">
        <v>0</v>
      </c>
      <c r="AT31" s="34" t="n">
        <v>0</v>
      </c>
      <c r="AU31" s="34" t="n">
        <v>0</v>
      </c>
      <c r="AV31" s="34" t="n"/>
      <c r="AW31" s="34" t="n"/>
      <c r="AX31" s="34" t="n"/>
      <c r="AY31" s="34" t="n"/>
      <c r="AZ31" s="34" t="n"/>
      <c r="BA31" s="34" t="n"/>
      <c r="BB31" s="34" t="n"/>
      <c r="BC31" s="34" t="n"/>
      <c r="BD31" s="34" t="n">
        <v>0</v>
      </c>
      <c r="BE31" s="34" t="n">
        <v>0</v>
      </c>
      <c r="BF31" s="34" t="n">
        <v>0</v>
      </c>
      <c r="BG31" s="34" t="n">
        <v>0</v>
      </c>
      <c r="BH31" s="34" t="n">
        <v>0</v>
      </c>
      <c r="BI31" s="34" t="n"/>
      <c r="BJ31" s="34" t="n"/>
      <c r="BK31" s="34" t="n">
        <v>0</v>
      </c>
      <c r="BL31" s="34" t="n">
        <v>0</v>
      </c>
      <c r="BM31" s="40">
        <f>+B31+D31+F31+H31+J31+L31+N31+P31+R31+T31+AA31+AC31+AE31+AG31+AI31+AK27+AM31+AO31++AQ31+AS31+AU31+AW31+AY31+BA31+BC31+BE31+BG31+BI31+BK31</f>
        <v/>
      </c>
      <c r="BN31" s="40">
        <f>+C31+E31+G31+I31+K31+M31+O31+Q31+S31+U31+AB31+AD31+AF31+AH31+AJ31+AL31+AN31+AP31++AR31+AT31+AV31+AX31+AZ31+BB31+BD31+BF31+BH31+BJ31+BL31</f>
        <v/>
      </c>
      <c r="BO31" s="40">
        <f>+AJ31</f>
        <v/>
      </c>
      <c r="BP31" s="40">
        <f>+E31</f>
        <v/>
      </c>
      <c r="BQ31" s="43">
        <f>+BN31-BO31-BP31</f>
        <v/>
      </c>
    </row>
    <row r="32">
      <c r="A32" s="341" t="inlineStr">
        <is>
          <t>IAMSA S.A.</t>
        </is>
      </c>
      <c r="B32" s="16" t="n">
        <v>0</v>
      </c>
      <c r="C32" s="22" t="n">
        <v>0</v>
      </c>
      <c r="D32" s="19" t="n">
        <v>0</v>
      </c>
      <c r="E32" s="19" t="n">
        <v>0</v>
      </c>
      <c r="F32" s="10" t="n">
        <v>0</v>
      </c>
      <c r="G32" s="10" t="n">
        <v>0</v>
      </c>
      <c r="H32" s="10" t="n">
        <v>0</v>
      </c>
      <c r="I32" s="10" t="n">
        <v>0</v>
      </c>
      <c r="J32" s="10" t="n">
        <v>0</v>
      </c>
      <c r="K32" s="10" t="n">
        <v>0</v>
      </c>
      <c r="L32" s="10" t="n">
        <v>0</v>
      </c>
      <c r="M32" s="10" t="n"/>
      <c r="N32" s="10" t="n"/>
      <c r="O32" s="10" t="n">
        <v>0</v>
      </c>
      <c r="P32" s="10" t="n">
        <v>0</v>
      </c>
      <c r="Q32" s="10" t="n"/>
      <c r="R32" s="10" t="n"/>
      <c r="S32" s="10" t="n"/>
      <c r="T32" s="10" t="n"/>
      <c r="U32" s="10" t="n">
        <v>0</v>
      </c>
      <c r="V32" s="40" t="n"/>
      <c r="W32" s="40" t="n"/>
      <c r="X32" s="40" t="n"/>
      <c r="Y32" s="40" t="n"/>
      <c r="Z32" s="40" t="n"/>
      <c r="AA32" s="33" t="n">
        <v>0</v>
      </c>
      <c r="AB32" s="33" t="n">
        <v>0</v>
      </c>
      <c r="AC32" s="33" t="n">
        <v>0</v>
      </c>
      <c r="AD32" s="33" t="n">
        <v>0</v>
      </c>
      <c r="AE32" s="33" t="n">
        <v>0</v>
      </c>
      <c r="AF32" s="33" t="n">
        <v>0</v>
      </c>
      <c r="AG32" s="33" t="n">
        <v>0</v>
      </c>
      <c r="AH32" s="33" t="n">
        <v>0</v>
      </c>
      <c r="AI32" s="33" t="n">
        <v>0</v>
      </c>
      <c r="AJ32" s="33" t="n">
        <v>0</v>
      </c>
      <c r="AK32" s="33" t="n">
        <v>0</v>
      </c>
      <c r="AL32" s="33" t="n">
        <v>0</v>
      </c>
      <c r="AM32" s="34" t="n">
        <v>0</v>
      </c>
      <c r="AN32" s="34" t="n">
        <v>0</v>
      </c>
      <c r="AO32" s="34" t="n">
        <v>0</v>
      </c>
      <c r="AP32" s="34" t="n">
        <v>0</v>
      </c>
      <c r="AQ32" s="34" t="n">
        <v>0</v>
      </c>
      <c r="AR32" s="34" t="n">
        <v>0</v>
      </c>
      <c r="AS32" s="34" t="n">
        <v>0</v>
      </c>
      <c r="AT32" s="34" t="n">
        <v>0</v>
      </c>
      <c r="AU32" s="34" t="n">
        <v>0</v>
      </c>
      <c r="AV32" s="34" t="n"/>
      <c r="AW32" s="34" t="n"/>
      <c r="AX32" s="34" t="n"/>
      <c r="AY32" s="34" t="n"/>
      <c r="AZ32" s="34" t="n"/>
      <c r="BA32" s="34" t="n"/>
      <c r="BB32" s="34" t="n"/>
      <c r="BC32" s="34" t="n"/>
      <c r="BD32" s="34" t="n">
        <v>0</v>
      </c>
      <c r="BE32" s="34" t="n">
        <v>0</v>
      </c>
      <c r="BF32" s="34" t="n">
        <v>0</v>
      </c>
      <c r="BG32" s="34" t="n">
        <v>0</v>
      </c>
      <c r="BH32" s="34" t="n">
        <v>0</v>
      </c>
      <c r="BI32" s="34" t="n"/>
      <c r="BJ32" s="34" t="n"/>
      <c r="BK32" s="34" t="n">
        <v>0</v>
      </c>
      <c r="BL32" s="34" t="n">
        <v>0</v>
      </c>
      <c r="BM32" s="40">
        <f>+B32+D32+F32+H32+J32+L32+N32+P32+R32+T32+AA32+AC32+AE32+AG32+AI32+AK32+AM32+AO32++AQ32+AS32+AU32+AW32+AY32+BA32+BC32+BE32+BG32+BI32+BK32</f>
        <v/>
      </c>
      <c r="BN32" s="40">
        <f>+C32+E32+G32+I32+K32+M32+O32+Q32+S32+U32+AB32+AD32+AF32+AH32+AJ32+AL32+AN32+AP32++AR32+AT32+AV32+AX32+AZ32+BB32+BD32+BF32+BH32+BJ32+BL32</f>
        <v/>
      </c>
    </row>
    <row r="33">
      <c r="A33" s="341" t="inlineStr">
        <is>
          <t>AUDIOVISUAL</t>
        </is>
      </c>
      <c r="B33" s="16" t="n">
        <v>0</v>
      </c>
      <c r="C33" s="18" t="n">
        <v>0</v>
      </c>
      <c r="D33" s="19" t="n">
        <v>0</v>
      </c>
      <c r="E33" s="19" t="n">
        <v>0</v>
      </c>
      <c r="F33" s="10" t="n">
        <v>0</v>
      </c>
      <c r="G33" s="10" t="n">
        <v>0</v>
      </c>
      <c r="H33" s="10" t="n">
        <v>0</v>
      </c>
      <c r="I33" s="10" t="n">
        <v>0</v>
      </c>
      <c r="J33" s="10" t="n">
        <v>0</v>
      </c>
      <c r="K33" s="21" t="n">
        <v>0</v>
      </c>
      <c r="L33" s="10" t="n">
        <v>0</v>
      </c>
      <c r="M33" s="10" t="n"/>
      <c r="N33" s="10" t="n"/>
      <c r="O33" s="10" t="n">
        <v>0</v>
      </c>
      <c r="P33" s="10" t="n">
        <v>0</v>
      </c>
      <c r="Q33" s="10" t="n"/>
      <c r="R33" s="10" t="n"/>
      <c r="S33" s="10" t="n"/>
      <c r="T33" s="10" t="n"/>
      <c r="U33" s="10" t="n">
        <v>0</v>
      </c>
      <c r="V33" s="40" t="n"/>
      <c r="W33" s="40" t="n"/>
      <c r="X33" s="40" t="n"/>
      <c r="Y33" s="40" t="n"/>
      <c r="Z33" s="40" t="n"/>
      <c r="AA33" s="33" t="n">
        <v>0</v>
      </c>
      <c r="AB33" s="33" t="n">
        <v>0</v>
      </c>
      <c r="AC33" s="33" t="n">
        <v>0</v>
      </c>
      <c r="AD33" s="33" t="n">
        <v>0</v>
      </c>
      <c r="AE33" s="33" t="n">
        <v>0</v>
      </c>
      <c r="AF33" s="33" t="n">
        <v>0</v>
      </c>
      <c r="AG33" s="33" t="n">
        <v>0</v>
      </c>
      <c r="AH33" s="33" t="n">
        <v>0</v>
      </c>
      <c r="AI33" s="33" t="n">
        <v>0</v>
      </c>
      <c r="AJ33" s="33" t="n">
        <v>0</v>
      </c>
      <c r="AK33" s="33" t="n">
        <v>0</v>
      </c>
      <c r="AL33" s="33" t="n">
        <v>0</v>
      </c>
      <c r="AM33" s="34" t="n">
        <v>0</v>
      </c>
      <c r="AN33" s="34" t="n">
        <v>0</v>
      </c>
      <c r="AO33" s="34" t="n">
        <v>0</v>
      </c>
      <c r="AP33" s="34" t="n">
        <v>0</v>
      </c>
      <c r="AQ33" s="34" t="n">
        <v>0</v>
      </c>
      <c r="AR33" s="34" t="n">
        <v>0</v>
      </c>
      <c r="AS33" s="34" t="n">
        <v>0</v>
      </c>
      <c r="AT33" s="34" t="n">
        <v>0</v>
      </c>
      <c r="AU33" s="34" t="n">
        <v>0</v>
      </c>
      <c r="AV33" s="34" t="n"/>
      <c r="AW33" s="34" t="n"/>
      <c r="AX33" s="34" t="n"/>
      <c r="AY33" s="34" t="n"/>
      <c r="AZ33" s="34" t="n"/>
      <c r="BA33" s="34" t="n"/>
      <c r="BB33" s="34" t="n"/>
      <c r="BC33" s="34" t="n"/>
      <c r="BD33" s="34" t="n">
        <v>0</v>
      </c>
      <c r="BE33" s="34" t="n">
        <v>0</v>
      </c>
      <c r="BF33" s="34" t="n">
        <v>0</v>
      </c>
      <c r="BG33" s="34" t="n">
        <v>0</v>
      </c>
      <c r="BH33" s="34" t="n">
        <v>0</v>
      </c>
      <c r="BI33" s="34" t="n"/>
      <c r="BJ33" s="34" t="n"/>
      <c r="BK33" s="34" t="n">
        <v>0</v>
      </c>
      <c r="BL33" s="34" t="n">
        <v>0</v>
      </c>
      <c r="BM33" s="40">
        <f>+B33+D33+F33+H33+J33+L33+N33+P33+R33+T33+AA33+AC33+AE33+AG33+AI33+AK33+AM33+AO33++AQ33+AS33+AU33+AW33+AY33+BA33+BC33+BE33+BG33+BI33+BK33</f>
        <v/>
      </c>
      <c r="BN33" s="40">
        <f>+C33+E33+G33+I33+K33+M33+O33+Q33+S33+U33+AB33+AD33+AF33+AH33+AJ33+AL33+AN33+AP33++AR33+AT33+AV33+AX33+AZ33+BB33+BD33+BF33+BH33+BJ33+BL33</f>
        <v/>
      </c>
    </row>
    <row r="34">
      <c r="A34" s="341" t="inlineStr">
        <is>
          <t>CHILE FILMS SPA</t>
        </is>
      </c>
      <c r="B34" s="16" t="n">
        <v>0</v>
      </c>
      <c r="C34" s="18" t="n">
        <v>0</v>
      </c>
      <c r="D34" s="19" t="n">
        <v>212649967</v>
      </c>
      <c r="E34" s="19" t="n">
        <v>0</v>
      </c>
      <c r="F34" s="10" t="n">
        <v>1064166784</v>
      </c>
      <c r="G34" s="10" t="n">
        <v>0</v>
      </c>
      <c r="H34" s="10" t="n">
        <v>3636742564.36</v>
      </c>
      <c r="I34" s="10" t="n">
        <v>0</v>
      </c>
      <c r="J34" s="10" t="n">
        <v>0</v>
      </c>
      <c r="K34" s="10" t="n">
        <v>0</v>
      </c>
      <c r="L34" s="10" t="n">
        <v>0</v>
      </c>
      <c r="M34" s="10" t="n"/>
      <c r="N34" s="10" t="n"/>
      <c r="O34" s="10" t="n">
        <v>0</v>
      </c>
      <c r="P34" s="10" t="n">
        <v>0</v>
      </c>
      <c r="Q34" s="10" t="n"/>
      <c r="R34" s="10" t="n"/>
      <c r="S34" s="10" t="n"/>
      <c r="T34" s="10" t="n"/>
      <c r="U34" s="10" t="n">
        <v>0</v>
      </c>
      <c r="V34" s="40" t="n"/>
      <c r="W34" s="40" t="n"/>
      <c r="X34" s="40" t="n"/>
      <c r="Y34" s="40" t="n"/>
      <c r="Z34" s="40" t="n"/>
      <c r="AA34" s="33" t="n">
        <v>0</v>
      </c>
      <c r="AB34" s="33" t="n">
        <v>58171686</v>
      </c>
      <c r="AC34" s="33" t="n">
        <v>0</v>
      </c>
      <c r="AD34" s="33" t="n">
        <v>0</v>
      </c>
      <c r="AE34" s="33" t="n">
        <v>0</v>
      </c>
      <c r="AF34" s="33" t="n">
        <v>0</v>
      </c>
      <c r="AG34" s="33" t="n">
        <v>0</v>
      </c>
      <c r="AH34" s="33" t="n">
        <v>0</v>
      </c>
      <c r="AI34" s="33" t="n">
        <v>280220330</v>
      </c>
      <c r="AJ34" s="33" t="n">
        <v>0</v>
      </c>
      <c r="AK34" s="33" t="n">
        <v>175105128</v>
      </c>
      <c r="AL34" s="33" t="n">
        <v>0</v>
      </c>
      <c r="AM34" s="34" t="n">
        <v>161078937</v>
      </c>
      <c r="AN34" s="34" t="n">
        <v>0</v>
      </c>
      <c r="AO34" s="34" t="n">
        <v>0</v>
      </c>
      <c r="AP34" s="34" t="n">
        <v>0</v>
      </c>
      <c r="AQ34" s="34" t="n">
        <v>0</v>
      </c>
      <c r="AR34" s="34" t="n">
        <v>0</v>
      </c>
      <c r="AS34" s="34" t="n">
        <v>0</v>
      </c>
      <c r="AT34" s="34" t="n">
        <v>0</v>
      </c>
      <c r="AU34" s="34" t="n">
        <v>423984.4854</v>
      </c>
      <c r="AV34" s="34" t="n"/>
      <c r="AW34" s="34" t="n"/>
      <c r="AX34" s="34" t="n">
        <v>21702298.8064682</v>
      </c>
      <c r="AY34" s="34" t="n"/>
      <c r="AZ34" s="34" t="n"/>
      <c r="BA34" s="34" t="n"/>
      <c r="BB34" s="34" t="n">
        <v>-1127652036.76</v>
      </c>
      <c r="BC34" s="34" t="n"/>
      <c r="BD34" s="34" t="n">
        <v>0</v>
      </c>
      <c r="BE34" s="34" t="n">
        <v>79200.22440000001</v>
      </c>
      <c r="BF34" s="34" t="n">
        <v>0</v>
      </c>
      <c r="BG34" s="34" t="n">
        <v>291604990.3536</v>
      </c>
      <c r="BH34" s="34" t="n">
        <v>0</v>
      </c>
      <c r="BI34" s="34" t="n"/>
      <c r="BJ34" s="34" t="n"/>
      <c r="BK34" s="34" t="n">
        <v>0</v>
      </c>
      <c r="BL34" s="34" t="n">
        <v>0</v>
      </c>
      <c r="BM34" s="43">
        <f>+B34+D34+F34+H34+J34+L34+N34+P34+R34+T34+AA34+AC34+AE34+AG34+AI34+AK34+AM34+AO34++AQ34+AS34+AU34+AW34+AY34+BA34+BC34+BE34+BG34+BI34+BK34</f>
        <v/>
      </c>
      <c r="BN34" s="40">
        <f>+C34+E34+G34+I34+K34+M34+O34+Q34+S34+U34+AB34+AD34+AF34+AH34+AJ34+AL34+AN34+AP34++AR34+AT34+AV34+AX34+AZ34+BB34+BD34+BF34+BH34+BJ34+BL34</f>
        <v/>
      </c>
      <c r="BO34" s="40">
        <f>+BB34</f>
        <v/>
      </c>
      <c r="BP34" s="40">
        <f>+AB34</f>
        <v/>
      </c>
      <c r="BQ34" s="40">
        <f>+AX34</f>
        <v/>
      </c>
    </row>
    <row r="35">
      <c r="A35" s="341" t="inlineStr">
        <is>
          <t>CINECOLOR CHILE SPA</t>
        </is>
      </c>
      <c r="B35" s="16" t="n">
        <v>0</v>
      </c>
      <c r="C35" s="18" t="n">
        <v>0</v>
      </c>
      <c r="D35" s="19" t="n">
        <v>0</v>
      </c>
      <c r="E35" s="19" t="n">
        <v>0</v>
      </c>
      <c r="F35" s="10" t="n">
        <v>0</v>
      </c>
      <c r="G35" s="10" t="n">
        <v>0</v>
      </c>
      <c r="H35" s="10" t="n">
        <v>0</v>
      </c>
      <c r="I35" s="10" t="n">
        <v>0</v>
      </c>
      <c r="J35" s="10" t="n">
        <v>0</v>
      </c>
      <c r="K35" s="10" t="n">
        <v>0</v>
      </c>
      <c r="L35" s="10" t="n">
        <v>0</v>
      </c>
      <c r="M35" s="10" t="n"/>
      <c r="N35" s="10" t="n"/>
      <c r="O35" s="10" t="n">
        <v>0</v>
      </c>
      <c r="P35" s="10" t="n">
        <v>0</v>
      </c>
      <c r="Q35" s="10" t="n"/>
      <c r="R35" s="10" t="n"/>
      <c r="S35" s="10" t="n"/>
      <c r="T35" s="10" t="n"/>
      <c r="U35" s="10" t="n">
        <v>0</v>
      </c>
      <c r="V35" s="40" t="n"/>
      <c r="W35" s="40" t="n"/>
      <c r="X35" s="40" t="n"/>
      <c r="Y35" s="40" t="n"/>
      <c r="Z35" s="40" t="n"/>
      <c r="AA35" s="33" t="n">
        <v>0</v>
      </c>
      <c r="AB35" s="33" t="n">
        <v>0</v>
      </c>
      <c r="AC35" s="33" t="n">
        <v>0</v>
      </c>
      <c r="AD35" s="33" t="n">
        <v>0</v>
      </c>
      <c r="AE35" s="33" t="n">
        <v>0</v>
      </c>
      <c r="AF35" s="33" t="n">
        <v>0</v>
      </c>
      <c r="AG35" s="22" t="n">
        <v>0</v>
      </c>
      <c r="AH35" s="33" t="n">
        <v>0</v>
      </c>
      <c r="AI35" s="33" t="n">
        <v>0</v>
      </c>
      <c r="AJ35" s="33" t="n">
        <v>0</v>
      </c>
      <c r="AK35" s="33" t="n">
        <v>0</v>
      </c>
      <c r="AL35" s="33" t="n">
        <v>0</v>
      </c>
      <c r="AM35" s="34" t="n">
        <v>0</v>
      </c>
      <c r="AN35" s="34" t="n">
        <v>0</v>
      </c>
      <c r="AO35" s="34" t="n">
        <v>0</v>
      </c>
      <c r="AP35" s="34" t="n">
        <v>0</v>
      </c>
      <c r="AQ35" s="34" t="n">
        <v>0</v>
      </c>
      <c r="AR35" s="34" t="n">
        <v>0</v>
      </c>
      <c r="AS35" s="34" t="n">
        <v>0</v>
      </c>
      <c r="AT35" s="34" t="n">
        <v>0</v>
      </c>
      <c r="AU35" s="34" t="n">
        <v>0</v>
      </c>
      <c r="AV35" s="34" t="n"/>
      <c r="AW35" s="34" t="n"/>
      <c r="AX35" s="34" t="n"/>
      <c r="AY35" s="34" t="n"/>
      <c r="AZ35" s="34" t="n"/>
      <c r="BA35" s="34" t="n"/>
      <c r="BB35" s="34" t="n"/>
      <c r="BC35" s="34" t="n"/>
      <c r="BD35" s="34" t="n">
        <v>0</v>
      </c>
      <c r="BE35" s="34" t="n">
        <v>0</v>
      </c>
      <c r="BF35" s="34" t="n">
        <v>0</v>
      </c>
      <c r="BG35" s="34" t="n">
        <v>0</v>
      </c>
      <c r="BH35" s="34" t="n">
        <v>0</v>
      </c>
      <c r="BI35" s="34" t="n"/>
      <c r="BJ35" s="34" t="n"/>
      <c r="BK35" s="34" t="n">
        <v>0</v>
      </c>
      <c r="BL35" s="34" t="n">
        <v>0</v>
      </c>
      <c r="BM35" s="40">
        <f>+B35+D35+F35+H35+J35+L35+N35+P35+R35+T35+AA35+AC35+AE35+AG35+AI35+AK35+AM35+AO35++AQ35+AS35+AU35+AW35+AY35+BA35+BC35+BE35+BG35+BI35+BK35</f>
        <v/>
      </c>
      <c r="BN35" s="40">
        <f>+C35+E35+G35+I35+K35+M35+O35+Q35+S35+U35+AB35+AD35+AF35+AH35+AJ35+AL35+AN35+AP35++AR35+AT35+AV35+AX35+AZ35+BB35+BD35+BF35+BH35+BJ35+BL35</f>
        <v/>
      </c>
    </row>
    <row r="36">
      <c r="A36" s="341" t="inlineStr">
        <is>
          <t>TLP</t>
        </is>
      </c>
      <c r="B36" s="16" t="n">
        <v>0</v>
      </c>
      <c r="C36" s="18" t="n">
        <v>0</v>
      </c>
      <c r="D36" s="19" t="n">
        <v>0</v>
      </c>
      <c r="E36" s="19" t="n">
        <v>0</v>
      </c>
      <c r="F36" s="10" t="n">
        <v>0</v>
      </c>
      <c r="G36" s="10" t="n">
        <v>0</v>
      </c>
      <c r="H36" s="10" t="n">
        <v>0</v>
      </c>
      <c r="I36" s="10" t="n">
        <v>0</v>
      </c>
      <c r="J36" s="10" t="n">
        <v>0</v>
      </c>
      <c r="K36" s="10" t="n">
        <v>0</v>
      </c>
      <c r="L36" s="10" t="n">
        <v>0</v>
      </c>
      <c r="M36" s="10" t="n"/>
      <c r="N36" s="10" t="n"/>
      <c r="O36" s="10" t="n">
        <v>0</v>
      </c>
      <c r="P36" s="10" t="n">
        <v>0</v>
      </c>
      <c r="Q36" s="10" t="n"/>
      <c r="R36" s="10" t="n"/>
      <c r="S36" s="10" t="n"/>
      <c r="T36" s="10" t="n"/>
      <c r="U36" s="10" t="n">
        <v>0</v>
      </c>
      <c r="V36" s="40" t="n"/>
      <c r="W36" s="40" t="n"/>
      <c r="X36" s="40" t="n"/>
      <c r="Y36" s="40" t="n"/>
      <c r="Z36" s="40" t="n"/>
      <c r="AA36" s="33" t="n">
        <v>0</v>
      </c>
      <c r="AB36" s="33" t="n">
        <v>0</v>
      </c>
      <c r="AC36" s="33" t="n">
        <v>0</v>
      </c>
      <c r="AD36" s="33" t="n">
        <v>0</v>
      </c>
      <c r="AE36" s="33" t="n">
        <v>0</v>
      </c>
      <c r="AF36" s="33" t="n">
        <v>0</v>
      </c>
      <c r="AG36" s="33" t="n">
        <v>0</v>
      </c>
      <c r="AH36" s="33" t="n">
        <v>0</v>
      </c>
      <c r="AI36" s="33" t="n">
        <v>0</v>
      </c>
      <c r="AJ36" s="33" t="n">
        <v>0</v>
      </c>
      <c r="AK36" s="33" t="n">
        <v>0</v>
      </c>
      <c r="AL36" s="33" t="n">
        <v>0</v>
      </c>
      <c r="AM36" s="34" t="n">
        <v>0</v>
      </c>
      <c r="AN36" s="34" t="n">
        <v>0</v>
      </c>
      <c r="AO36" s="34" t="n">
        <v>0</v>
      </c>
      <c r="AP36" s="34" t="n">
        <v>0</v>
      </c>
      <c r="AQ36" s="34" t="n">
        <v>0</v>
      </c>
      <c r="AR36" s="34" t="n">
        <v>0</v>
      </c>
      <c r="AS36" s="34" t="n">
        <v>0</v>
      </c>
      <c r="AT36" s="34" t="n">
        <v>0</v>
      </c>
      <c r="AU36" s="34" t="n">
        <v>0</v>
      </c>
      <c r="AV36" s="34" t="n"/>
      <c r="AW36" s="34" t="n"/>
      <c r="AX36" s="34" t="n"/>
      <c r="AY36" s="34" t="n"/>
      <c r="AZ36" s="34" t="n"/>
      <c r="BA36" s="34" t="n"/>
      <c r="BB36" s="22" t="n">
        <v>500210800.44</v>
      </c>
      <c r="BC36" s="34" t="n"/>
      <c r="BD36" s="34" t="n">
        <v>0</v>
      </c>
      <c r="BE36" s="34" t="n">
        <v>0</v>
      </c>
      <c r="BF36" s="34" t="n">
        <v>0</v>
      </c>
      <c r="BG36" s="34" t="n">
        <v>0</v>
      </c>
      <c r="BH36" s="34" t="n">
        <v>0</v>
      </c>
      <c r="BI36" s="34" t="n"/>
      <c r="BJ36" s="34" t="n"/>
      <c r="BK36" s="34" t="n">
        <v>0</v>
      </c>
      <c r="BL36" s="34" t="n">
        <v>0</v>
      </c>
      <c r="BM36" s="40">
        <f>+B36+D36+F36+H36+J36+L36+N36+P36+R36+T36+AA36+AC36+AE36+AG36+AI36+AK36+AM36+AO36++AQ36+AS36+AU36+AW36+AY36+BA36+BC36+BE36+BG36+BI36+BK36</f>
        <v/>
      </c>
      <c r="BN36" s="40">
        <f>+C36+E36+G36+I36+K36+M36+O36+Q36+S36+U36+AB36+AD36+AF36+AH36+AJ36+AL36+AN36+AP36++AR36+AT36+AV36+AX36+AZ36+BB36+BD36+BF36+BH36+BJ36+BL36</f>
        <v/>
      </c>
    </row>
    <row r="37">
      <c r="A37" s="341" t="inlineStr">
        <is>
          <t>CHF INVERSIONES SPA</t>
        </is>
      </c>
      <c r="B37" s="16" t="n">
        <v>0</v>
      </c>
      <c r="C37" s="18" t="n">
        <v>161078937</v>
      </c>
      <c r="D37" s="19" t="n">
        <v>0</v>
      </c>
      <c r="E37" s="19" t="n">
        <v>0</v>
      </c>
      <c r="F37" s="10" t="n">
        <v>0</v>
      </c>
      <c r="G37" s="10" t="n">
        <v>0</v>
      </c>
      <c r="H37" s="10" t="n">
        <v>0</v>
      </c>
      <c r="I37" s="10" t="n">
        <v>0</v>
      </c>
      <c r="J37" s="10" t="n">
        <v>0</v>
      </c>
      <c r="K37" s="10" t="n">
        <v>0</v>
      </c>
      <c r="L37" s="10" t="n">
        <v>0</v>
      </c>
      <c r="M37" s="10" t="n"/>
      <c r="N37" s="10" t="n"/>
      <c r="O37" s="10" t="n">
        <v>0</v>
      </c>
      <c r="P37" s="10" t="n">
        <v>0</v>
      </c>
      <c r="Q37" s="10" t="n"/>
      <c r="R37" s="10" t="n"/>
      <c r="S37" s="10" t="n"/>
      <c r="T37" s="10" t="n"/>
      <c r="U37" s="10" t="n">
        <v>0</v>
      </c>
      <c r="V37" s="40" t="n"/>
      <c r="W37" s="40" t="n"/>
      <c r="X37" s="40" t="n"/>
      <c r="Y37" s="40" t="n"/>
      <c r="Z37" s="40" t="n"/>
      <c r="AA37" s="33" t="n">
        <v>0</v>
      </c>
      <c r="AB37" s="33" t="n">
        <v>0</v>
      </c>
      <c r="AC37" s="33" t="n">
        <v>1904707019</v>
      </c>
      <c r="AD37" s="33" t="n">
        <v>0</v>
      </c>
      <c r="AE37" s="33" t="n">
        <v>0</v>
      </c>
      <c r="AF37" s="33" t="n">
        <v>0</v>
      </c>
      <c r="AG37" s="33" t="n">
        <v>0</v>
      </c>
      <c r="AH37" s="33" t="n">
        <v>0</v>
      </c>
      <c r="AI37" s="33" t="n">
        <v>0</v>
      </c>
      <c r="AJ37" s="33" t="n">
        <v>0</v>
      </c>
      <c r="AK37" s="33" t="n">
        <v>0</v>
      </c>
      <c r="AL37" s="33" t="n">
        <v>0</v>
      </c>
      <c r="AM37" s="34" t="n">
        <v>0</v>
      </c>
      <c r="AN37" s="34" t="n">
        <v>0</v>
      </c>
      <c r="AO37" s="34" t="n">
        <v>0</v>
      </c>
      <c r="AP37" s="34" t="n">
        <v>0</v>
      </c>
      <c r="AQ37" s="34" t="n">
        <v>0</v>
      </c>
      <c r="AR37" s="34" t="n">
        <v>0</v>
      </c>
      <c r="AS37" s="34" t="n">
        <v>0</v>
      </c>
      <c r="AT37" s="34" t="n">
        <v>0</v>
      </c>
      <c r="AU37" s="34" t="n">
        <v>0</v>
      </c>
      <c r="AV37" s="34" t="n"/>
      <c r="AW37" s="34" t="n"/>
      <c r="AX37" s="34" t="n"/>
      <c r="AY37" s="34" t="n"/>
      <c r="AZ37" s="34" t="n"/>
      <c r="BA37" s="34" t="n"/>
      <c r="BB37" s="34" t="n"/>
      <c r="BC37" s="34" t="n"/>
      <c r="BD37" s="34" t="n">
        <v>0</v>
      </c>
      <c r="BE37" s="34" t="n">
        <v>0</v>
      </c>
      <c r="BF37" s="34" t="n">
        <v>0</v>
      </c>
      <c r="BG37" s="34" t="n">
        <v>0</v>
      </c>
      <c r="BH37" s="34" t="n">
        <v>0</v>
      </c>
      <c r="BI37" s="34" t="n"/>
      <c r="BJ37" s="34" t="n"/>
      <c r="BK37" s="34" t="n">
        <v>0</v>
      </c>
      <c r="BL37" s="34" t="n">
        <v>0</v>
      </c>
      <c r="BM37" s="22">
        <f>+B37+D37+F37+H37+J37+L37+N37+P37+R37+T37+AA37+AC37+AE37+AG37+AI37+AK37+AM37+AO37++AQ37+AS37+AU37+AW37+AY37+BA37+BC37+BE37+BG37+BI37+BK37</f>
        <v/>
      </c>
      <c r="BN37" s="43">
        <f>+C37+E37+G37+I37+K37+M37+O37+Q37+S37+U37+AB37+AD37+AF37+AH37+AJ37+AL37+AN37+AP37++AR37+AT37+AV37+AX37+AZ37+BB37+BD37+BF37+BH37+BJ37+BL37</f>
        <v/>
      </c>
    </row>
    <row r="38">
      <c r="A38" s="341" t="inlineStr">
        <is>
          <t>Inversiones Andinas S.A</t>
        </is>
      </c>
      <c r="B38" s="16" t="n"/>
      <c r="C38" s="18" t="n"/>
      <c r="D38" s="19" t="n"/>
      <c r="E38" s="19" t="n"/>
      <c r="F38" s="10" t="n"/>
      <c r="G38" s="10" t="n"/>
      <c r="H38" s="10" t="n"/>
      <c r="I38" s="10" t="n"/>
      <c r="J38" s="10" t="n"/>
      <c r="K38" s="10" t="n"/>
      <c r="L38" s="10" t="n"/>
      <c r="M38" s="10" t="n"/>
      <c r="N38" s="10" t="n"/>
      <c r="O38" s="10" t="n"/>
      <c r="P38" s="10" t="n"/>
      <c r="Q38" s="10" t="n"/>
      <c r="R38" s="10" t="n"/>
      <c r="S38" s="10" t="n"/>
      <c r="T38" s="10" t="n"/>
      <c r="U38" s="10" t="n">
        <v>0</v>
      </c>
      <c r="V38" s="40" t="n"/>
      <c r="W38" s="40" t="n"/>
      <c r="X38" s="40" t="n"/>
      <c r="Y38" s="40" t="n"/>
      <c r="Z38" s="40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33" t="n"/>
      <c r="AJ38" s="33" t="n"/>
      <c r="AK38" s="33" t="n"/>
      <c r="AL38" s="33" t="n"/>
      <c r="AM38" s="34" t="n"/>
      <c r="AN38" s="34" t="n"/>
      <c r="AO38" s="34" t="n"/>
      <c r="AP38" s="34" t="n"/>
      <c r="AQ38" s="34" t="n"/>
      <c r="AR38" s="34" t="n"/>
      <c r="AS38" s="34" t="n"/>
      <c r="AT38" s="34" t="n"/>
      <c r="AU38" s="22" t="n">
        <v>0</v>
      </c>
      <c r="AV38" s="22" t="n">
        <v>0</v>
      </c>
      <c r="AW38" s="34" t="n"/>
      <c r="AX38" s="34" t="n"/>
      <c r="AY38" s="34" t="n"/>
      <c r="AZ38" s="34" t="n"/>
      <c r="BA38" s="34" t="n"/>
      <c r="BB38" s="34" t="n"/>
      <c r="BC38" s="34" t="n"/>
      <c r="BD38" s="34" t="n"/>
      <c r="BE38" s="22" t="n">
        <v>0</v>
      </c>
      <c r="BF38" s="34" t="n"/>
      <c r="BG38" s="22" t="n">
        <v>0</v>
      </c>
      <c r="BH38" s="34" t="n"/>
      <c r="BI38" s="34" t="n"/>
      <c r="BJ38" s="34" t="n"/>
      <c r="BK38" s="34" t="n"/>
      <c r="BL38" s="34" t="n"/>
      <c r="BM38" s="40">
        <f>+B38+D38+F38+H38+J38+L38+N38+P38+R38+T38+AA38+AC38+AE38+AG38+AI38+AK38+AM38+AO38++AQ38+AS38+AU38+AW38+AY38+BA38+BC38+BE38+BG38+BI38+BK38</f>
        <v/>
      </c>
      <c r="BN38" s="40">
        <f>+C38+E38+G38+I38+K38+M38+O38+Q38+S38+U38+AB38+AD38+AF38+AH38+AJ38+AL38+AN38+AP38++AR38+AT38+AV38+AX38+AZ38+BB38+BD38+BF38+BH38+BJ38+BL38</f>
        <v/>
      </c>
    </row>
    <row r="39">
      <c r="A39" s="341" t="inlineStr">
        <is>
          <t>Amazon</t>
        </is>
      </c>
      <c r="B39" s="16" t="n">
        <v>0</v>
      </c>
      <c r="C39" s="18" t="n">
        <v>0</v>
      </c>
      <c r="D39" s="19" t="n">
        <v>0</v>
      </c>
      <c r="E39" s="19" t="n">
        <v>0</v>
      </c>
      <c r="F39" s="10" t="n">
        <v>0</v>
      </c>
      <c r="G39" s="10" t="n">
        <v>0</v>
      </c>
      <c r="H39" s="10" t="n">
        <v>0</v>
      </c>
      <c r="I39" s="10" t="n">
        <v>0</v>
      </c>
      <c r="J39" s="10" t="n">
        <v>0</v>
      </c>
      <c r="K39" s="10" t="n">
        <v>0</v>
      </c>
      <c r="L39" s="10" t="n">
        <v>0</v>
      </c>
      <c r="M39" s="10" t="n"/>
      <c r="N39" s="10" t="n"/>
      <c r="O39" s="10" t="n">
        <v>0</v>
      </c>
      <c r="P39" s="10" t="n">
        <v>0</v>
      </c>
      <c r="Q39" s="10" t="n"/>
      <c r="R39" s="10" t="n"/>
      <c r="S39" s="10" t="n"/>
      <c r="T39" s="10" t="n"/>
      <c r="U39" s="10" t="n">
        <v>0</v>
      </c>
      <c r="V39" s="40" t="n"/>
      <c r="W39" s="40" t="n"/>
      <c r="X39" s="40" t="n"/>
      <c r="Y39" s="40" t="n"/>
      <c r="Z39" s="40" t="n"/>
      <c r="AA39" s="33" t="n">
        <v>0</v>
      </c>
      <c r="AB39" s="33" t="n">
        <v>0</v>
      </c>
      <c r="AC39" s="33" t="n">
        <v>0</v>
      </c>
      <c r="AD39" s="33" t="n">
        <v>0</v>
      </c>
      <c r="AE39" s="33" t="n">
        <v>0</v>
      </c>
      <c r="AF39" s="33" t="n">
        <v>0</v>
      </c>
      <c r="AG39" s="33" t="n">
        <v>0</v>
      </c>
      <c r="AH39" s="33" t="n">
        <v>0</v>
      </c>
      <c r="AI39" s="33" t="n">
        <v>0</v>
      </c>
      <c r="AJ39" s="33" t="n">
        <v>0</v>
      </c>
      <c r="AK39" s="33" t="n">
        <v>0</v>
      </c>
      <c r="AL39" s="33" t="n">
        <v>0</v>
      </c>
      <c r="AM39" s="34" t="n">
        <v>0</v>
      </c>
      <c r="AN39" s="34" t="n">
        <v>0</v>
      </c>
      <c r="AO39" s="34" t="n">
        <v>0</v>
      </c>
      <c r="AP39" s="34" t="n">
        <v>0</v>
      </c>
      <c r="AQ39" s="34" t="n">
        <v>0</v>
      </c>
      <c r="AR39" s="34" t="n">
        <v>0</v>
      </c>
      <c r="AS39" s="34" t="n">
        <v>0</v>
      </c>
      <c r="AT39" s="34" t="n">
        <v>0</v>
      </c>
      <c r="AU39" s="34" t="n">
        <v>0</v>
      </c>
      <c r="AV39" s="34" t="n"/>
      <c r="AW39" s="34" t="n"/>
      <c r="AX39" s="34" t="n"/>
      <c r="AY39" s="34" t="n"/>
      <c r="AZ39" s="34" t="n"/>
      <c r="BA39" s="34" t="n"/>
      <c r="BB39" s="34" t="n"/>
      <c r="BC39" s="34" t="n"/>
      <c r="BD39" s="34" t="n">
        <v>0</v>
      </c>
      <c r="BE39" s="34" t="n">
        <v>0</v>
      </c>
      <c r="BF39" s="34" t="n">
        <v>0</v>
      </c>
      <c r="BG39" s="34" t="n">
        <v>0</v>
      </c>
      <c r="BH39" s="34" t="n">
        <v>0</v>
      </c>
      <c r="BI39" s="34" t="n"/>
      <c r="BJ39" s="34" t="n"/>
      <c r="BK39" s="34" t="n">
        <v>0</v>
      </c>
      <c r="BL39" s="34" t="n">
        <v>0</v>
      </c>
      <c r="BM39" s="40">
        <f>+B39+D39+F39+H39+J39+L39+N39+P39+R39+T39+AA39+AC39+AE39+AG39+AI39+AK39+AM39+AO39++AQ39+AS39+AU39+AW39+AY39+BA39+BC39+BE39+BG39+BI39+BK39</f>
        <v/>
      </c>
      <c r="BN39" s="40">
        <f>+C39+E39+G39+I39+K39+M39+O39+Q39+S39+U39+AB39+AD39+AF39+AH39+AJ39+AL39+AN39+AP39++AR39+AT39+AV39+AX39+AZ39+BB39+BD39+BF39+BH39+BJ39+BL39</f>
        <v/>
      </c>
    </row>
    <row r="40">
      <c r="A40" s="341" t="n"/>
      <c r="B40" s="16" t="n"/>
      <c r="C40" s="18" t="n"/>
      <c r="D40" s="19" t="n"/>
      <c r="E40" s="19" t="n"/>
      <c r="F40" s="10" t="n"/>
      <c r="G40" s="10" t="n"/>
      <c r="H40" s="10" t="n"/>
      <c r="I40" s="10" t="n"/>
      <c r="J40" s="10" t="n"/>
      <c r="K40" s="10" t="n"/>
      <c r="L40" s="10" t="n"/>
      <c r="M40" s="10" t="n"/>
      <c r="N40" s="10" t="n"/>
      <c r="O40" s="10" t="n"/>
      <c r="P40" s="10" t="n"/>
      <c r="Q40" s="10" t="n"/>
      <c r="R40" s="10" t="n"/>
      <c r="S40" s="10" t="n"/>
      <c r="T40" s="10" t="n"/>
      <c r="U40" s="10" t="n"/>
      <c r="V40" s="40" t="n"/>
      <c r="W40" s="40" t="n"/>
      <c r="X40" s="40" t="n"/>
      <c r="Y40" s="40" t="n"/>
      <c r="Z40" s="40" t="n"/>
      <c r="AA40" s="33" t="n"/>
      <c r="AB40" s="33" t="n"/>
      <c r="AC40" s="33" t="n"/>
      <c r="AD40" s="33" t="n"/>
      <c r="AE40" s="33" t="n"/>
      <c r="AF40" s="33" t="n"/>
      <c r="AG40" s="33" t="n"/>
      <c r="AH40" s="33" t="n"/>
      <c r="AI40" s="33" t="n"/>
      <c r="AJ40" s="33" t="n"/>
      <c r="AK40" s="33" t="n"/>
      <c r="AL40" s="33" t="n"/>
      <c r="AM40" s="34" t="n"/>
      <c r="AN40" s="34" t="n"/>
      <c r="AO40" s="34" t="n"/>
      <c r="AP40" s="34" t="n"/>
      <c r="AQ40" s="34" t="n"/>
      <c r="AR40" s="34" t="n"/>
      <c r="AS40" s="34" t="n"/>
      <c r="AT40" s="34" t="n"/>
      <c r="AU40" s="34" t="n"/>
      <c r="AV40" s="34" t="n"/>
      <c r="AW40" s="34" t="n"/>
      <c r="AX40" s="34" t="n"/>
      <c r="AY40" s="34" t="n"/>
      <c r="AZ40" s="34" t="n"/>
      <c r="BA40" s="34" t="n"/>
      <c r="BB40" s="34" t="n"/>
      <c r="BC40" s="34" t="n"/>
      <c r="BD40" s="34" t="n"/>
      <c r="BE40" s="34" t="n"/>
      <c r="BF40" s="34" t="n"/>
      <c r="BG40" s="34" t="n"/>
      <c r="BH40" s="34" t="n"/>
      <c r="BI40" s="34" t="n"/>
      <c r="BJ40" s="34" t="n"/>
      <c r="BK40" s="34" t="n"/>
      <c r="BL40" s="34" t="n"/>
      <c r="BM40" s="40">
        <f>+B40+D40+F40+H40+J40+L40+N40+P40+R40+T40+AA40+AC40+AE40+AG40+AI40+AK40+AM40+AO40++AQ40+AS40+AU40+AW40+AY40+BA40+BC40+BE40+BG40+BI40+BK40</f>
        <v/>
      </c>
      <c r="BN40" s="40">
        <f>+C40+E40+G40+I40+K40+M40+O40+Q40+S40+U40+AB40+AD40+AF40+AH40+AJ40+AL40+AN40+AP40++AR40+AT40+AV40+AX40+AZ40+BB40+BD40+BF40+BH40+BJ40+BL40</f>
        <v/>
      </c>
    </row>
    <row r="41">
      <c r="A41" s="341" t="inlineStr">
        <is>
          <t>Surfaces</t>
        </is>
      </c>
      <c r="B41" s="16" t="n">
        <v>0</v>
      </c>
      <c r="C41" s="18" t="n">
        <v>0</v>
      </c>
      <c r="D41" s="19" t="n">
        <v>0</v>
      </c>
      <c r="E41" s="19" t="n">
        <v>0</v>
      </c>
      <c r="F41" s="10" t="n">
        <v>0</v>
      </c>
      <c r="G41" s="10" t="n">
        <v>0</v>
      </c>
      <c r="H41" s="10" t="n">
        <v>0</v>
      </c>
      <c r="I41" s="10" t="n">
        <v>0</v>
      </c>
      <c r="J41" s="10" t="n">
        <v>0</v>
      </c>
      <c r="K41" s="10" t="n">
        <v>0</v>
      </c>
      <c r="L41" s="10" t="n">
        <v>0</v>
      </c>
      <c r="M41" s="10" t="n"/>
      <c r="N41" s="10" t="n"/>
      <c r="O41" s="10" t="n">
        <v>0</v>
      </c>
      <c r="P41" s="10" t="n">
        <v>0</v>
      </c>
      <c r="Q41" s="10" t="n"/>
      <c r="R41" s="10" t="n"/>
      <c r="S41" s="10" t="n"/>
      <c r="T41" s="10" t="n"/>
      <c r="U41" s="10" t="n">
        <v>0</v>
      </c>
      <c r="V41" s="40" t="n"/>
      <c r="W41" s="40" t="n"/>
      <c r="X41" s="40" t="n"/>
      <c r="Y41" s="40" t="n"/>
      <c r="Z41" s="40" t="n"/>
      <c r="AA41" s="33" t="n">
        <v>0</v>
      </c>
      <c r="AB41" s="33" t="n">
        <v>0</v>
      </c>
      <c r="AC41" s="33" t="n">
        <v>0</v>
      </c>
      <c r="AD41" s="33" t="n">
        <v>0</v>
      </c>
      <c r="AE41" s="33" t="n">
        <v>0</v>
      </c>
      <c r="AF41" s="33" t="n">
        <v>0</v>
      </c>
      <c r="AG41" s="33" t="n">
        <v>0</v>
      </c>
      <c r="AH41" s="33" t="n">
        <v>0</v>
      </c>
      <c r="AI41" s="33" t="n">
        <v>0</v>
      </c>
      <c r="AJ41" s="33" t="n">
        <v>0</v>
      </c>
      <c r="AK41" s="33" t="n">
        <v>0</v>
      </c>
      <c r="AL41" s="33" t="n">
        <v>0</v>
      </c>
      <c r="AM41" s="34" t="n">
        <v>0</v>
      </c>
      <c r="AN41" s="34" t="n">
        <v>0</v>
      </c>
      <c r="AO41" s="34" t="n">
        <v>0</v>
      </c>
      <c r="AP41" s="34" t="n">
        <v>0</v>
      </c>
      <c r="AQ41" s="34" t="n">
        <v>0</v>
      </c>
      <c r="AR41" s="34" t="n">
        <v>0</v>
      </c>
      <c r="AS41" s="34" t="n">
        <v>0</v>
      </c>
      <c r="AT41" s="34" t="n">
        <v>0</v>
      </c>
      <c r="AU41" s="34" t="n">
        <v>0</v>
      </c>
      <c r="AV41" s="34" t="n"/>
      <c r="AW41" s="34" t="n"/>
      <c r="AX41" s="34" t="n"/>
      <c r="AY41" s="34" t="n"/>
      <c r="AZ41" s="34" t="n"/>
      <c r="BA41" s="22" t="n">
        <v>0</v>
      </c>
      <c r="BB41" s="34" t="n"/>
      <c r="BC41" s="34" t="n"/>
      <c r="BD41" s="34" t="n">
        <v>0</v>
      </c>
      <c r="BE41" s="34" t="n">
        <v>0</v>
      </c>
      <c r="BF41" s="34" t="n">
        <v>0</v>
      </c>
      <c r="BG41" s="34" t="n">
        <v>0</v>
      </c>
      <c r="BH41" s="34" t="n">
        <v>0</v>
      </c>
      <c r="BI41" s="34" t="n"/>
      <c r="BJ41" s="34" t="n"/>
      <c r="BK41" s="34" t="n">
        <v>0</v>
      </c>
      <c r="BL41" s="34" t="n">
        <v>0</v>
      </c>
      <c r="BM41" s="40">
        <f>+B41+D41+F41+H41+J41+L41+N41+P41+R41+T41+AA41+AC41+AE41+AG41+AI41+AK41+AM41+AO41++AQ41+AS41+AU41+AW41+AY41+BA41+BC41+BE41+BG41+BI41+BK41</f>
        <v/>
      </c>
      <c r="BN41" s="40">
        <f>+C41+E41+G41+I41+K41+M41+O41+Q41+S41+U41+AB41+AD41+AF41+AH41+AJ41+AL41+AN41+AP41++AR41+AT41+AV41+AX41+AZ41+BB41+BD41+BF41+BH41+BJ41+BL41</f>
        <v/>
      </c>
    </row>
    <row r="42" ht="15.75" customHeight="1">
      <c r="A42" s="341" t="inlineStr">
        <is>
          <t>Dividendos x Pagar</t>
        </is>
      </c>
      <c r="B42" s="16" t="n">
        <v>0</v>
      </c>
      <c r="C42" s="18" t="n">
        <v>0</v>
      </c>
      <c r="D42" s="19" t="n">
        <v>0</v>
      </c>
      <c r="E42" s="19" t="n">
        <v>0</v>
      </c>
      <c r="F42" s="10" t="n">
        <v>0</v>
      </c>
      <c r="G42" s="10" t="n">
        <v>0</v>
      </c>
      <c r="H42" s="10" t="n">
        <v>0</v>
      </c>
      <c r="I42" s="10" t="n">
        <v>0</v>
      </c>
      <c r="J42" s="10" t="n">
        <v>0</v>
      </c>
      <c r="K42" s="10" t="n">
        <v>0</v>
      </c>
      <c r="L42" s="10" t="n">
        <v>0</v>
      </c>
      <c r="M42" s="10" t="n"/>
      <c r="N42" s="10" t="n"/>
      <c r="O42" s="10" t="n">
        <v>0</v>
      </c>
      <c r="P42" s="10" t="n">
        <v>0</v>
      </c>
      <c r="Q42" s="10" t="n"/>
      <c r="R42" s="10" t="n"/>
      <c r="S42" s="10" t="n"/>
      <c r="T42" s="10" t="n"/>
      <c r="U42" s="10" t="n">
        <v>0</v>
      </c>
      <c r="V42" s="40" t="n"/>
      <c r="W42" s="40" t="n"/>
      <c r="X42" s="40" t="n"/>
      <c r="Y42" s="40" t="n"/>
      <c r="Z42" s="40" t="n"/>
      <c r="AA42" s="33" t="n">
        <v>0</v>
      </c>
      <c r="AB42" s="33" t="n">
        <v>0</v>
      </c>
      <c r="AC42" s="33" t="n">
        <v>0</v>
      </c>
      <c r="AD42" s="33" t="n">
        <v>0</v>
      </c>
      <c r="AE42" s="33" t="n">
        <v>0</v>
      </c>
      <c r="AF42" s="33" t="n">
        <v>0</v>
      </c>
      <c r="AG42" s="33" t="n">
        <v>0</v>
      </c>
      <c r="AH42" s="33" t="n">
        <v>0</v>
      </c>
      <c r="AI42" s="33" t="n">
        <v>0</v>
      </c>
      <c r="AJ42" s="33" t="n">
        <v>0</v>
      </c>
      <c r="AK42" s="33" t="n">
        <v>0</v>
      </c>
      <c r="AL42" s="33" t="n">
        <v>0</v>
      </c>
      <c r="AM42" s="34" t="n">
        <v>0</v>
      </c>
      <c r="AN42" s="34" t="n">
        <v>0</v>
      </c>
      <c r="AO42" s="34" t="n">
        <v>0</v>
      </c>
      <c r="AP42" s="34" t="n">
        <v>0</v>
      </c>
      <c r="AQ42" s="34" t="n">
        <v>0</v>
      </c>
      <c r="AR42" s="34" t="n">
        <v>0</v>
      </c>
      <c r="AS42" s="34" t="n">
        <v>0</v>
      </c>
      <c r="AT42" s="34" t="n">
        <v>0</v>
      </c>
      <c r="AU42" s="34" t="n">
        <v>0</v>
      </c>
      <c r="AV42" s="34" t="n"/>
      <c r="AW42" s="34" t="n"/>
      <c r="AX42" s="22" t="n">
        <v>0</v>
      </c>
      <c r="AY42" s="34" t="n"/>
      <c r="AZ42" s="34" t="n"/>
      <c r="BA42" s="34" t="n"/>
      <c r="BB42" s="34" t="n"/>
      <c r="BC42" s="34" t="n"/>
      <c r="BD42" s="34" t="n">
        <v>0</v>
      </c>
      <c r="BE42" s="34" t="n">
        <v>0</v>
      </c>
      <c r="BF42" s="22" t="n">
        <v>0</v>
      </c>
      <c r="BG42" s="34" t="n">
        <v>0</v>
      </c>
      <c r="BH42" s="34" t="n">
        <v>0</v>
      </c>
      <c r="BI42" s="34" t="n"/>
      <c r="BJ42" s="34" t="n"/>
      <c r="BK42" s="34" t="n">
        <v>0</v>
      </c>
      <c r="BL42" s="34" t="n">
        <v>0</v>
      </c>
      <c r="BM42" s="40">
        <f>+B42+D42+F42+H42+J42+L42+N42+P42+R42+T42+AA42+AC42+AE42+AG42+AI42+AK42+AM42+AO42++AQ42+AS42+AU42+AW42+AY42+BA42+BC42+BE42+BG42+BI42+BK42</f>
        <v/>
      </c>
      <c r="BN42" s="40">
        <f>+C42+E42+G42+I42+K42+M42+O42+Q42+S42+U42+AB42+AD42+AF42+AH42+AJ42+AL42+AN42+AP42++AR42+AT42+AV42+AX42+AZ42+BB42+BD42+BF42+BH42+BJ42+BL42</f>
        <v/>
      </c>
    </row>
    <row r="43" ht="15.75" customFormat="1" customHeight="1" s="59">
      <c r="A43" s="23" t="inlineStr">
        <is>
          <t>Total Saldo Cta Cte Empresa Relacionada</t>
        </is>
      </c>
      <c r="B43" s="112">
        <f>SUM(B8:B42)</f>
        <v/>
      </c>
      <c r="C43" s="112">
        <f>SUM(C8:C42)</f>
        <v/>
      </c>
      <c r="D43" s="112">
        <f>SUM(D8:D42)</f>
        <v/>
      </c>
      <c r="E43" s="112">
        <f>SUM(E8:E42)</f>
        <v/>
      </c>
      <c r="F43" s="112">
        <f>SUM(F8:F42)</f>
        <v/>
      </c>
      <c r="G43" s="112">
        <f>SUM(G8:G42)</f>
        <v/>
      </c>
      <c r="H43" s="112">
        <f>SUM(H8:H42)</f>
        <v/>
      </c>
      <c r="I43" s="112">
        <f>SUM(I8:I42)</f>
        <v/>
      </c>
      <c r="J43" s="112">
        <f>SUM(J8:J42)</f>
        <v/>
      </c>
      <c r="K43" s="112">
        <f>SUM(K8:K42)</f>
        <v/>
      </c>
      <c r="L43" s="112">
        <f>SUM(L8:L42)</f>
        <v/>
      </c>
      <c r="M43" s="112" t="n"/>
      <c r="N43" s="112" t="n"/>
      <c r="O43" s="112">
        <f>SUM(O8:O42)</f>
        <v/>
      </c>
      <c r="P43" s="112">
        <f>SUM(P8:P42)</f>
        <v/>
      </c>
      <c r="Q43" s="112">
        <f>SUM(Q8:Q42)</f>
        <v/>
      </c>
      <c r="R43" s="112">
        <f>SUM(R8:R42)</f>
        <v/>
      </c>
      <c r="S43" s="112">
        <f>SUM(S8:S42)</f>
        <v/>
      </c>
      <c r="T43" s="112">
        <f>SUM(T8:T42)</f>
        <v/>
      </c>
      <c r="U43" s="112">
        <f>SUM(U8:U42)</f>
        <v/>
      </c>
      <c r="V43" s="112">
        <f>SUM(V8:V42)</f>
        <v/>
      </c>
      <c r="W43" s="112">
        <f>SUM(W8:W42)</f>
        <v/>
      </c>
      <c r="X43" s="112">
        <f>SUM(X8:X42)</f>
        <v/>
      </c>
      <c r="Y43" s="112">
        <f>SUM(Y8:Y42)</f>
        <v/>
      </c>
      <c r="Z43" s="112">
        <f>SUM(Z8:Z42)</f>
        <v/>
      </c>
      <c r="AA43" s="112">
        <f>SUM(AA8:AA42)</f>
        <v/>
      </c>
      <c r="AB43" s="112">
        <f>SUM(AB8:AB42)</f>
        <v/>
      </c>
      <c r="AC43" s="112">
        <f>SUM(AC8:AC42)</f>
        <v/>
      </c>
      <c r="AD43" s="112">
        <f>SUM(AD8:AD42)</f>
        <v/>
      </c>
      <c r="AE43" s="112">
        <f>SUM(AE8:AE42)</f>
        <v/>
      </c>
      <c r="AF43" s="112">
        <f>SUM(AF8:AF42)</f>
        <v/>
      </c>
      <c r="AG43" s="112">
        <f>SUM(AG8:AG42)</f>
        <v/>
      </c>
      <c r="AH43" s="112">
        <f>SUM(AH8:AH42)</f>
        <v/>
      </c>
      <c r="AI43" s="112">
        <f>SUM(AI8:AI42)</f>
        <v/>
      </c>
      <c r="AJ43" s="112">
        <f>SUM(AJ8:AJ42)</f>
        <v/>
      </c>
      <c r="AK43" s="112">
        <f>SUM(AK8:AK42)</f>
        <v/>
      </c>
      <c r="AL43" s="112">
        <f>SUM(AL8:AL42)</f>
        <v/>
      </c>
      <c r="AM43" s="112">
        <f>SUM(AM8:AM42)</f>
        <v/>
      </c>
      <c r="AN43" s="112">
        <f>SUM(AN8:AN42)</f>
        <v/>
      </c>
      <c r="AO43" s="112">
        <f>SUM(AO8:AO42)</f>
        <v/>
      </c>
      <c r="AP43" s="112">
        <f>SUM(AP8:AP42)</f>
        <v/>
      </c>
      <c r="AQ43" s="112">
        <f>SUM(AQ8:AQ42)</f>
        <v/>
      </c>
      <c r="AR43" s="112">
        <f>SUM(AR8:AR42)</f>
        <v/>
      </c>
      <c r="AS43" s="112">
        <f>SUM(AS8:AS42)</f>
        <v/>
      </c>
      <c r="AT43" s="112">
        <f>SUM(AT8:AT42)</f>
        <v/>
      </c>
      <c r="AU43" s="112">
        <f>SUM(AU8:AU42)</f>
        <v/>
      </c>
      <c r="AV43" s="112">
        <f>SUM(AV8:AV42)</f>
        <v/>
      </c>
      <c r="AW43" s="112">
        <f>SUM(AW8:AW42)</f>
        <v/>
      </c>
      <c r="AX43" s="112">
        <f>SUM(AX8:AX42)</f>
        <v/>
      </c>
      <c r="AY43" s="112">
        <f>SUM(AY8:AY42)</f>
        <v/>
      </c>
      <c r="AZ43" s="112">
        <f>SUM(AZ8:AZ42)</f>
        <v/>
      </c>
      <c r="BA43" s="112">
        <f>SUM(BA8:BA42)</f>
        <v/>
      </c>
      <c r="BB43" s="112">
        <f>SUM(BB8:BB42)</f>
        <v/>
      </c>
      <c r="BC43" s="112">
        <f>SUM(BC8:BC42)</f>
        <v/>
      </c>
      <c r="BD43" s="112">
        <f>SUM(BD8:BD42)</f>
        <v/>
      </c>
      <c r="BE43" s="112">
        <f>SUM(BE8:BE42)</f>
        <v/>
      </c>
      <c r="BF43" s="112">
        <f>SUM(BF8:BF42)</f>
        <v/>
      </c>
      <c r="BG43" s="112">
        <f>SUM(BG8:BG42)</f>
        <v/>
      </c>
      <c r="BH43" s="112">
        <f>SUM(BH8:BH42)</f>
        <v/>
      </c>
      <c r="BI43" s="112" t="n"/>
      <c r="BJ43" s="112" t="n"/>
      <c r="BK43" s="112">
        <f>SUM(BK8:BK42)</f>
        <v/>
      </c>
      <c r="BL43" s="112">
        <f>SUM(BL8:BL42)</f>
        <v/>
      </c>
      <c r="BM43" s="112">
        <f>+B43+D43+F43+H43+J43+L43+N43+P43+R43+T43+AA43+AC43+AE43+AG43+AI43+AK43+AM43+AO43++AQ43+AS43+AU43+AW43+AY43+BA43+BC43+BE43+BG43+BI43+BK43</f>
        <v/>
      </c>
      <c r="BN43" s="112">
        <f>+C43+E43+G43+I43+K43+M43+O43+Q43+S43+U43+AB43+AD43+AF43+AH43+AJ43+AL43+AN43+AP43++AR43+AT43+AV43+AX43+AZ43+BB43+BD43+BF43+BH43+BJ43+BL43</f>
        <v/>
      </c>
      <c r="BQ43" s="22" t="n"/>
    </row>
    <row r="44">
      <c r="A44" s="20" t="inlineStr">
        <is>
          <t>Cuenta Otros activos y Pasivos no corrientes</t>
        </is>
      </c>
      <c r="B44" s="16" t="n"/>
      <c r="C44" s="18" t="n"/>
      <c r="D44" s="19" t="n"/>
      <c r="E44" s="19" t="n"/>
      <c r="F44" s="10" t="n"/>
      <c r="G44" s="10" t="n"/>
      <c r="H44" s="10" t="n"/>
      <c r="I44" s="10" t="n"/>
      <c r="J44" s="10" t="n"/>
      <c r="K44" s="10" t="n"/>
      <c r="L44" s="10" t="n"/>
      <c r="M44" s="10" t="n"/>
      <c r="N44" s="10" t="n"/>
      <c r="O44" s="10" t="n"/>
      <c r="P44" s="10" t="n"/>
      <c r="Q44" s="10" t="n"/>
      <c r="R44" s="10" t="n"/>
      <c r="S44" s="10" t="n"/>
      <c r="T44" s="10" t="n"/>
      <c r="U44" s="10" t="n"/>
      <c r="V44" s="40" t="n"/>
      <c r="W44" s="40" t="n"/>
      <c r="X44" s="40" t="n"/>
      <c r="Y44" s="40" t="n"/>
      <c r="Z44" s="40" t="n"/>
      <c r="AA44" s="33" t="n"/>
      <c r="AB44" s="33" t="n"/>
      <c r="AC44" s="33" t="n"/>
      <c r="AD44" s="33" t="n"/>
      <c r="AE44" s="33" t="n"/>
      <c r="AF44" s="33" t="n"/>
      <c r="AG44" s="33" t="n"/>
      <c r="AH44" s="33" t="n"/>
      <c r="AI44" s="33" t="n"/>
      <c r="AJ44" s="33" t="n"/>
      <c r="AK44" s="33" t="n"/>
      <c r="AL44" s="33" t="n"/>
      <c r="AM44" s="34" t="n"/>
      <c r="AN44" s="34" t="n"/>
      <c r="AO44" s="34" t="n"/>
      <c r="AP44" s="34" t="n"/>
      <c r="AQ44" s="34" t="n"/>
      <c r="AR44" s="34" t="n"/>
      <c r="AS44" s="34" t="n"/>
      <c r="AT44" s="34" t="n"/>
      <c r="AU44" s="34" t="n"/>
      <c r="AV44" s="34" t="n"/>
      <c r="AW44" s="34" t="n"/>
      <c r="AX44" s="34" t="n"/>
      <c r="AY44" s="34" t="n"/>
      <c r="AZ44" s="34" t="n"/>
      <c r="BA44" s="34" t="n"/>
      <c r="BB44" s="34" t="n"/>
      <c r="BC44" s="34" t="n"/>
      <c r="BD44" s="34" t="n"/>
      <c r="BE44" s="34" t="n"/>
      <c r="BF44" s="34" t="n"/>
      <c r="BG44" s="34" t="n"/>
      <c r="BH44" s="34" t="n"/>
      <c r="BI44" s="34" t="n"/>
      <c r="BJ44" s="34" t="n"/>
      <c r="BK44" s="34" t="n"/>
      <c r="BL44" s="34" t="n"/>
    </row>
    <row r="45">
      <c r="A45" s="341" t="inlineStr">
        <is>
          <t>INVERSIONES EN OTRAS SOCIEDADES</t>
        </is>
      </c>
      <c r="B45" s="16" t="n">
        <v>0</v>
      </c>
      <c r="C45" s="18" t="n">
        <v>0</v>
      </c>
      <c r="D45" s="19" t="n">
        <v>0</v>
      </c>
      <c r="E45" s="19" t="n">
        <v>0</v>
      </c>
      <c r="F45" s="10" t="n">
        <v>0</v>
      </c>
      <c r="G45" s="10" t="n">
        <v>0</v>
      </c>
      <c r="H45" s="21" t="n">
        <v>0</v>
      </c>
      <c r="I45" s="10" t="n">
        <v>0</v>
      </c>
      <c r="J45" s="10" t="n">
        <v>0</v>
      </c>
      <c r="K45" s="10" t="n">
        <v>0</v>
      </c>
      <c r="L45" s="10" t="n">
        <v>0</v>
      </c>
      <c r="M45" s="10" t="n"/>
      <c r="N45" s="10" t="n"/>
      <c r="O45" s="10" t="n">
        <v>0</v>
      </c>
      <c r="P45" s="10" t="n">
        <v>0</v>
      </c>
      <c r="Q45" s="10" t="n"/>
      <c r="R45" s="10" t="n"/>
      <c r="S45" s="10" t="n"/>
      <c r="T45" s="10" t="n"/>
      <c r="U45" s="10" t="n">
        <v>0</v>
      </c>
      <c r="V45" s="40" t="n"/>
      <c r="W45" s="40" t="n"/>
      <c r="X45" s="40" t="n"/>
      <c r="Y45" s="40" t="n"/>
      <c r="Z45" s="40" t="n"/>
      <c r="AA45" s="33" t="n">
        <v>0</v>
      </c>
      <c r="AB45" s="33" t="n">
        <v>0</v>
      </c>
      <c r="AC45" s="33" t="n">
        <v>0</v>
      </c>
      <c r="AD45" s="33" t="n">
        <v>0</v>
      </c>
      <c r="AE45" s="33" t="n">
        <v>0</v>
      </c>
      <c r="AF45" s="33" t="n">
        <v>0</v>
      </c>
      <c r="AG45" s="33" t="n">
        <v>0</v>
      </c>
      <c r="AH45" s="33" t="n">
        <v>0</v>
      </c>
      <c r="AI45" s="33" t="n">
        <v>0</v>
      </c>
      <c r="AJ45" s="33" t="n">
        <v>0</v>
      </c>
      <c r="AK45" s="33" t="n">
        <v>0</v>
      </c>
      <c r="AL45" s="33" t="n">
        <v>0</v>
      </c>
      <c r="AM45" s="22" t="n">
        <v>0</v>
      </c>
      <c r="AN45" s="34" t="n">
        <v>0</v>
      </c>
      <c r="AO45" s="34" t="n">
        <v>0</v>
      </c>
      <c r="AP45" s="34" t="n">
        <v>0</v>
      </c>
      <c r="AQ45" s="34" t="n">
        <v>0</v>
      </c>
      <c r="AR45" s="34" t="n">
        <v>0</v>
      </c>
      <c r="AS45" s="34" t="n">
        <v>0</v>
      </c>
      <c r="AT45" s="34" t="n">
        <v>0</v>
      </c>
      <c r="AU45" s="34" t="n">
        <v>0</v>
      </c>
      <c r="AV45" s="34" t="n"/>
      <c r="AW45" s="34" t="n"/>
      <c r="AX45" s="34" t="n"/>
      <c r="AY45" s="34" t="n"/>
      <c r="AZ45" s="34" t="n"/>
      <c r="BA45" s="34" t="n"/>
      <c r="BB45" s="34" t="n"/>
      <c r="BC45" s="34" t="n"/>
      <c r="BD45" s="34" t="n">
        <v>0</v>
      </c>
      <c r="BE45" s="34" t="n">
        <v>0</v>
      </c>
      <c r="BF45" s="34" t="n">
        <v>0</v>
      </c>
      <c r="BG45" s="34" t="n">
        <v>0</v>
      </c>
      <c r="BH45" s="34" t="n">
        <v>0</v>
      </c>
      <c r="BI45" s="34" t="n"/>
      <c r="BJ45" s="34" t="n"/>
      <c r="BK45" s="34" t="n">
        <v>0</v>
      </c>
      <c r="BL45" s="34" t="n">
        <v>0</v>
      </c>
      <c r="BM45" s="40">
        <f>+B45+D45+F45+H45+J45+L45+N45+P45+R45+T45+AA45+AC45+AE45+AG45+AI45+AK45+AM45+AO45++AQ45+AS45+AU45+AW45+AY45+BA45+BC45+BE45+BG45+BI45+BK45</f>
        <v/>
      </c>
      <c r="BN45" s="40">
        <f>+C45+E45+G45+I45+K45+M45+O45+Q45+S45+U45+AB45+AD45+AF45+AH45+AJ45+AL45+AN45+AP45++AR45+AT45+AV45+AX45+AZ45+BB45+BD45+BF45+BH45+BJ45+BL45</f>
        <v/>
      </c>
    </row>
    <row r="46">
      <c r="A46" s="15" t="inlineStr">
        <is>
          <t>Inversion Perm (Investimentos)</t>
        </is>
      </c>
      <c r="B46" s="16" t="n">
        <v>0</v>
      </c>
      <c r="C46" s="18" t="n">
        <v>0</v>
      </c>
      <c r="D46" s="19" t="n">
        <v>0</v>
      </c>
      <c r="E46" s="19" t="n">
        <v>0</v>
      </c>
      <c r="F46" s="10" t="n">
        <v>0</v>
      </c>
      <c r="G46" s="10" t="n">
        <v>0</v>
      </c>
      <c r="H46" s="10" t="n">
        <v>0</v>
      </c>
      <c r="I46" s="10" t="n">
        <v>0</v>
      </c>
      <c r="J46" s="10" t="n">
        <v>0</v>
      </c>
      <c r="K46" s="10" t="n">
        <v>0</v>
      </c>
      <c r="L46" s="10" t="n">
        <v>0</v>
      </c>
      <c r="M46" s="10" t="n"/>
      <c r="N46" s="10" t="n"/>
      <c r="O46" s="10" t="n">
        <v>0</v>
      </c>
      <c r="P46" s="10" t="n">
        <v>0</v>
      </c>
      <c r="Q46" s="10" t="n"/>
      <c r="R46" s="10" t="n"/>
      <c r="S46" s="10" t="n"/>
      <c r="T46" s="10" t="n"/>
      <c r="U46" s="10" t="n">
        <v>0</v>
      </c>
      <c r="V46" s="40" t="n"/>
      <c r="W46" s="40" t="n"/>
      <c r="X46" s="40" t="n"/>
      <c r="Y46" s="40" t="n"/>
      <c r="Z46" s="40" t="n"/>
      <c r="AA46" s="33" t="n">
        <v>0</v>
      </c>
      <c r="AB46" s="33" t="n">
        <v>0</v>
      </c>
      <c r="AC46" s="33" t="n">
        <v>0</v>
      </c>
      <c r="AD46" s="33" t="n">
        <v>0</v>
      </c>
      <c r="AE46" s="33" t="n">
        <v>0</v>
      </c>
      <c r="AF46" s="33" t="n">
        <v>0</v>
      </c>
      <c r="AG46" s="33" t="n">
        <v>0</v>
      </c>
      <c r="AH46" s="33" t="n">
        <v>0</v>
      </c>
      <c r="AI46" s="33" t="n">
        <v>0</v>
      </c>
      <c r="AJ46" s="33" t="n">
        <v>0</v>
      </c>
      <c r="AK46" s="33" t="n">
        <v>0</v>
      </c>
      <c r="AL46" s="33" t="n">
        <v>0</v>
      </c>
      <c r="AM46" s="34" t="n"/>
      <c r="AN46" s="34" t="n">
        <v>0</v>
      </c>
      <c r="AO46" s="22" t="n">
        <v>0</v>
      </c>
      <c r="AP46" s="34" t="n">
        <v>0</v>
      </c>
      <c r="AQ46" s="34" t="n">
        <v>0</v>
      </c>
      <c r="AR46" s="34" t="n">
        <v>0</v>
      </c>
      <c r="AS46" s="34" t="n">
        <v>0</v>
      </c>
      <c r="AT46" s="34" t="n">
        <v>0</v>
      </c>
      <c r="AU46" s="34" t="n">
        <v>0</v>
      </c>
      <c r="AV46" s="34" t="n"/>
      <c r="AW46" s="34" t="n"/>
      <c r="AX46" s="34" t="n"/>
      <c r="AY46" s="34" t="n"/>
      <c r="AZ46" s="34" t="n"/>
      <c r="BA46" s="34" t="n"/>
      <c r="BB46" s="34" t="n"/>
      <c r="BC46" s="34" t="n"/>
      <c r="BD46" s="34" t="n">
        <v>0</v>
      </c>
      <c r="BE46" s="34" t="n">
        <v>0</v>
      </c>
      <c r="BF46" s="34" t="n">
        <v>0</v>
      </c>
      <c r="BG46" s="34" t="n">
        <v>0</v>
      </c>
      <c r="BH46" s="34" t="n">
        <v>0</v>
      </c>
      <c r="BI46" s="34" t="n"/>
      <c r="BJ46" s="34" t="n"/>
      <c r="BK46" s="34" t="n">
        <v>0</v>
      </c>
      <c r="BL46" s="34" t="n">
        <v>0</v>
      </c>
      <c r="BM46" s="40">
        <f>+B46+D46+F46+H46+J46+L46+N46+P46+R46+T46+AA46+AC46+AE46+AG46+AI46+AK46+AM46+AO46++AQ46+AS46+AU46+AW46+AY46+BA46+BC46+BE46+BG46+BI46+BK46</f>
        <v/>
      </c>
      <c r="BN46" s="40">
        <f>+C46+E46+G46+I46+K46+M46+O46+Q46+S46+U46+AB46+AD46+AF46+AH46+AJ46+AL46+AN46+AP46++AR46+AT46+AV46+AX46+AZ46+BB46+BD46+BF46+BH46+BJ46+BL46</f>
        <v/>
      </c>
    </row>
    <row r="47">
      <c r="A47" s="15" t="inlineStr">
        <is>
          <t xml:space="preserve">Cinema Produções Dig </t>
        </is>
      </c>
      <c r="B47" s="16" t="n">
        <v>0</v>
      </c>
      <c r="C47" s="18" t="n">
        <v>0</v>
      </c>
      <c r="D47" s="19" t="n">
        <v>0</v>
      </c>
      <c r="E47" s="19" t="n">
        <v>0</v>
      </c>
      <c r="F47" s="10" t="n">
        <v>0</v>
      </c>
      <c r="G47" s="10" t="n">
        <v>0</v>
      </c>
      <c r="H47" s="10" t="n">
        <v>0</v>
      </c>
      <c r="I47" s="10" t="n">
        <v>0</v>
      </c>
      <c r="J47" s="10" t="n">
        <v>0</v>
      </c>
      <c r="K47" s="10" t="n">
        <v>0</v>
      </c>
      <c r="L47" s="10" t="n">
        <v>0</v>
      </c>
      <c r="M47" s="10" t="n"/>
      <c r="N47" s="10" t="n"/>
      <c r="O47" s="10" t="n">
        <v>0</v>
      </c>
      <c r="P47" s="10" t="n">
        <v>0</v>
      </c>
      <c r="Q47" s="10" t="n"/>
      <c r="R47" s="10" t="n"/>
      <c r="S47" s="10" t="n"/>
      <c r="T47" s="10" t="n"/>
      <c r="U47" s="10" t="n">
        <v>0</v>
      </c>
      <c r="V47" s="40" t="n"/>
      <c r="W47" s="40" t="n"/>
      <c r="X47" s="40" t="n"/>
      <c r="Y47" s="40" t="n"/>
      <c r="Z47" s="40" t="n"/>
      <c r="AA47" s="33" t="n">
        <v>0</v>
      </c>
      <c r="AB47" s="33" t="n">
        <v>0</v>
      </c>
      <c r="AC47" s="33" t="n">
        <v>0</v>
      </c>
      <c r="AD47" s="33" t="n">
        <v>0</v>
      </c>
      <c r="AE47" s="33" t="n">
        <v>0</v>
      </c>
      <c r="AF47" s="33" t="n">
        <v>0</v>
      </c>
      <c r="AG47" s="33" t="n">
        <v>0</v>
      </c>
      <c r="AH47" s="33" t="n">
        <v>0</v>
      </c>
      <c r="AI47" s="33" t="n">
        <v>0</v>
      </c>
      <c r="AJ47" s="33" t="n">
        <v>0</v>
      </c>
      <c r="AK47" s="33" t="n">
        <v>0</v>
      </c>
      <c r="AL47" s="33" t="n">
        <v>0</v>
      </c>
      <c r="AM47" s="34" t="n">
        <v>0</v>
      </c>
      <c r="AN47" s="34" t="n">
        <v>0</v>
      </c>
      <c r="AO47" s="34" t="n">
        <v>0</v>
      </c>
      <c r="AP47" s="34" t="n">
        <v>0</v>
      </c>
      <c r="AQ47" s="34" t="n">
        <v>474184482.977</v>
      </c>
      <c r="AR47" s="34" t="n">
        <v>0</v>
      </c>
      <c r="AS47" s="34" t="n">
        <v>0</v>
      </c>
      <c r="AT47" s="34" t="n">
        <v>0</v>
      </c>
      <c r="AU47" s="34" t="n">
        <v>0</v>
      </c>
      <c r="AV47" s="34" t="n"/>
      <c r="AW47" s="34" t="n"/>
      <c r="AX47" s="34" t="n"/>
      <c r="AY47" s="34" t="n"/>
      <c r="AZ47" s="34" t="n"/>
      <c r="BA47" s="34" t="n"/>
      <c r="BB47" s="34" t="n"/>
      <c r="BC47" s="34" t="n"/>
      <c r="BD47" s="34" t="n">
        <v>0</v>
      </c>
      <c r="BE47" s="34" t="n">
        <v>0</v>
      </c>
      <c r="BF47" s="34" t="n">
        <v>0</v>
      </c>
      <c r="BG47" s="34" t="n">
        <v>0</v>
      </c>
      <c r="BH47" s="34" t="n">
        <v>0</v>
      </c>
      <c r="BI47" s="34" t="n"/>
      <c r="BJ47" s="34" t="n"/>
      <c r="BK47" s="34" t="n">
        <v>0</v>
      </c>
      <c r="BL47" s="34" t="n">
        <v>0</v>
      </c>
      <c r="BM47" s="40">
        <f>+B47+D47+F47+H47+J47+L47+N47+P47+R47+T47+AA47+AC47+AE47+AG47+AI47+AK47+AM47+AO47++AQ47+AS47+AU47+AW47+AY47+BA47+BC47+BE47+BG47+BI47+BK47</f>
        <v/>
      </c>
      <c r="BN47" s="40">
        <f>+C47+E47+G47+I47+K47+M47+O47+Q47+S47+U47+AB47+AD47+AF47+AH47+AJ47+AL47+AN47+AP47++AR47+AT47+AV47+AX47+AZ47+BB47+BD47+BF47+BH47+BJ47+BL47</f>
        <v/>
      </c>
    </row>
    <row r="48">
      <c r="A48" s="15" t="inlineStr">
        <is>
          <t>Deptos Judiciales</t>
        </is>
      </c>
      <c r="B48" s="16" t="n">
        <v>0</v>
      </c>
      <c r="C48" s="18" t="n">
        <v>0</v>
      </c>
      <c r="D48" s="19" t="n">
        <v>0</v>
      </c>
      <c r="E48" s="19" t="n">
        <v>0</v>
      </c>
      <c r="F48" s="10" t="n">
        <v>0</v>
      </c>
      <c r="G48" s="10" t="n">
        <v>0</v>
      </c>
      <c r="H48" s="10" t="n">
        <v>0</v>
      </c>
      <c r="I48" s="10" t="n">
        <v>0</v>
      </c>
      <c r="J48" s="10" t="n">
        <v>0</v>
      </c>
      <c r="K48" s="10" t="n">
        <v>0</v>
      </c>
      <c r="L48" s="10" t="n">
        <v>0</v>
      </c>
      <c r="M48" s="10" t="n"/>
      <c r="N48" s="22" t="n">
        <v>0</v>
      </c>
      <c r="O48" s="10" t="n">
        <v>0</v>
      </c>
      <c r="P48" s="10" t="n">
        <v>0</v>
      </c>
      <c r="Q48" s="10" t="n"/>
      <c r="R48" s="22" t="n">
        <v>0</v>
      </c>
      <c r="S48" s="10" t="n"/>
      <c r="T48" s="10" t="n"/>
      <c r="U48" s="10" t="n">
        <v>0</v>
      </c>
      <c r="V48" s="40" t="n"/>
      <c r="W48" s="40" t="n"/>
      <c r="X48" s="40" t="n"/>
      <c r="Y48" s="40" t="n"/>
      <c r="Z48" s="40" t="n"/>
      <c r="AA48" s="33" t="n">
        <v>0</v>
      </c>
      <c r="AB48" s="33" t="n">
        <v>0</v>
      </c>
      <c r="AC48" s="33" t="n">
        <v>0</v>
      </c>
      <c r="AD48" s="33" t="n">
        <v>0</v>
      </c>
      <c r="AE48" s="33" t="n">
        <v>0</v>
      </c>
      <c r="AF48" s="33" t="n">
        <v>0</v>
      </c>
      <c r="AG48" s="33" t="n">
        <v>0</v>
      </c>
      <c r="AH48" s="33" t="n">
        <v>0</v>
      </c>
      <c r="AI48" s="33" t="n">
        <v>0</v>
      </c>
      <c r="AJ48" s="33" t="n">
        <v>0</v>
      </c>
      <c r="AK48" s="33" t="n">
        <v>0</v>
      </c>
      <c r="AL48" s="33" t="n">
        <v>0</v>
      </c>
      <c r="AM48" s="34" t="n">
        <v>0</v>
      </c>
      <c r="AN48" s="34" t="n">
        <v>0</v>
      </c>
      <c r="AO48" s="34" t="n">
        <v>0</v>
      </c>
      <c r="AP48" s="34" t="n">
        <v>0</v>
      </c>
      <c r="AQ48" s="22" t="n">
        <v>0</v>
      </c>
      <c r="AR48" s="34" t="n">
        <v>0</v>
      </c>
      <c r="AS48" s="34" t="n">
        <v>0</v>
      </c>
      <c r="AT48" s="34" t="n">
        <v>0</v>
      </c>
      <c r="AU48" s="34" t="n">
        <v>0</v>
      </c>
      <c r="AV48" s="34" t="n"/>
      <c r="AW48" s="34" t="n"/>
      <c r="AX48" s="34" t="n"/>
      <c r="AY48" s="34" t="n"/>
      <c r="AZ48" s="34" t="n"/>
      <c r="BA48" s="34" t="n"/>
      <c r="BB48" s="34" t="n"/>
      <c r="BC48" s="34" t="n"/>
      <c r="BD48" s="34" t="n">
        <v>0</v>
      </c>
      <c r="BE48" s="34" t="n">
        <v>0</v>
      </c>
      <c r="BF48" s="34" t="n">
        <v>0</v>
      </c>
      <c r="BG48" s="34" t="n">
        <v>0</v>
      </c>
      <c r="BH48" s="34" t="n">
        <v>0</v>
      </c>
      <c r="BI48" s="22" t="n">
        <v>0</v>
      </c>
      <c r="BJ48" s="34" t="n"/>
      <c r="BK48" s="34" t="n">
        <v>0</v>
      </c>
      <c r="BL48" s="34" t="n">
        <v>0</v>
      </c>
      <c r="BM48" s="40">
        <f>+B48+D48+F48+H48+J48+L48+N48+P48+R48+T48+AA48+AC48+AE48+AG48+AI48+AK48+AM48+AO48++AQ48+AS48+AU48+AW48+AY48+BA48+BC48+BE48+BG48+BI48+BK48</f>
        <v/>
      </c>
      <c r="BN48" s="40">
        <f>+C48+E48+G48+I48+K48+M48+O48+Q48+S48+U48+AB48+AD48+AF48+AH48+AJ48+AL48+AN48+AP48++AR48+AT48+AV48+AX48+AZ48+BB48+BD48+BF48+BH48+BJ48+BL48</f>
        <v/>
      </c>
    </row>
    <row r="49">
      <c r="A49" s="15" t="inlineStr">
        <is>
          <t>Audiovisual</t>
        </is>
      </c>
      <c r="B49" s="16" t="n"/>
      <c r="C49" s="18" t="n"/>
      <c r="D49" s="19" t="n"/>
      <c r="E49" s="19" t="n"/>
      <c r="F49" s="10" t="n"/>
      <c r="G49" s="10" t="n"/>
      <c r="H49" s="10" t="n"/>
      <c r="I49" s="10" t="n"/>
      <c r="J49" s="10" t="n"/>
      <c r="K49" s="10" t="n">
        <v>229683187.036434</v>
      </c>
      <c r="L49" s="10" t="n"/>
      <c r="M49" s="10" t="n"/>
      <c r="N49" s="10" t="n"/>
      <c r="O49" s="10" t="n"/>
      <c r="P49" s="10" t="n"/>
      <c r="Q49" s="10" t="n"/>
      <c r="R49" s="10" t="n"/>
      <c r="S49" s="10" t="n">
        <v>93712462.6272112</v>
      </c>
      <c r="T49" s="10" t="n"/>
      <c r="U49" s="10" t="n"/>
      <c r="V49" s="40" t="n"/>
      <c r="W49" s="40" t="n"/>
      <c r="X49" s="40" t="n"/>
      <c r="Y49" s="40" t="n"/>
      <c r="Z49" s="40" t="n"/>
      <c r="AA49" s="33" t="n"/>
      <c r="AB49" s="33" t="n"/>
      <c r="AC49" s="33" t="n"/>
      <c r="AD49" s="33" t="n"/>
      <c r="AE49" s="33" t="n"/>
      <c r="AF49" s="33" t="n"/>
      <c r="AG49" s="33" t="n"/>
      <c r="AH49" s="33" t="n"/>
      <c r="AI49" s="33" t="n"/>
      <c r="AJ49" s="33" t="n"/>
      <c r="AK49" s="33" t="n"/>
      <c r="AL49" s="33" t="n"/>
      <c r="AM49" s="34" t="n"/>
      <c r="AN49" s="34" t="n"/>
      <c r="AO49" s="34" t="n"/>
      <c r="AP49" s="34" t="n"/>
      <c r="AQ49" s="34" t="n"/>
      <c r="AR49" s="34" t="n"/>
      <c r="AS49" s="34" t="n"/>
      <c r="AT49" s="34" t="n"/>
      <c r="AU49" s="34" t="n"/>
      <c r="AV49" s="34" t="n"/>
      <c r="AW49" s="34" t="n"/>
      <c r="AX49" s="34" t="n"/>
      <c r="AY49" s="34" t="n"/>
      <c r="AZ49" s="34" t="n"/>
      <c r="BA49" s="34" t="n"/>
      <c r="BB49" s="34" t="n"/>
      <c r="BC49" s="34" t="n"/>
      <c r="BD49" s="34" t="n"/>
      <c r="BE49" s="34" t="n"/>
      <c r="BF49" s="34" t="n"/>
      <c r="BG49" s="34" t="n"/>
      <c r="BH49" s="34" t="n"/>
      <c r="BI49" s="34" t="n"/>
      <c r="BJ49" s="34" t="n"/>
      <c r="BK49" s="34" t="n"/>
      <c r="BL49" s="34" t="n"/>
      <c r="BM49" s="40">
        <f>+B49+D49+F49+H49+J49+L49+N49+P49+R49+T49+AA49+AC49+AE49+AG49+AI49+AK49+AM49+AO49++AQ49+AS49+AU49+AW49+AY49+BA49+BC49+BE49+BG49+BI49+BK49</f>
        <v/>
      </c>
      <c r="BN49" s="40">
        <f>+C49+E49+G49+I49+K49+M49+O49+Q49+S49+U49+AB49+AD49+AF49+AH49+AJ49+AL49+AN49+AP49++AR49+AT49+AV49+AX49+AZ49+BB49+BD49+BF49+BH49+BJ49+BL49</f>
        <v/>
      </c>
    </row>
    <row r="50">
      <c r="A50" s="15" t="inlineStr">
        <is>
          <t>Amazon</t>
        </is>
      </c>
      <c r="B50" s="16" t="n">
        <v>0</v>
      </c>
      <c r="C50" s="18" t="n">
        <v>0</v>
      </c>
      <c r="D50" s="19" t="n">
        <v>0</v>
      </c>
      <c r="E50" s="19" t="n">
        <v>0</v>
      </c>
      <c r="F50" s="10" t="n">
        <v>0</v>
      </c>
      <c r="G50" s="10" t="n">
        <v>0</v>
      </c>
      <c r="H50" s="10" t="n">
        <v>0</v>
      </c>
      <c r="I50" s="10" t="n">
        <v>0</v>
      </c>
      <c r="J50" s="10" t="n">
        <v>0</v>
      </c>
      <c r="K50" s="10" t="n">
        <v>0</v>
      </c>
      <c r="L50" s="10" t="n">
        <v>0</v>
      </c>
      <c r="M50" s="10" t="n"/>
      <c r="N50" s="10" t="n"/>
      <c r="O50" s="10" t="n">
        <v>0</v>
      </c>
      <c r="P50" s="10" t="n">
        <v>0</v>
      </c>
      <c r="Q50" s="10" t="n"/>
      <c r="R50" s="10" t="n"/>
      <c r="S50" s="10" t="n"/>
      <c r="T50" s="10" t="n"/>
      <c r="U50" s="10" t="n">
        <v>0</v>
      </c>
      <c r="V50" s="40" t="n"/>
      <c r="W50" s="40" t="n"/>
      <c r="X50" s="40" t="n"/>
      <c r="Y50" s="40" t="n"/>
      <c r="Z50" s="40" t="n"/>
      <c r="AA50" s="33" t="n">
        <v>0</v>
      </c>
      <c r="AB50" s="33" t="n">
        <v>0</v>
      </c>
      <c r="AC50" s="33" t="n">
        <v>0</v>
      </c>
      <c r="AD50" s="33" t="n">
        <v>0</v>
      </c>
      <c r="AE50" s="33" t="n">
        <v>0</v>
      </c>
      <c r="AF50" s="33" t="n">
        <v>0</v>
      </c>
      <c r="AG50" s="33" t="n">
        <v>0</v>
      </c>
      <c r="AH50" s="33" t="n">
        <v>0</v>
      </c>
      <c r="AI50" s="33" t="n">
        <v>0</v>
      </c>
      <c r="AJ50" s="33" t="n">
        <v>0</v>
      </c>
      <c r="AK50" s="33" t="n">
        <v>0</v>
      </c>
      <c r="AL50" s="33" t="n">
        <v>0</v>
      </c>
      <c r="AM50" s="34" t="n">
        <v>0</v>
      </c>
      <c r="AN50" s="34" t="n">
        <v>0</v>
      </c>
      <c r="AO50" s="34" t="n">
        <v>93712462.6272112</v>
      </c>
      <c r="AP50" s="34" t="n">
        <v>0</v>
      </c>
      <c r="AQ50" s="34" t="n">
        <v>4072044.9424</v>
      </c>
      <c r="AR50" s="34" t="n">
        <v>1079341042.0234</v>
      </c>
      <c r="AS50" s="34" t="n">
        <v>0</v>
      </c>
      <c r="AT50" s="34" t="n">
        <v>0</v>
      </c>
      <c r="AU50" s="34" t="n">
        <v>0</v>
      </c>
      <c r="AV50" s="34" t="n"/>
      <c r="AW50" s="34" t="n"/>
      <c r="AX50" s="34" t="n"/>
      <c r="AY50" s="34" t="n"/>
      <c r="AZ50" s="34" t="n"/>
      <c r="BA50" s="34" t="n"/>
      <c r="BB50" s="34" t="n"/>
      <c r="BC50" s="34" t="n"/>
      <c r="BD50" s="34" t="n">
        <v>0</v>
      </c>
      <c r="BE50" s="34" t="n">
        <v>0</v>
      </c>
      <c r="BF50" s="34" t="n">
        <v>0</v>
      </c>
      <c r="BG50" s="34" t="n">
        <v>0</v>
      </c>
      <c r="BH50" s="34" t="n">
        <v>0</v>
      </c>
      <c r="BI50" s="34" t="n"/>
      <c r="BJ50" s="34" t="n"/>
      <c r="BK50" s="34" t="n">
        <v>0</v>
      </c>
      <c r="BL50" s="34" t="n">
        <v>0</v>
      </c>
      <c r="BM50" s="40">
        <f>+B50+D50+F50+H50+J50+L50+N50+P50+R50+T50+AA50+AC50+AE50+AG50+AI50+AK50+AM50+AO50++AQ50+AS50+AU50+AW50+AY50+BA50+BC50+BE50+BG50+BI50+BK50</f>
        <v/>
      </c>
      <c r="BN50" s="40">
        <f>+C50+E50+G50+I50+K50+M50+O50+Q50+S50+U50+AB50+AD50+AF50+AH50+AJ50+AL50+AN50+AP50++AR50+AT50+AV50+AX50+AZ50+BB50+BD50+BF50+BH50+BJ50+BL50</f>
        <v/>
      </c>
    </row>
    <row r="51">
      <c r="A51" s="15" t="inlineStr">
        <is>
          <t>Gramado</t>
        </is>
      </c>
      <c r="B51" s="16" t="n">
        <v>0</v>
      </c>
      <c r="C51" s="18" t="n">
        <v>0</v>
      </c>
      <c r="D51" s="19" t="n">
        <v>0</v>
      </c>
      <c r="E51" s="19" t="n">
        <v>0</v>
      </c>
      <c r="F51" s="10" t="n">
        <v>0</v>
      </c>
      <c r="G51" s="10" t="n">
        <v>0</v>
      </c>
      <c r="H51" s="10" t="n">
        <v>0</v>
      </c>
      <c r="I51" s="10" t="n">
        <v>0</v>
      </c>
      <c r="J51" s="10" t="n">
        <v>0</v>
      </c>
      <c r="K51" s="10" t="n">
        <v>0</v>
      </c>
      <c r="L51" s="10" t="n">
        <v>0</v>
      </c>
      <c r="M51" s="10" t="n"/>
      <c r="N51" s="10" t="n"/>
      <c r="O51" s="10" t="n">
        <v>0</v>
      </c>
      <c r="P51" s="10" t="n">
        <v>0</v>
      </c>
      <c r="Q51" s="10" t="n"/>
      <c r="R51" s="10" t="n"/>
      <c r="S51" s="10" t="n"/>
      <c r="T51" s="10" t="n"/>
      <c r="U51" s="10" t="n">
        <v>0</v>
      </c>
      <c r="V51" s="40" t="n"/>
      <c r="W51" s="40" t="n"/>
      <c r="X51" s="40" t="n"/>
      <c r="Y51" s="40" t="n"/>
      <c r="Z51" s="40" t="n"/>
      <c r="AA51" s="33" t="n">
        <v>0</v>
      </c>
      <c r="AB51" s="33" t="n">
        <v>0</v>
      </c>
      <c r="AC51" s="33" t="n">
        <v>0</v>
      </c>
      <c r="AD51" s="33" t="n">
        <v>0</v>
      </c>
      <c r="AE51" s="33" t="n">
        <v>0</v>
      </c>
      <c r="AF51" s="33" t="n">
        <v>0</v>
      </c>
      <c r="AG51" s="33" t="n">
        <v>0</v>
      </c>
      <c r="AH51" s="33" t="n">
        <v>0</v>
      </c>
      <c r="AI51" s="33" t="n">
        <v>0</v>
      </c>
      <c r="AJ51" s="33" t="n">
        <v>0</v>
      </c>
      <c r="AK51" s="33" t="n">
        <v>0</v>
      </c>
      <c r="AL51" s="33" t="n">
        <v>0</v>
      </c>
      <c r="AM51" s="34" t="n">
        <v>0</v>
      </c>
      <c r="AN51" s="34" t="n">
        <v>0</v>
      </c>
      <c r="AO51" s="34" t="n">
        <v>229683187.036434</v>
      </c>
      <c r="AP51" s="34" t="n">
        <v>0</v>
      </c>
      <c r="AQ51" s="34" t="n">
        <v>59766834.8914</v>
      </c>
      <c r="AR51" s="34" t="n">
        <v>957277321.7016</v>
      </c>
      <c r="AS51" s="34" t="n">
        <v>0</v>
      </c>
      <c r="AT51" s="34" t="n">
        <v>0</v>
      </c>
      <c r="AU51" s="34" t="n">
        <v>0</v>
      </c>
      <c r="AV51" s="34" t="n"/>
      <c r="AW51" s="34" t="n"/>
      <c r="AX51" s="34" t="n"/>
      <c r="AY51" s="34" t="n"/>
      <c r="AZ51" s="34" t="n"/>
      <c r="BA51" s="34" t="n"/>
      <c r="BB51" s="34" t="n"/>
      <c r="BC51" s="34" t="n"/>
      <c r="BD51" s="34" t="n">
        <v>0</v>
      </c>
      <c r="BE51" s="34" t="n">
        <v>0</v>
      </c>
      <c r="BF51" s="34" t="n">
        <v>0</v>
      </c>
      <c r="BG51" s="34" t="n">
        <v>0</v>
      </c>
      <c r="BH51" s="34" t="n">
        <v>0</v>
      </c>
      <c r="BI51" s="34" t="n"/>
      <c r="BJ51" s="34" t="n"/>
      <c r="BK51" s="34" t="n">
        <v>0</v>
      </c>
      <c r="BL51" s="34" t="n">
        <v>0</v>
      </c>
      <c r="BM51" s="40">
        <f>+B51+D51+F51+H51+J51+L51+N51+P51+R51+T51+AA51+AC51+AE51+AG51+AI51+AK51+AM51+AO51++AQ51+AS51+AU51+AW51+AY51+BA51+BC51+BE51+BG51+BI51+BK51</f>
        <v/>
      </c>
      <c r="BN51" s="40">
        <f>+C51+E51+G51+I51+K51+M51+O51+Q51+S51+U51+AB51+AD51+AF51+AH51+AJ51+AL51+AN51+AP51++AR51+AT51+AV51+AX51+AZ51+BB51+BD51+BF51+BH51+BJ51+BL51</f>
        <v/>
      </c>
    </row>
    <row r="52">
      <c r="A52" s="15" t="inlineStr">
        <is>
          <t>Cinecolor Do Brasil</t>
        </is>
      </c>
      <c r="B52" s="16" t="n"/>
      <c r="C52" s="18" t="n"/>
      <c r="D52" s="19" t="n"/>
      <c r="E52" s="19" t="n"/>
      <c r="F52" s="10" t="n"/>
      <c r="G52" s="10" t="n"/>
      <c r="H52" s="10" t="n"/>
      <c r="I52" s="10" t="n"/>
      <c r="J52" s="10" t="n">
        <v>957277320.2561671</v>
      </c>
      <c r="K52" s="10" t="n">
        <v>59766836.0276367</v>
      </c>
      <c r="L52" s="10" t="n"/>
      <c r="M52" s="10" t="n"/>
      <c r="N52" s="10" t="n"/>
      <c r="O52" s="10" t="n">
        <v>474183626.007336</v>
      </c>
      <c r="P52" s="10" t="n"/>
      <c r="Q52" s="10" t="n"/>
      <c r="R52" s="10" t="n">
        <v>1079341043.85841</v>
      </c>
      <c r="S52" s="10" t="n">
        <v>4072047.9329973</v>
      </c>
      <c r="T52" s="10" t="n"/>
      <c r="U52" s="10" t="n"/>
      <c r="V52" s="40" t="n"/>
      <c r="W52" s="40" t="n"/>
      <c r="X52" s="40" t="n"/>
      <c r="Y52" s="40" t="n"/>
      <c r="Z52" s="40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33" t="n"/>
      <c r="AJ52" s="33" t="n"/>
      <c r="AK52" s="33" t="n"/>
      <c r="AL52" s="33" t="n"/>
      <c r="AM52" s="34" t="n"/>
      <c r="AN52" s="34" t="n"/>
      <c r="AO52" s="34" t="n"/>
      <c r="AP52" s="34" t="n"/>
      <c r="AQ52" s="34" t="n"/>
      <c r="AR52" s="34" t="n"/>
      <c r="AS52" s="34" t="n"/>
      <c r="AT52" s="34" t="n"/>
      <c r="AU52" s="34" t="n"/>
      <c r="AV52" s="34" t="n"/>
      <c r="AW52" s="34" t="n"/>
      <c r="AX52" s="34" t="n"/>
      <c r="AY52" s="34" t="n"/>
      <c r="AZ52" s="34" t="n"/>
      <c r="BA52" s="34" t="n"/>
      <c r="BB52" s="34" t="n"/>
      <c r="BC52" s="34" t="n"/>
      <c r="BD52" s="34" t="n"/>
      <c r="BE52" s="34" t="n"/>
      <c r="BF52" s="34" t="n"/>
      <c r="BG52" s="34" t="n"/>
      <c r="BH52" s="34" t="n"/>
      <c r="BI52" s="34" t="n"/>
      <c r="BJ52" s="34" t="n"/>
      <c r="BK52" s="34" t="n"/>
      <c r="BL52" s="34" t="n"/>
      <c r="BM52" s="40">
        <f>+B52+D52+F52+H52+J52+L52+N52+P52+R52+T52+AA52+AC52+AE52+AG52+AI52+AK52+AM52+AO52++AQ52+AS52+AU52+AW52+AY52+BA52+BC52+BE52+BG52+BI52+BK52</f>
        <v/>
      </c>
      <c r="BN52" s="40">
        <f>+C52+E52+G52+I52+K52+M52+O52+Q52+S52+U52+AB52+AD52+AF52+AH52+AJ52+AL52+AN52+AP52++AR52+AT52+AV52+AX52+AZ52+BB52+BD52+BF52+BH52+BJ52+BL52</f>
        <v/>
      </c>
    </row>
    <row r="53">
      <c r="A53" s="15" t="inlineStr">
        <is>
          <t>Otros</t>
        </is>
      </c>
      <c r="B53" s="16" t="n"/>
      <c r="C53" s="18" t="n"/>
      <c r="D53" s="19" t="n"/>
      <c r="E53" s="19" t="n"/>
      <c r="F53" s="10" t="n"/>
      <c r="G53" s="10" t="n"/>
      <c r="H53" s="10" t="n"/>
      <c r="I53" s="10" t="n"/>
      <c r="J53" s="22" t="n">
        <v>0</v>
      </c>
      <c r="K53" s="10" t="n"/>
      <c r="L53" s="10" t="n"/>
      <c r="M53" s="10" t="n"/>
      <c r="N53" s="10" t="n"/>
      <c r="O53" s="10" t="n"/>
      <c r="P53" s="10" t="n"/>
      <c r="Q53" s="10" t="n"/>
      <c r="R53" s="10" t="n"/>
      <c r="S53" s="22" t="n">
        <v>0</v>
      </c>
      <c r="T53" s="10" t="n"/>
      <c r="U53" s="10" t="n"/>
      <c r="V53" s="40" t="n"/>
      <c r="W53" s="40" t="n"/>
      <c r="X53" s="40" t="n"/>
      <c r="Y53" s="40" t="n"/>
      <c r="Z53" s="40" t="n"/>
      <c r="AA53" s="33" t="n"/>
      <c r="AB53" s="33" t="n"/>
      <c r="AC53" s="33" t="n"/>
      <c r="AD53" s="33" t="n"/>
      <c r="AE53" s="33" t="n"/>
      <c r="AF53" s="33" t="n"/>
      <c r="AG53" s="33" t="n"/>
      <c r="AH53" s="33" t="n"/>
      <c r="AI53" s="33" t="n"/>
      <c r="AJ53" s="33" t="n"/>
      <c r="AK53" s="33" t="n"/>
      <c r="AL53" s="33" t="n"/>
      <c r="AM53" s="34" t="n"/>
      <c r="AN53" s="34" t="n"/>
      <c r="AO53" s="34" t="n"/>
      <c r="AP53" s="34" t="n"/>
      <c r="AQ53" s="34" t="n"/>
      <c r="AR53" s="22" t="n">
        <v>0</v>
      </c>
      <c r="AS53" s="34" t="n"/>
      <c r="AT53" s="22" t="n">
        <v>0</v>
      </c>
      <c r="AU53" s="34" t="n"/>
      <c r="AV53" s="34" t="n"/>
      <c r="AW53" s="34" t="n"/>
      <c r="AX53" s="34" t="n"/>
      <c r="AY53" s="34" t="n"/>
      <c r="AZ53" s="34" t="n"/>
      <c r="BA53" s="34" t="n"/>
      <c r="BB53" s="34" t="n"/>
      <c r="BC53" s="34" t="n"/>
      <c r="BD53" s="34" t="n"/>
      <c r="BE53" s="34" t="n"/>
      <c r="BF53" s="34" t="n"/>
      <c r="BG53" s="34" t="n"/>
      <c r="BH53" s="34" t="n"/>
      <c r="BI53" s="34" t="n"/>
      <c r="BJ53" s="22" t="n">
        <v>0</v>
      </c>
      <c r="BK53" s="34" t="n"/>
      <c r="BL53" s="34" t="n"/>
      <c r="BM53" s="40">
        <f>+B53+D53+F53+H53+J53+L53+N53+P53+R53+T53+AA53+AC53+AE53+AG53+AI53+AK53+AM53+AO53++AQ53+AS53+AU53+AW53+AY53+BA53+BC53+BE53+BG53+BI53+BK53</f>
        <v/>
      </c>
      <c r="BN53" s="40">
        <f>+C53+E53+G53+I53+K53+M53+O53+Q53+S53+U53+AB53+AD53+AF53+AH53+AJ53+AL53+AN53+AP53++AR53+AT53+AV53+AX53+AZ53+BB53+BD53+BF53+BH53+BJ53+BL53</f>
        <v/>
      </c>
    </row>
    <row r="54" ht="15.75" customHeight="1">
      <c r="A54" s="15" t="inlineStr">
        <is>
          <t>GFC</t>
        </is>
      </c>
      <c r="B54" s="16" t="n"/>
      <c r="C54" s="18" t="n"/>
      <c r="D54" s="19" t="n"/>
      <c r="E54" s="19" t="n"/>
      <c r="F54" s="10" t="n"/>
      <c r="G54" s="10" t="n"/>
      <c r="H54" s="10" t="n"/>
      <c r="I54" s="10" t="n"/>
      <c r="J54" s="10" t="n"/>
      <c r="K54" s="10" t="n"/>
      <c r="L54" s="10" t="n"/>
      <c r="M54" s="10" t="n"/>
      <c r="N54" s="10" t="n"/>
      <c r="O54" s="10" t="n"/>
      <c r="P54" s="10" t="n"/>
      <c r="Q54" s="10" t="n"/>
      <c r="R54" s="10" t="n"/>
      <c r="S54" s="10" t="n"/>
      <c r="T54" s="10" t="n"/>
      <c r="U54" s="10" t="n"/>
      <c r="V54" s="40" t="n"/>
      <c r="W54" s="40" t="n"/>
      <c r="X54" s="40" t="n"/>
      <c r="Y54" s="40" t="n"/>
      <c r="Z54" s="40" t="n"/>
      <c r="AA54" s="33" t="n"/>
      <c r="AB54" s="33" t="n"/>
      <c r="AC54" s="33" t="n"/>
      <c r="AD54" s="33" t="n"/>
      <c r="AE54" s="33" t="n"/>
      <c r="AF54" s="33" t="n"/>
      <c r="AG54" s="33" t="n"/>
      <c r="AH54" s="33" t="n"/>
      <c r="AI54" s="33" t="n"/>
      <c r="AJ54" s="33" t="n"/>
      <c r="AK54" s="33" t="n"/>
      <c r="AL54" s="33" t="n"/>
      <c r="AM54" s="34" t="n"/>
      <c r="AN54" s="34" t="n"/>
      <c r="AO54" s="34" t="n"/>
      <c r="AP54" s="34" t="n"/>
      <c r="AQ54" s="34" t="n"/>
      <c r="AR54" s="34" t="n">
        <v>2562260162.5292</v>
      </c>
      <c r="AS54" s="34" t="n"/>
      <c r="AT54" s="34" t="n"/>
      <c r="AU54" s="34" t="n"/>
      <c r="AV54" s="34" t="n"/>
      <c r="AW54" s="34" t="n"/>
      <c r="AX54" s="34" t="n"/>
      <c r="AY54" s="34" t="n"/>
      <c r="AZ54" s="34" t="n"/>
      <c r="BA54" s="34" t="n"/>
      <c r="BB54" s="34" t="n"/>
      <c r="BC54" s="34" t="n"/>
      <c r="BD54" s="34" t="n"/>
      <c r="BE54" s="34" t="n"/>
      <c r="BF54" s="34" t="n"/>
      <c r="BG54" s="34" t="n"/>
      <c r="BH54" s="34" t="n"/>
      <c r="BI54" s="34" t="n"/>
      <c r="BJ54" s="34" t="n"/>
      <c r="BK54" s="34" t="n"/>
      <c r="BL54" s="34" t="n"/>
      <c r="BM54" s="40">
        <f>+B54+D54+F54+H54+J54+L54+N54+P54+R54+T54+AA54+AC54+AE54+AG54+AI54+AK54+AM54+AO54++AQ54+AS54+AU54+AW54+AY54+BA54+BC54+BE54+BG54+BI54+BK54</f>
        <v/>
      </c>
      <c r="BN54" s="180">
        <f>+C54+E54+G54+I54+K54+M54+O54+Q54+S54+U54+AB54+AD54+AF54+AH54+AJ54+AL54+AN54+AP54++AR54+AT54+AV54+AX54+AZ54+BB54+BD54+BF54+BH54+BJ54+BL54</f>
        <v/>
      </c>
    </row>
    <row r="55" ht="15.75" customHeight="1">
      <c r="A55" s="23" t="inlineStr">
        <is>
          <t>Total  Cta. Otros Act.y Pas.</t>
        </is>
      </c>
      <c r="B55" s="24">
        <f>SUM(B45:B54)</f>
        <v/>
      </c>
      <c r="C55" s="24">
        <f>SUM(C45:C54)</f>
        <v/>
      </c>
      <c r="D55" s="24">
        <f>SUM(D45:D54)</f>
        <v/>
      </c>
      <c r="E55" s="24">
        <f>SUM(E45:E54)</f>
        <v/>
      </c>
      <c r="F55" s="24">
        <f>SUM(F45:F54)</f>
        <v/>
      </c>
      <c r="G55" s="24">
        <f>SUM(G45:G54)</f>
        <v/>
      </c>
      <c r="H55" s="24">
        <f>SUM(H45:H54)</f>
        <v/>
      </c>
      <c r="I55" s="24">
        <f>SUM(I45:I54)</f>
        <v/>
      </c>
      <c r="J55" s="24">
        <f>SUM(J45:J54)</f>
        <v/>
      </c>
      <c r="K55" s="24">
        <f>SUM(K45:K54)</f>
        <v/>
      </c>
      <c r="L55" s="24">
        <f>SUM(L45:L54)</f>
        <v/>
      </c>
      <c r="M55" s="24">
        <f>SUM(M45:M54)</f>
        <v/>
      </c>
      <c r="N55" s="24">
        <f>SUM(N45:N54)</f>
        <v/>
      </c>
      <c r="O55" s="24">
        <f>SUM(O45:O54)</f>
        <v/>
      </c>
      <c r="P55" s="24">
        <f>SUM(P45:P54)</f>
        <v/>
      </c>
      <c r="Q55" s="24">
        <f>SUM(Q45:Q54)</f>
        <v/>
      </c>
      <c r="R55" s="24">
        <f>SUM(R45:R54)</f>
        <v/>
      </c>
      <c r="S55" s="24">
        <f>SUM(S45:S54)</f>
        <v/>
      </c>
      <c r="T55" s="24">
        <f>SUM(T45:T54)</f>
        <v/>
      </c>
      <c r="U55" s="24">
        <f>SUM(U45:U54)</f>
        <v/>
      </c>
      <c r="V55" s="24">
        <f>SUM(V45:V54)</f>
        <v/>
      </c>
      <c r="W55" s="24">
        <f>SUM(W45:W54)</f>
        <v/>
      </c>
      <c r="X55" s="24">
        <f>SUM(X45:X54)</f>
        <v/>
      </c>
      <c r="Y55" s="24">
        <f>SUM(Y45:Y54)</f>
        <v/>
      </c>
      <c r="Z55" s="24">
        <f>SUM(Z45:Z54)</f>
        <v/>
      </c>
      <c r="AA55" s="24">
        <f>SUM(AA45:AA54)</f>
        <v/>
      </c>
      <c r="AB55" s="24">
        <f>SUM(AB45:AB54)</f>
        <v/>
      </c>
      <c r="AC55" s="24">
        <f>SUM(AC45:AC54)</f>
        <v/>
      </c>
      <c r="AD55" s="24">
        <f>SUM(AD45:AD54)</f>
        <v/>
      </c>
      <c r="AE55" s="24">
        <f>SUM(AE45:AE54)</f>
        <v/>
      </c>
      <c r="AF55" s="24">
        <f>SUM(AF45:AF54)</f>
        <v/>
      </c>
      <c r="AG55" s="24">
        <f>SUM(AG45:AG54)</f>
        <v/>
      </c>
      <c r="AH55" s="24">
        <f>SUM(AH45:AH54)</f>
        <v/>
      </c>
      <c r="AI55" s="24">
        <f>SUM(AI45:AI54)</f>
        <v/>
      </c>
      <c r="AJ55" s="24">
        <f>SUM(AJ45:AJ54)</f>
        <v/>
      </c>
      <c r="AK55" s="24">
        <f>SUM(AK45:AK54)</f>
        <v/>
      </c>
      <c r="AL55" s="24">
        <f>SUM(AL45:AL54)</f>
        <v/>
      </c>
      <c r="AM55" s="24">
        <f>SUM(AM45:AM54)</f>
        <v/>
      </c>
      <c r="AN55" s="24">
        <f>SUM(AN45:AN54)</f>
        <v/>
      </c>
      <c r="AO55" s="24">
        <f>SUM(AO45:AO54)</f>
        <v/>
      </c>
      <c r="AP55" s="24">
        <f>SUM(AP45:AP54)</f>
        <v/>
      </c>
      <c r="AQ55" s="24">
        <f>SUM(AQ45:AQ54)</f>
        <v/>
      </c>
      <c r="AR55" s="24">
        <f>SUM(AR45:AR54)</f>
        <v/>
      </c>
      <c r="AS55" s="24">
        <f>SUM(AS45:AS54)</f>
        <v/>
      </c>
      <c r="AT55" s="24">
        <f>SUM(AT45:AT54)</f>
        <v/>
      </c>
      <c r="AU55" s="24">
        <f>SUM(AU45:AU54)</f>
        <v/>
      </c>
      <c r="AV55" s="24">
        <f>SUM(AV45:AV54)</f>
        <v/>
      </c>
      <c r="AW55" s="24">
        <f>SUM(AW45:AW54)</f>
        <v/>
      </c>
      <c r="AX55" s="24">
        <f>SUM(AX45:AX54)</f>
        <v/>
      </c>
      <c r="AY55" s="24">
        <f>SUM(AY45:AY54)</f>
        <v/>
      </c>
      <c r="AZ55" s="24">
        <f>SUM(AZ45:AZ54)</f>
        <v/>
      </c>
      <c r="BA55" s="24">
        <f>SUM(BA45:BA54)</f>
        <v/>
      </c>
      <c r="BB55" s="24">
        <f>SUM(BB45:BB54)</f>
        <v/>
      </c>
      <c r="BC55" s="24">
        <f>SUM(BC45:BC54)</f>
        <v/>
      </c>
      <c r="BD55" s="24">
        <f>SUM(BD45:BD54)</f>
        <v/>
      </c>
      <c r="BE55" s="24">
        <f>SUM(BE45:BE54)</f>
        <v/>
      </c>
      <c r="BF55" s="24">
        <f>SUM(BF45:BF54)</f>
        <v/>
      </c>
      <c r="BG55" s="24">
        <f>SUM(BG45:BG54)</f>
        <v/>
      </c>
      <c r="BH55" s="24">
        <f>SUM(BH45:BH54)</f>
        <v/>
      </c>
      <c r="BI55" s="24">
        <f>SUM(BI45:BI54)</f>
        <v/>
      </c>
      <c r="BJ55" s="24">
        <f>SUM(BJ45:BJ54)</f>
        <v/>
      </c>
      <c r="BK55" s="24">
        <f>SUM(BK45:BK54)</f>
        <v/>
      </c>
      <c r="BL55" s="24">
        <f>SUM(BL45:BL54)</f>
        <v/>
      </c>
      <c r="BM55" s="24">
        <f>SUM(BM45:BM54)</f>
        <v/>
      </c>
      <c r="BN55" s="24">
        <f>SUM(BN45:BN54)</f>
        <v/>
      </c>
    </row>
    <row r="56">
      <c r="A56" s="25" t="n"/>
      <c r="B56" s="26" t="n"/>
      <c r="C56" s="26" t="n"/>
      <c r="D56" s="26" t="n"/>
      <c r="E56" s="26" t="n"/>
      <c r="F56" s="26" t="n"/>
      <c r="G56" s="26" t="n"/>
      <c r="H56" s="26" t="n"/>
      <c r="I56" s="26" t="n"/>
      <c r="J56" s="26" t="n"/>
      <c r="K56" s="26" t="n"/>
      <c r="L56" s="26" t="n"/>
      <c r="M56" s="26" t="n"/>
      <c r="N56" s="26" t="n"/>
      <c r="O56" s="26" t="n"/>
      <c r="P56" s="26" t="n"/>
      <c r="Q56" s="26" t="n"/>
      <c r="R56" s="26" t="n"/>
      <c r="S56" s="26" t="n"/>
      <c r="T56" s="26" t="n"/>
      <c r="U56" s="26" t="n"/>
      <c r="V56" s="26" t="n"/>
      <c r="W56" s="26" t="n"/>
      <c r="X56" s="26" t="n"/>
      <c r="Y56" s="26" t="n"/>
      <c r="Z56" s="26" t="n"/>
      <c r="AA56" s="26" t="n"/>
      <c r="AB56" s="26" t="n"/>
      <c r="AC56" s="26" t="n"/>
      <c r="AD56" s="26" t="n"/>
      <c r="AE56" s="26" t="n"/>
      <c r="AF56" s="26" t="n"/>
      <c r="AG56" s="26" t="n"/>
      <c r="AH56" s="26" t="n"/>
      <c r="AI56" s="26" t="n"/>
      <c r="AJ56" s="26" t="n"/>
      <c r="AK56" s="26" t="n"/>
      <c r="AL56" s="26" t="n"/>
      <c r="AM56" s="26" t="n"/>
      <c r="AN56" s="26" t="n"/>
      <c r="AO56" s="26" t="n"/>
      <c r="AP56" s="26" t="n"/>
      <c r="AQ56" s="26" t="n"/>
      <c r="AR56" s="26" t="n"/>
      <c r="AS56" s="26" t="n"/>
      <c r="AT56" s="26" t="n"/>
      <c r="AU56" s="26" t="n"/>
      <c r="AV56" s="26" t="n"/>
      <c r="AW56" s="26" t="n"/>
      <c r="AX56" s="26" t="n"/>
      <c r="AY56" s="26" t="n"/>
      <c r="AZ56" s="26" t="n"/>
      <c r="BA56" s="26" t="n"/>
      <c r="BB56" s="26" t="n"/>
      <c r="BC56" s="26" t="n"/>
      <c r="BD56" s="26" t="n"/>
      <c r="BE56" s="26" t="n"/>
      <c r="BF56" s="26" t="n"/>
      <c r="BG56" s="26" t="n"/>
      <c r="BH56" s="26" t="n"/>
      <c r="BI56" s="26" t="n"/>
      <c r="BJ56" s="26" t="n"/>
      <c r="BK56" s="26" t="n"/>
      <c r="BL56" s="26" t="n"/>
      <c r="BM56" s="26" t="n"/>
      <c r="BN56" s="26" t="n"/>
    </row>
    <row r="57">
      <c r="A57" s="25" t="n"/>
      <c r="B57" s="26" t="n"/>
      <c r="C57" s="26" t="n"/>
      <c r="D57" s="26" t="n"/>
      <c r="E57" s="26" t="n"/>
      <c r="F57" s="26" t="n"/>
      <c r="G57" s="26" t="n"/>
      <c r="H57" s="26" t="n"/>
      <c r="I57" s="26" t="n"/>
      <c r="J57" s="26" t="n"/>
      <c r="K57" s="26" t="n"/>
      <c r="L57" s="26" t="n"/>
      <c r="M57" s="26" t="n"/>
      <c r="N57" s="26" t="n"/>
      <c r="O57" s="26" t="n"/>
      <c r="P57" s="26" t="n"/>
      <c r="Q57" s="26" t="n"/>
      <c r="R57" s="26" t="n"/>
      <c r="S57" s="26" t="n"/>
      <c r="T57" s="26" t="n"/>
      <c r="U57" s="26" t="n"/>
      <c r="V57" s="26" t="n"/>
      <c r="W57" s="26" t="n"/>
      <c r="X57" s="26" t="n"/>
      <c r="Y57" s="26" t="n"/>
      <c r="Z57" s="26" t="n"/>
      <c r="AA57" s="26" t="n"/>
      <c r="AB57" s="26" t="n"/>
      <c r="AC57" s="26" t="n"/>
      <c r="AD57" s="26" t="n"/>
      <c r="AE57" s="26" t="n"/>
      <c r="AF57" s="26" t="n"/>
      <c r="AG57" s="26" t="n"/>
      <c r="AH57" s="26" t="n"/>
      <c r="AI57" s="26" t="n"/>
      <c r="AJ57" s="26" t="n"/>
      <c r="AK57" s="26" t="n"/>
      <c r="AL57" s="26" t="n"/>
      <c r="AM57" s="26" t="n"/>
      <c r="AN57" s="26" t="n"/>
      <c r="AO57" s="26" t="n"/>
      <c r="AP57" s="26" t="n"/>
      <c r="AQ57" s="26" t="n"/>
      <c r="AR57" s="26" t="n"/>
      <c r="AS57" s="26" t="n"/>
      <c r="AT57" s="26" t="n"/>
      <c r="AU57" s="26" t="n"/>
      <c r="AV57" s="26" t="n"/>
      <c r="AW57" s="26" t="n"/>
      <c r="AX57" s="26" t="n"/>
      <c r="AY57" s="26" t="n"/>
      <c r="AZ57" s="26" t="n"/>
      <c r="BA57" s="26" t="n"/>
      <c r="BB57" s="26" t="n"/>
      <c r="BC57" s="26" t="n"/>
      <c r="BD57" s="26" t="n"/>
      <c r="BE57" s="26" t="n"/>
      <c r="BF57" s="26" t="n"/>
      <c r="BG57" s="26" t="n"/>
      <c r="BH57" s="26" t="n"/>
      <c r="BI57" s="26" t="n"/>
      <c r="BJ57" s="26" t="n"/>
      <c r="BK57" s="26" t="n"/>
      <c r="BL57" s="26" t="n"/>
      <c r="BM57" s="26">
        <f>+BM43+BM55</f>
        <v/>
      </c>
      <c r="BN57" s="26">
        <f>+BN43+BN55</f>
        <v/>
      </c>
    </row>
    <row r="58">
      <c r="A58" s="25" t="n"/>
      <c r="B58" s="26" t="n"/>
      <c r="C58" s="26" t="n"/>
      <c r="D58" s="26" t="n"/>
      <c r="E58" s="26" t="n"/>
      <c r="F58" s="26" t="n"/>
      <c r="G58" s="26" t="n"/>
      <c r="H58" s="26" t="n"/>
      <c r="I58" s="26" t="n"/>
      <c r="J58" s="26" t="n"/>
      <c r="K58" s="26" t="n"/>
      <c r="L58" s="26" t="n"/>
      <c r="M58" s="26" t="n"/>
      <c r="N58" s="26" t="n"/>
      <c r="O58" s="26" t="n"/>
      <c r="P58" s="26" t="n"/>
      <c r="Q58" s="26" t="n"/>
      <c r="R58" s="26" t="n"/>
      <c r="S58" s="26" t="n"/>
      <c r="T58" s="26" t="n"/>
      <c r="U58" s="26" t="n"/>
      <c r="V58" s="26" t="n"/>
      <c r="W58" s="26" t="n"/>
      <c r="X58" s="26" t="n"/>
      <c r="Y58" s="26" t="n"/>
      <c r="Z58" s="26" t="n"/>
      <c r="AA58" s="26" t="n"/>
      <c r="AB58" s="26" t="n"/>
      <c r="AC58" s="26" t="n"/>
      <c r="AD58" s="26" t="n"/>
      <c r="AE58" s="26" t="n"/>
      <c r="AF58" s="26" t="n"/>
      <c r="AG58" s="26" t="n"/>
      <c r="AH58" s="26" t="n"/>
      <c r="AI58" s="26" t="n"/>
      <c r="AJ58" s="26" t="n"/>
      <c r="AK58" s="26" t="n"/>
      <c r="AL58" s="26" t="n"/>
      <c r="AM58" s="26" t="n"/>
      <c r="AN58" s="26" t="n"/>
      <c r="AO58" s="26" t="n"/>
      <c r="AP58" s="26" t="n"/>
      <c r="AQ58" s="26" t="n"/>
      <c r="AR58" s="26" t="n"/>
      <c r="AS58" s="26" t="n"/>
      <c r="AT58" s="26" t="n"/>
      <c r="AU58" s="26" t="n"/>
      <c r="AV58" s="26" t="n"/>
      <c r="AW58" s="26" t="n"/>
      <c r="AX58" s="26" t="n"/>
      <c r="AY58" s="26" t="n"/>
      <c r="AZ58" s="26" t="n"/>
      <c r="BA58" s="26" t="n"/>
      <c r="BB58" s="26" t="n"/>
      <c r="BC58" s="26" t="n"/>
      <c r="BD58" s="26" t="n"/>
      <c r="BE58" s="26" t="n"/>
      <c r="BF58" s="26" t="n"/>
      <c r="BG58" s="26" t="n"/>
      <c r="BH58" s="26" t="n"/>
      <c r="BI58" s="26" t="n"/>
      <c r="BJ58" s="26" t="n"/>
      <c r="BK58" s="26" t="n"/>
      <c r="BL58" s="26" t="n"/>
      <c r="BM58" s="26" t="n"/>
      <c r="BN58" s="26">
        <f>+BM57-BN57</f>
        <v/>
      </c>
      <c r="BO58" s="356">
        <f>+BN58/855.86</f>
        <v/>
      </c>
    </row>
    <row r="59">
      <c r="A59" s="15" t="n"/>
      <c r="B59" s="16" t="n">
        <v>0</v>
      </c>
      <c r="C59" s="18" t="n">
        <v>0</v>
      </c>
      <c r="D59" s="19" t="n">
        <v>0</v>
      </c>
      <c r="E59" s="19" t="n">
        <v>0</v>
      </c>
      <c r="F59" s="10" t="n">
        <v>0</v>
      </c>
      <c r="G59" s="10" t="n">
        <v>0</v>
      </c>
      <c r="H59" s="10" t="n">
        <v>0</v>
      </c>
      <c r="I59" s="10" t="n">
        <v>0</v>
      </c>
      <c r="J59" s="10" t="n">
        <v>0</v>
      </c>
      <c r="K59" s="10" t="n">
        <v>0</v>
      </c>
      <c r="L59" s="10" t="n">
        <v>0</v>
      </c>
      <c r="M59" s="10" t="n"/>
      <c r="N59" s="10" t="n"/>
      <c r="O59" s="10" t="n">
        <v>0</v>
      </c>
      <c r="P59" s="10" t="n">
        <v>0</v>
      </c>
      <c r="Q59" s="10" t="n"/>
      <c r="R59" s="10" t="n"/>
      <c r="S59" s="10" t="n"/>
      <c r="T59" s="10" t="n"/>
      <c r="U59" s="10" t="n">
        <v>0</v>
      </c>
      <c r="V59" s="40" t="n"/>
      <c r="W59" s="40" t="n"/>
      <c r="X59" s="40" t="n"/>
      <c r="Y59" s="40" t="n"/>
      <c r="Z59" s="40" t="n"/>
      <c r="AA59" s="33" t="n">
        <v>0</v>
      </c>
      <c r="AB59" s="33" t="n">
        <v>0</v>
      </c>
      <c r="AC59" s="33" t="n">
        <v>0</v>
      </c>
      <c r="AD59" s="33" t="n">
        <v>0</v>
      </c>
      <c r="AE59" s="33" t="n">
        <v>0</v>
      </c>
      <c r="AF59" s="33" t="n">
        <v>0</v>
      </c>
      <c r="AG59" s="33" t="n">
        <v>0</v>
      </c>
      <c r="AH59" s="33" t="n">
        <v>0</v>
      </c>
      <c r="AI59" s="33" t="n">
        <v>0</v>
      </c>
      <c r="AJ59" s="33" t="n">
        <v>0</v>
      </c>
      <c r="AK59" s="33" t="n">
        <v>0</v>
      </c>
      <c r="AL59" s="33" t="n">
        <v>0</v>
      </c>
      <c r="AM59" s="34" t="n">
        <v>0</v>
      </c>
      <c r="AN59" s="34" t="n">
        <v>0</v>
      </c>
      <c r="AO59" s="34" t="n">
        <v>0</v>
      </c>
      <c r="AP59" s="34" t="n">
        <v>0</v>
      </c>
      <c r="AQ59" s="34" t="n">
        <v>0</v>
      </c>
      <c r="AR59" s="34" t="n">
        <v>0</v>
      </c>
      <c r="AS59" s="34" t="n">
        <v>0</v>
      </c>
      <c r="AT59" s="34" t="n">
        <v>0</v>
      </c>
      <c r="AU59" s="34" t="n">
        <v>0</v>
      </c>
      <c r="AV59" s="34" t="n"/>
      <c r="AW59" s="34" t="n"/>
      <c r="AX59" s="34" t="n"/>
      <c r="AY59" s="34" t="n"/>
      <c r="AZ59" s="34" t="n"/>
      <c r="BA59" s="34" t="n"/>
      <c r="BB59" s="34" t="n"/>
      <c r="BC59" s="34" t="n"/>
      <c r="BD59" s="34" t="n">
        <v>0</v>
      </c>
      <c r="BE59" s="34" t="n">
        <v>0</v>
      </c>
      <c r="BF59" s="34" t="n">
        <v>0</v>
      </c>
      <c r="BG59" s="34" t="n">
        <v>0</v>
      </c>
      <c r="BH59" s="34" t="n">
        <v>0</v>
      </c>
      <c r="BI59" s="34" t="n"/>
      <c r="BJ59" s="34" t="n"/>
      <c r="BK59" s="34" t="n">
        <v>0</v>
      </c>
      <c r="BL59" s="34" t="n">
        <v>0</v>
      </c>
      <c r="BN59" s="40">
        <f>+'cta cte  (Final) (Quedan)'!BS59</f>
        <v/>
      </c>
    </row>
    <row r="60" hidden="1">
      <c r="A60" s="342" t="inlineStr">
        <is>
          <t>INVERSIÓN C C E S.A.</t>
        </is>
      </c>
      <c r="B60" s="16" t="n">
        <v>223289180</v>
      </c>
      <c r="C60" s="18" t="n">
        <v>0</v>
      </c>
      <c r="D60" s="19" t="n">
        <v>0</v>
      </c>
      <c r="E60" s="19" t="n">
        <v>0</v>
      </c>
      <c r="F60" s="10" t="n">
        <v>0</v>
      </c>
      <c r="G60" s="10" t="n">
        <v>0</v>
      </c>
      <c r="H60" s="10" t="n">
        <v>0</v>
      </c>
      <c r="I60" s="10" t="n">
        <v>0</v>
      </c>
      <c r="J60" s="10" t="n">
        <v>0</v>
      </c>
      <c r="K60" s="10" t="n">
        <v>0</v>
      </c>
      <c r="L60" s="10" t="n">
        <v>0</v>
      </c>
      <c r="M60" s="10" t="n"/>
      <c r="N60" s="10" t="n"/>
      <c r="O60" s="10" t="n">
        <v>0</v>
      </c>
      <c r="P60" s="10" t="n">
        <v>0</v>
      </c>
      <c r="Q60" s="10" t="n"/>
      <c r="R60" s="10" t="n"/>
      <c r="S60" s="10" t="n"/>
      <c r="T60" s="10" t="n"/>
      <c r="U60" s="10" t="n">
        <v>0</v>
      </c>
      <c r="V60" s="40" t="n"/>
      <c r="W60" s="40" t="n"/>
      <c r="X60" s="40" t="n"/>
      <c r="Y60" s="40" t="n"/>
      <c r="Z60" s="40" t="n"/>
      <c r="AA60" s="33" t="n">
        <v>0</v>
      </c>
      <c r="AB60" s="33" t="n">
        <v>0</v>
      </c>
      <c r="AC60" s="33" t="n">
        <v>0</v>
      </c>
      <c r="AD60" s="33" t="n">
        <v>0</v>
      </c>
      <c r="AE60" s="33" t="n">
        <v>0</v>
      </c>
      <c r="AF60" s="33" t="n">
        <v>0</v>
      </c>
      <c r="AG60" s="33" t="n">
        <v>0</v>
      </c>
      <c r="AH60" s="33" t="n">
        <v>0</v>
      </c>
      <c r="AI60" s="33" t="n">
        <v>0</v>
      </c>
      <c r="AJ60" s="33" t="n">
        <v>0</v>
      </c>
      <c r="AK60" s="33" t="n">
        <v>0</v>
      </c>
      <c r="AL60" s="33" t="n">
        <v>0</v>
      </c>
      <c r="AM60" s="34" t="n">
        <v>0</v>
      </c>
      <c r="AN60" s="34" t="n">
        <v>0</v>
      </c>
      <c r="AO60" s="34" t="n">
        <v>0</v>
      </c>
      <c r="AP60" s="34" t="n">
        <v>0</v>
      </c>
      <c r="AQ60" s="34" t="n">
        <v>0</v>
      </c>
      <c r="AR60" s="34" t="n">
        <v>0</v>
      </c>
      <c r="AS60" s="34" t="n">
        <v>0</v>
      </c>
      <c r="AT60" s="34" t="n">
        <v>0</v>
      </c>
      <c r="AU60" s="34" t="n">
        <v>0</v>
      </c>
      <c r="AV60" s="34" t="n"/>
      <c r="AW60" s="34" t="n"/>
      <c r="AX60" s="34" t="n"/>
      <c r="AY60" s="34" t="n"/>
      <c r="AZ60" s="34" t="n"/>
      <c r="BA60" s="34" t="n"/>
      <c r="BB60" s="34" t="n"/>
      <c r="BC60" s="34" t="n"/>
      <c r="BD60" s="34" t="n">
        <v>0</v>
      </c>
      <c r="BE60" s="34" t="n">
        <v>0</v>
      </c>
      <c r="BF60" s="34" t="n">
        <v>0</v>
      </c>
      <c r="BG60" s="34" t="n">
        <v>0</v>
      </c>
      <c r="BH60" s="34" t="n">
        <v>0</v>
      </c>
      <c r="BI60" s="34" t="n"/>
      <c r="BJ60" s="34" t="n"/>
      <c r="BK60" s="34" t="n">
        <v>0</v>
      </c>
      <c r="BL60" s="34" t="n">
        <v>0</v>
      </c>
      <c r="BN60" s="40">
        <f>+BN58+BN59</f>
        <v/>
      </c>
    </row>
    <row r="61" hidden="1">
      <c r="A61" s="341" t="inlineStr">
        <is>
          <t>INVERSIÓN CONATE II S.A.</t>
        </is>
      </c>
      <c r="B61" s="16" t="n">
        <v>7223705826</v>
      </c>
      <c r="C61" s="18" t="n">
        <v>0</v>
      </c>
      <c r="D61" s="19" t="n">
        <v>0</v>
      </c>
      <c r="E61" s="19" t="n">
        <v>0</v>
      </c>
      <c r="F61" s="10" t="n">
        <v>0</v>
      </c>
      <c r="G61" s="10" t="n">
        <v>2093476</v>
      </c>
      <c r="H61" s="10" t="n">
        <v>0</v>
      </c>
      <c r="I61" s="10" t="n">
        <v>0</v>
      </c>
      <c r="J61" s="10" t="n">
        <v>0</v>
      </c>
      <c r="K61" s="10" t="n">
        <v>0</v>
      </c>
      <c r="L61" s="10" t="n">
        <v>0</v>
      </c>
      <c r="M61" s="10" t="n"/>
      <c r="N61" s="10" t="n"/>
      <c r="O61" s="10" t="n">
        <v>0</v>
      </c>
      <c r="P61" s="10" t="n">
        <v>0</v>
      </c>
      <c r="Q61" s="10" t="n"/>
      <c r="R61" s="10" t="n"/>
      <c r="S61" s="10" t="n"/>
      <c r="T61" s="10" t="n"/>
      <c r="U61" s="10" t="n">
        <v>0</v>
      </c>
      <c r="V61" s="40" t="n"/>
      <c r="W61" s="40" t="n"/>
      <c r="X61" s="40" t="n"/>
      <c r="Y61" s="40" t="n"/>
      <c r="Z61" s="40" t="n"/>
      <c r="AA61" s="33" t="n">
        <v>0</v>
      </c>
      <c r="AB61" s="33" t="n">
        <v>0</v>
      </c>
      <c r="AC61" s="33" t="n">
        <v>0</v>
      </c>
      <c r="AD61" s="33" t="n">
        <v>0</v>
      </c>
      <c r="AE61" s="33" t="n">
        <v>0</v>
      </c>
      <c r="AF61" s="33" t="n">
        <v>0</v>
      </c>
      <c r="AG61" s="33" t="n">
        <v>0</v>
      </c>
      <c r="AH61" s="33" t="n">
        <v>0</v>
      </c>
      <c r="AI61" s="33" t="n">
        <v>0</v>
      </c>
      <c r="AJ61" s="33" t="n">
        <v>0</v>
      </c>
      <c r="AK61" s="33" t="n">
        <v>0</v>
      </c>
      <c r="AL61" s="33" t="n">
        <v>0</v>
      </c>
      <c r="AM61" s="34" t="n">
        <v>0</v>
      </c>
      <c r="AN61" s="34" t="n">
        <v>0</v>
      </c>
      <c r="AO61" s="34" t="n">
        <v>0</v>
      </c>
      <c r="AP61" s="34" t="n">
        <v>0</v>
      </c>
      <c r="AQ61" s="34" t="n">
        <v>0</v>
      </c>
      <c r="AR61" s="34" t="n">
        <v>0</v>
      </c>
      <c r="AS61" s="34" t="n">
        <v>0</v>
      </c>
      <c r="AT61" s="34" t="n">
        <v>0</v>
      </c>
      <c r="AU61" s="34" t="n">
        <v>0</v>
      </c>
      <c r="AV61" s="34" t="n"/>
      <c r="AW61" s="34" t="n"/>
      <c r="AX61" s="34" t="n"/>
      <c r="AY61" s="34" t="n"/>
      <c r="AZ61" s="34" t="n"/>
      <c r="BA61" s="34" t="n"/>
      <c r="BB61" s="34" t="n"/>
      <c r="BC61" s="34" t="n"/>
      <c r="BD61" s="34" t="n">
        <v>0</v>
      </c>
      <c r="BE61" s="34" t="n">
        <v>0</v>
      </c>
      <c r="BF61" s="34" t="n">
        <v>0</v>
      </c>
      <c r="BG61" s="34" t="n">
        <v>0</v>
      </c>
      <c r="BH61" s="34" t="n">
        <v>0</v>
      </c>
      <c r="BI61" s="34" t="n"/>
      <c r="BJ61" s="34" t="n"/>
      <c r="BK61" s="34" t="n">
        <v>0</v>
      </c>
      <c r="BL61" s="34" t="n">
        <v>0</v>
      </c>
    </row>
    <row r="62" hidden="1">
      <c r="A62" s="341" t="inlineStr">
        <is>
          <t>INVERSIÓN INDUS.AUDIOV.ARGENTI</t>
        </is>
      </c>
      <c r="B62" s="16" t="n">
        <v>7066</v>
      </c>
      <c r="C62" s="18" t="n">
        <v>0</v>
      </c>
      <c r="D62" s="19" t="n">
        <v>0</v>
      </c>
      <c r="E62" s="19" t="n">
        <v>0</v>
      </c>
      <c r="F62" s="10" t="n">
        <v>0</v>
      </c>
      <c r="G62" s="10" t="n">
        <v>0</v>
      </c>
      <c r="H62" s="10" t="n">
        <v>0</v>
      </c>
      <c r="I62" s="10" t="n">
        <v>0</v>
      </c>
      <c r="J62" s="10" t="n">
        <v>0</v>
      </c>
      <c r="K62" s="10" t="n">
        <v>0</v>
      </c>
      <c r="L62" s="10" t="n">
        <v>0</v>
      </c>
      <c r="M62" s="10" t="n"/>
      <c r="N62" s="10" t="n"/>
      <c r="O62" s="10" t="n">
        <v>0</v>
      </c>
      <c r="P62" s="10" t="n">
        <v>0</v>
      </c>
      <c r="Q62" s="10" t="n"/>
      <c r="R62" s="10" t="n"/>
      <c r="S62" s="10" t="n"/>
      <c r="T62" s="10" t="n"/>
      <c r="U62" s="10" t="n">
        <v>0</v>
      </c>
      <c r="V62" s="40" t="n"/>
      <c r="W62" s="40" t="n"/>
      <c r="X62" s="40" t="n"/>
      <c r="Y62" s="40" t="n"/>
      <c r="Z62" s="40" t="n"/>
      <c r="AA62" s="33" t="n">
        <v>0</v>
      </c>
      <c r="AB62" s="33" t="n">
        <v>0</v>
      </c>
      <c r="AC62" s="33" t="n">
        <v>0</v>
      </c>
      <c r="AD62" s="33" t="n">
        <v>0</v>
      </c>
      <c r="AE62" s="33" t="n">
        <v>0</v>
      </c>
      <c r="AF62" s="33" t="n">
        <v>0</v>
      </c>
      <c r="AG62" s="33" t="n">
        <v>0</v>
      </c>
      <c r="AH62" s="33" t="n">
        <v>0</v>
      </c>
      <c r="AI62" s="33" t="n">
        <v>0</v>
      </c>
      <c r="AJ62" s="33" t="n">
        <v>0</v>
      </c>
      <c r="AK62" s="33" t="n">
        <v>0</v>
      </c>
      <c r="AL62" s="33" t="n">
        <v>0</v>
      </c>
      <c r="AM62" s="34" t="n">
        <v>0</v>
      </c>
      <c r="AN62" s="34" t="n">
        <v>0</v>
      </c>
      <c r="AO62" s="34" t="n">
        <v>0</v>
      </c>
      <c r="AP62" s="34" t="n">
        <v>0</v>
      </c>
      <c r="AQ62" s="34" t="n">
        <v>0</v>
      </c>
      <c r="AR62" s="34" t="n">
        <v>0</v>
      </c>
      <c r="AS62" s="34" t="n">
        <v>0</v>
      </c>
      <c r="AT62" s="34" t="n">
        <v>0</v>
      </c>
      <c r="AU62" s="34" t="n">
        <v>0</v>
      </c>
      <c r="AV62" s="34" t="n"/>
      <c r="AW62" s="34" t="n"/>
      <c r="AX62" s="34" t="n"/>
      <c r="AY62" s="34" t="n"/>
      <c r="AZ62" s="34" t="n"/>
      <c r="BA62" s="34" t="n"/>
      <c r="BB62" s="34" t="n"/>
      <c r="BC62" s="34" t="n"/>
      <c r="BD62" s="34" t="n">
        <v>0</v>
      </c>
      <c r="BE62" s="34" t="n">
        <v>0</v>
      </c>
      <c r="BF62" s="34" t="n">
        <v>0</v>
      </c>
      <c r="BG62" s="34" t="n">
        <v>0</v>
      </c>
      <c r="BH62" s="34" t="n">
        <v>0</v>
      </c>
      <c r="BI62" s="34" t="n"/>
      <c r="BJ62" s="34" t="n"/>
      <c r="BK62" s="34" t="n">
        <v>0</v>
      </c>
      <c r="BL62" s="34" t="n">
        <v>0</v>
      </c>
    </row>
    <row r="63" hidden="1">
      <c r="A63" s="341" t="inlineStr">
        <is>
          <t>INVERSIONES SONUS S.A.</t>
        </is>
      </c>
      <c r="B63" s="16" t="n">
        <v>10713514723</v>
      </c>
      <c r="C63" s="18" t="n">
        <v>0</v>
      </c>
      <c r="D63" s="19" t="n">
        <v>0</v>
      </c>
      <c r="E63" s="19" t="n">
        <v>0</v>
      </c>
      <c r="F63" s="10" t="n">
        <v>0</v>
      </c>
      <c r="G63" s="10" t="n">
        <v>0</v>
      </c>
      <c r="H63" s="10" t="n">
        <v>0</v>
      </c>
      <c r="I63" s="10" t="n">
        <v>0</v>
      </c>
      <c r="J63" s="10" t="n">
        <v>0</v>
      </c>
      <c r="K63" s="10" t="n">
        <v>0</v>
      </c>
      <c r="L63" s="10" t="n">
        <v>0</v>
      </c>
      <c r="M63" s="10" t="n"/>
      <c r="N63" s="10" t="n"/>
      <c r="O63" s="10" t="n">
        <v>0</v>
      </c>
      <c r="P63" s="10" t="n">
        <v>0</v>
      </c>
      <c r="Q63" s="10" t="n"/>
      <c r="R63" s="10" t="n"/>
      <c r="S63" s="10" t="n"/>
      <c r="T63" s="10" t="n"/>
      <c r="U63" s="10" t="n">
        <v>0</v>
      </c>
      <c r="V63" s="40" t="n"/>
      <c r="W63" s="40" t="n"/>
      <c r="X63" s="40" t="n"/>
      <c r="Y63" s="40" t="n"/>
      <c r="Z63" s="40" t="n"/>
      <c r="AA63" s="33" t="n">
        <v>0</v>
      </c>
      <c r="AB63" s="33" t="n">
        <v>0</v>
      </c>
      <c r="AC63" s="33" t="n">
        <v>0</v>
      </c>
      <c r="AD63" s="33" t="n">
        <v>0</v>
      </c>
      <c r="AE63" s="33" t="n">
        <v>0</v>
      </c>
      <c r="AF63" s="33" t="n">
        <v>0</v>
      </c>
      <c r="AG63" s="33" t="n">
        <v>0</v>
      </c>
      <c r="AH63" s="33" t="n">
        <v>0</v>
      </c>
      <c r="AI63" s="33" t="n">
        <v>0</v>
      </c>
      <c r="AJ63" s="33" t="n">
        <v>0</v>
      </c>
      <c r="AK63" s="33" t="n">
        <v>0</v>
      </c>
      <c r="AL63" s="33" t="n">
        <v>30646</v>
      </c>
      <c r="AM63" s="34" t="n">
        <v>0</v>
      </c>
      <c r="AN63" s="34" t="n">
        <v>1904707015.54</v>
      </c>
      <c r="AO63" s="34" t="n">
        <v>0</v>
      </c>
      <c r="AP63" s="34" t="n">
        <v>0</v>
      </c>
      <c r="AQ63" s="34" t="n">
        <v>0</v>
      </c>
      <c r="AR63" s="34" t="n">
        <v>0</v>
      </c>
      <c r="AS63" s="34" t="n">
        <v>0</v>
      </c>
      <c r="AT63" s="34" t="n">
        <v>0</v>
      </c>
      <c r="AU63" s="34" t="n">
        <v>0</v>
      </c>
      <c r="AV63" s="34" t="n"/>
      <c r="AW63" s="34" t="n"/>
      <c r="AX63" s="34" t="n"/>
      <c r="AY63" s="34" t="n"/>
      <c r="AZ63" s="34" t="n"/>
      <c r="BA63" s="34" t="n"/>
      <c r="BB63" s="34" t="n"/>
      <c r="BC63" s="34" t="n"/>
      <c r="BD63" s="34" t="n">
        <v>0</v>
      </c>
      <c r="BE63" s="34" t="n">
        <v>0</v>
      </c>
      <c r="BF63" s="34" t="n">
        <v>0</v>
      </c>
      <c r="BG63" s="34" t="n">
        <v>0</v>
      </c>
      <c r="BH63" s="34" t="n">
        <v>0</v>
      </c>
      <c r="BI63" s="34" t="n"/>
      <c r="BJ63" s="34" t="n"/>
      <c r="BK63" s="34" t="n">
        <v>0</v>
      </c>
      <c r="BL63" s="34" t="n">
        <v>0</v>
      </c>
    </row>
    <row r="64" hidden="1">
      <c r="A64" s="341" t="inlineStr">
        <is>
          <t>INVERSIÓN ANDES FILMS S.A.</t>
        </is>
      </c>
      <c r="B64" s="16" t="n">
        <v>117871993</v>
      </c>
      <c r="C64" s="18" t="n">
        <v>0</v>
      </c>
      <c r="D64" s="19" t="n">
        <v>0</v>
      </c>
      <c r="E64" s="19" t="n">
        <v>0</v>
      </c>
      <c r="F64" s="10" t="n">
        <v>0</v>
      </c>
      <c r="G64" s="10" t="n">
        <v>0</v>
      </c>
      <c r="H64" s="10" t="n">
        <v>0</v>
      </c>
      <c r="I64" s="10" t="n">
        <v>0</v>
      </c>
      <c r="J64" s="10" t="n">
        <v>0</v>
      </c>
      <c r="K64" s="10" t="n">
        <v>0</v>
      </c>
      <c r="L64" s="10" t="n">
        <v>0</v>
      </c>
      <c r="M64" s="10" t="n"/>
      <c r="N64" s="10" t="n"/>
      <c r="O64" s="10" t="n">
        <v>0</v>
      </c>
      <c r="P64" s="10" t="n">
        <v>0</v>
      </c>
      <c r="Q64" s="10" t="n"/>
      <c r="R64" s="10" t="n"/>
      <c r="S64" s="10" t="n"/>
      <c r="T64" s="10" t="n"/>
      <c r="U64" s="10" t="n">
        <v>0</v>
      </c>
      <c r="V64" s="40" t="n"/>
      <c r="W64" s="40" t="n"/>
      <c r="X64" s="40" t="n"/>
      <c r="Y64" s="40" t="n"/>
      <c r="Z64" s="40" t="n"/>
      <c r="AA64" s="33" t="n">
        <v>0</v>
      </c>
      <c r="AB64" s="33" t="n">
        <v>0</v>
      </c>
      <c r="AC64" s="33" t="n">
        <v>0</v>
      </c>
      <c r="AD64" s="33" t="n">
        <v>0</v>
      </c>
      <c r="AE64" s="33" t="n">
        <v>0</v>
      </c>
      <c r="AF64" s="33" t="n">
        <v>0</v>
      </c>
      <c r="AG64" s="33" t="n">
        <v>0</v>
      </c>
      <c r="AH64" s="33" t="n">
        <v>0</v>
      </c>
      <c r="AI64" s="33" t="n">
        <v>0</v>
      </c>
      <c r="AJ64" s="33" t="n">
        <v>0</v>
      </c>
      <c r="AK64" s="33" t="n">
        <v>0</v>
      </c>
      <c r="AL64" s="33" t="n">
        <v>0</v>
      </c>
      <c r="AM64" s="34" t="n">
        <v>0</v>
      </c>
      <c r="AN64" s="34" t="n">
        <v>0</v>
      </c>
      <c r="AO64" s="34" t="n">
        <v>0</v>
      </c>
      <c r="AP64" s="34" t="n">
        <v>0</v>
      </c>
      <c r="AQ64" s="34" t="n">
        <v>0</v>
      </c>
      <c r="AR64" s="34" t="n">
        <v>0</v>
      </c>
      <c r="AS64" s="34" t="n">
        <v>0</v>
      </c>
      <c r="AT64" s="34" t="n">
        <v>0</v>
      </c>
      <c r="AU64" s="34" t="n">
        <v>0</v>
      </c>
      <c r="AV64" s="34" t="n"/>
      <c r="AW64" s="34" t="n"/>
      <c r="AX64" s="34" t="n"/>
      <c r="AY64" s="34" t="n"/>
      <c r="AZ64" s="34" t="n"/>
      <c r="BA64" s="34" t="n"/>
      <c r="BB64" s="34" t="n"/>
      <c r="BC64" s="34" t="n"/>
      <c r="BD64" s="34" t="n">
        <v>0</v>
      </c>
      <c r="BE64" s="34" t="n">
        <v>0</v>
      </c>
      <c r="BF64" s="34" t="n">
        <v>0</v>
      </c>
      <c r="BG64" s="34" t="n">
        <v>0</v>
      </c>
      <c r="BH64" s="34" t="n">
        <v>0</v>
      </c>
      <c r="BI64" s="34" t="n"/>
      <c r="BJ64" s="34" t="n"/>
      <c r="BK64" s="34" t="n">
        <v>0</v>
      </c>
      <c r="BL64" s="34" t="n">
        <v>0</v>
      </c>
    </row>
    <row r="65" hidden="1">
      <c r="A65" s="341" t="inlineStr">
        <is>
          <t>INVERSION CINECOLOR FILMS S.A.</t>
        </is>
      </c>
      <c r="B65" s="16" t="n">
        <v>1481473115</v>
      </c>
      <c r="C65" s="18" t="n">
        <v>0</v>
      </c>
      <c r="D65" s="19" t="n">
        <v>0</v>
      </c>
      <c r="E65" s="19" t="n">
        <v>0</v>
      </c>
      <c r="F65" s="10" t="n">
        <v>0</v>
      </c>
      <c r="G65" s="10" t="n">
        <v>0</v>
      </c>
      <c r="H65" s="10" t="n">
        <v>0</v>
      </c>
      <c r="I65" s="10" t="n">
        <v>0</v>
      </c>
      <c r="J65" s="10" t="n">
        <v>0</v>
      </c>
      <c r="K65" s="10" t="n">
        <v>0</v>
      </c>
      <c r="L65" s="10" t="n">
        <v>0</v>
      </c>
      <c r="M65" s="10" t="n"/>
      <c r="N65" s="10" t="n"/>
      <c r="O65" s="10" t="n">
        <v>0</v>
      </c>
      <c r="P65" s="10" t="n">
        <v>0</v>
      </c>
      <c r="Q65" s="10" t="n"/>
      <c r="R65" s="10" t="n"/>
      <c r="S65" s="10" t="n"/>
      <c r="T65" s="10" t="n"/>
      <c r="U65" s="10" t="n">
        <v>0</v>
      </c>
      <c r="V65" s="40" t="n"/>
      <c r="W65" s="40" t="n"/>
      <c r="X65" s="40" t="n"/>
      <c r="Z65" s="40" t="n"/>
      <c r="AA65" s="33" t="n">
        <v>0</v>
      </c>
      <c r="AB65" s="33" t="n">
        <v>0</v>
      </c>
      <c r="AC65" s="33" t="n">
        <v>0</v>
      </c>
      <c r="AD65" s="33" t="n">
        <v>0</v>
      </c>
      <c r="AE65" s="33" t="n">
        <v>0</v>
      </c>
      <c r="AF65" s="33" t="n">
        <v>0</v>
      </c>
      <c r="AG65" s="33" t="n">
        <v>0</v>
      </c>
      <c r="AH65" s="33" t="n">
        <v>0</v>
      </c>
      <c r="AI65" s="33" t="n">
        <v>0</v>
      </c>
      <c r="AJ65" s="33" t="n">
        <v>0</v>
      </c>
      <c r="AK65" s="33" t="n">
        <v>0</v>
      </c>
      <c r="AL65" s="33" t="n">
        <v>0</v>
      </c>
      <c r="AM65" s="34" t="n">
        <v>0</v>
      </c>
      <c r="AN65" s="34" t="n">
        <v>0</v>
      </c>
      <c r="AO65" s="34" t="n">
        <v>0</v>
      </c>
      <c r="AP65" s="34" t="n">
        <v>0</v>
      </c>
      <c r="AQ65" s="34" t="n">
        <v>0</v>
      </c>
      <c r="AR65" s="34" t="n">
        <v>0</v>
      </c>
      <c r="AS65" s="34" t="n">
        <v>0</v>
      </c>
      <c r="AT65" s="34" t="n">
        <v>0</v>
      </c>
      <c r="AU65" s="34" t="n">
        <v>0</v>
      </c>
      <c r="AV65" s="34" t="n"/>
      <c r="AW65" s="34" t="n"/>
      <c r="AX65" s="34" t="n"/>
      <c r="AY65" s="34" t="n"/>
      <c r="AZ65" s="34" t="n"/>
      <c r="BA65" s="34" t="n"/>
      <c r="BB65" s="34" t="n"/>
      <c r="BC65" s="34" t="n"/>
      <c r="BD65" s="34" t="n">
        <v>0</v>
      </c>
      <c r="BE65" s="34" t="n">
        <v>0</v>
      </c>
      <c r="BF65" s="34" t="n">
        <v>0</v>
      </c>
      <c r="BG65" s="34" t="n">
        <v>0</v>
      </c>
      <c r="BH65" s="34" t="n">
        <v>0</v>
      </c>
      <c r="BI65" s="34" t="n"/>
      <c r="BJ65" s="34" t="n"/>
      <c r="BK65" s="34" t="n">
        <v>0</v>
      </c>
      <c r="BL65" s="34" t="n">
        <v>0</v>
      </c>
    </row>
    <row r="66" hidden="1">
      <c r="A66" s="341" t="inlineStr">
        <is>
          <t>INVERSION CHF INVERSIONES SPA</t>
        </is>
      </c>
      <c r="B66" s="16" t="n">
        <v>42503767438</v>
      </c>
      <c r="C66" s="18" t="n">
        <v>0</v>
      </c>
      <c r="D66" s="19" t="n">
        <v>0</v>
      </c>
      <c r="E66" s="19" t="n">
        <v>0</v>
      </c>
      <c r="F66" s="10" t="n">
        <v>0</v>
      </c>
      <c r="G66" s="10" t="n">
        <v>0</v>
      </c>
      <c r="H66" s="10" t="n">
        <v>0</v>
      </c>
      <c r="I66" s="10" t="n">
        <v>0</v>
      </c>
      <c r="J66" s="10" t="n">
        <v>0</v>
      </c>
      <c r="K66" s="10" t="n">
        <v>0</v>
      </c>
      <c r="L66" s="10" t="n">
        <v>0</v>
      </c>
      <c r="M66" s="10" t="n"/>
      <c r="N66" s="10" t="n"/>
      <c r="O66" s="10" t="n">
        <v>0</v>
      </c>
      <c r="P66" s="10" t="n">
        <v>0</v>
      </c>
      <c r="Q66" s="10" t="n"/>
      <c r="R66" s="10" t="n"/>
      <c r="S66" s="10" t="n"/>
      <c r="T66" s="10" t="n"/>
      <c r="U66" s="10" t="n">
        <v>0</v>
      </c>
      <c r="V66" s="40" t="n"/>
      <c r="W66" s="40" t="n"/>
      <c r="X66" s="40" t="n"/>
      <c r="Z66" s="40" t="n"/>
      <c r="AA66" s="33" t="n">
        <v>0</v>
      </c>
      <c r="AB66" s="33" t="n">
        <v>0</v>
      </c>
      <c r="AC66" s="33" t="n">
        <v>0</v>
      </c>
      <c r="AD66" s="33" t="n">
        <v>0</v>
      </c>
      <c r="AE66" s="33" t="n">
        <v>0</v>
      </c>
      <c r="AF66" s="33" t="n">
        <v>0</v>
      </c>
      <c r="AG66" s="33" t="n">
        <v>0</v>
      </c>
      <c r="AH66" s="33" t="n">
        <v>0</v>
      </c>
      <c r="AI66" s="33" t="n">
        <v>0</v>
      </c>
      <c r="AJ66" s="33" t="n">
        <v>0</v>
      </c>
      <c r="AK66" s="33" t="n">
        <v>0</v>
      </c>
      <c r="AL66" s="33" t="n">
        <v>0</v>
      </c>
      <c r="AM66" s="34" t="n">
        <v>12045737</v>
      </c>
      <c r="AN66" s="34" t="n">
        <v>0</v>
      </c>
      <c r="AO66" s="34" t="n">
        <v>0</v>
      </c>
      <c r="AP66" s="34" t="n">
        <v>0</v>
      </c>
      <c r="AQ66" s="34" t="n">
        <v>0</v>
      </c>
      <c r="AR66" s="34" t="n">
        <v>0</v>
      </c>
      <c r="AS66" s="34" t="n">
        <v>0</v>
      </c>
      <c r="AT66" s="34" t="n">
        <v>0</v>
      </c>
      <c r="AU66" s="34" t="n">
        <v>0</v>
      </c>
      <c r="AV66" s="34" t="n"/>
      <c r="AW66" s="34" t="n"/>
      <c r="AX66" s="34" t="n"/>
      <c r="AY66" s="34" t="n"/>
      <c r="AZ66" s="34" t="n"/>
      <c r="BA66" s="34" t="n"/>
      <c r="BB66" s="34" t="n"/>
      <c r="BC66" s="34" t="n"/>
      <c r="BD66" s="34" t="n">
        <v>0</v>
      </c>
      <c r="BE66" s="34" t="n">
        <v>0</v>
      </c>
      <c r="BF66" s="34" t="n">
        <v>0</v>
      </c>
      <c r="BG66" s="34" t="n">
        <v>0</v>
      </c>
      <c r="BH66" s="34" t="n">
        <v>0</v>
      </c>
      <c r="BI66" s="34" t="n"/>
      <c r="BJ66" s="34" t="n"/>
      <c r="BK66" s="34" t="n">
        <v>0</v>
      </c>
      <c r="BL66" s="34" t="n">
        <v>0</v>
      </c>
    </row>
    <row r="67" hidden="1">
      <c r="A67" s="341" t="inlineStr">
        <is>
          <t>INVERSIÓN IMAGEN FILMS S.A.</t>
        </is>
      </c>
      <c r="B67" s="16" t="n">
        <v>92632060</v>
      </c>
      <c r="C67" s="18" t="n">
        <v>0</v>
      </c>
      <c r="D67" s="19" t="n">
        <v>0</v>
      </c>
      <c r="E67" s="19" t="n">
        <v>0</v>
      </c>
      <c r="F67" s="10" t="n">
        <v>0</v>
      </c>
      <c r="G67" s="10" t="n">
        <v>0</v>
      </c>
      <c r="H67" s="10" t="n">
        <v>0</v>
      </c>
      <c r="I67" s="10" t="n">
        <v>0</v>
      </c>
      <c r="J67" s="10" t="n">
        <v>0</v>
      </c>
      <c r="K67" s="10" t="n">
        <v>0</v>
      </c>
      <c r="L67" s="10" t="n">
        <v>0</v>
      </c>
      <c r="M67" s="10" t="n"/>
      <c r="N67" s="10" t="n"/>
      <c r="O67" s="10" t="n">
        <v>0</v>
      </c>
      <c r="P67" s="10" t="n">
        <v>0</v>
      </c>
      <c r="Q67" s="10" t="n"/>
      <c r="R67" s="10" t="n"/>
      <c r="S67" s="10" t="n"/>
      <c r="T67" s="10" t="n"/>
      <c r="U67" s="10" t="n">
        <v>0</v>
      </c>
      <c r="V67" s="40" t="n"/>
      <c r="W67" s="40" t="n"/>
      <c r="X67" s="40" t="n"/>
      <c r="AA67" s="33" t="n">
        <v>0</v>
      </c>
      <c r="AB67" s="33" t="n">
        <v>0</v>
      </c>
      <c r="AC67" s="33" t="n">
        <v>0</v>
      </c>
      <c r="AD67" s="33" t="n">
        <v>0</v>
      </c>
      <c r="AE67" s="33" t="n">
        <v>0</v>
      </c>
      <c r="AF67" s="33" t="n">
        <v>0</v>
      </c>
      <c r="AG67" s="33" t="n">
        <v>0</v>
      </c>
      <c r="AH67" s="33" t="n">
        <v>0</v>
      </c>
      <c r="AI67" s="33" t="n">
        <v>0</v>
      </c>
      <c r="AJ67" s="33" t="n">
        <v>0</v>
      </c>
      <c r="AK67" s="33" t="n">
        <v>0</v>
      </c>
      <c r="AL67" s="33" t="n">
        <v>0</v>
      </c>
      <c r="AM67" s="34" t="n">
        <v>0</v>
      </c>
      <c r="AN67" s="34" t="n">
        <v>0</v>
      </c>
      <c r="AO67" s="34" t="n">
        <v>0</v>
      </c>
      <c r="AP67" s="34" t="n">
        <v>0</v>
      </c>
      <c r="AQ67" s="34" t="n">
        <v>0</v>
      </c>
      <c r="AR67" s="34" t="n">
        <v>0</v>
      </c>
      <c r="AS67" s="34" t="n">
        <v>0</v>
      </c>
      <c r="AT67" s="34" t="n">
        <v>0</v>
      </c>
      <c r="AU67" s="34" t="n">
        <v>0</v>
      </c>
      <c r="AV67" s="34" t="n"/>
      <c r="AW67" s="34" t="n"/>
      <c r="AX67" s="34" t="n"/>
      <c r="AY67" s="34" t="n"/>
      <c r="AZ67" s="34" t="n"/>
      <c r="BA67" s="34" t="n"/>
      <c r="BB67" s="34" t="n"/>
      <c r="BC67" s="34" t="n"/>
      <c r="BD67" s="34" t="n">
        <v>0</v>
      </c>
      <c r="BE67" s="34" t="n">
        <v>0</v>
      </c>
      <c r="BF67" s="34" t="n">
        <v>0</v>
      </c>
      <c r="BG67" s="34" t="n">
        <v>0</v>
      </c>
      <c r="BH67" s="34" t="n">
        <v>0</v>
      </c>
      <c r="BI67" s="34" t="n"/>
      <c r="BJ67" s="34" t="n"/>
      <c r="BK67" s="34" t="n">
        <v>0</v>
      </c>
      <c r="BL67" s="34" t="n">
        <v>0</v>
      </c>
    </row>
    <row r="68" hidden="1">
      <c r="A68" s="15" t="inlineStr">
        <is>
          <t>INVERSION HOPIN INC</t>
        </is>
      </c>
      <c r="B68" s="16" t="n">
        <v>146562510</v>
      </c>
      <c r="C68" s="18" t="n">
        <v>0</v>
      </c>
      <c r="D68" s="19" t="n">
        <v>0</v>
      </c>
      <c r="E68" s="19" t="n">
        <v>0</v>
      </c>
      <c r="F68" s="10" t="n">
        <v>0</v>
      </c>
      <c r="G68" s="10" t="n">
        <v>0</v>
      </c>
      <c r="H68" s="10" t="n">
        <v>0</v>
      </c>
      <c r="I68" s="10" t="n">
        <v>0</v>
      </c>
      <c r="J68" s="10" t="n">
        <v>0</v>
      </c>
      <c r="K68" s="10" t="n">
        <v>0</v>
      </c>
      <c r="L68" s="10" t="n">
        <v>0</v>
      </c>
      <c r="M68" s="10" t="n"/>
      <c r="N68" s="10" t="n"/>
      <c r="O68" s="10" t="n">
        <v>0</v>
      </c>
      <c r="P68" s="10" t="n">
        <v>0</v>
      </c>
      <c r="Q68" s="10" t="n"/>
      <c r="R68" s="10" t="n"/>
      <c r="S68" s="10" t="n"/>
      <c r="T68" s="10" t="n"/>
      <c r="U68" s="10" t="n">
        <v>0</v>
      </c>
      <c r="V68" s="40" t="n"/>
      <c r="W68" s="40" t="n"/>
      <c r="X68" s="40" t="n"/>
      <c r="Y68" s="40" t="n"/>
      <c r="Z68" s="40" t="n"/>
      <c r="AA68" s="33" t="n">
        <v>0</v>
      </c>
      <c r="AB68" s="33" t="n">
        <v>0</v>
      </c>
      <c r="AC68" s="33" t="n">
        <v>0</v>
      </c>
      <c r="AD68" s="33" t="n">
        <v>0</v>
      </c>
      <c r="AE68" s="33" t="n">
        <v>0</v>
      </c>
      <c r="AF68" s="33" t="n">
        <v>0</v>
      </c>
      <c r="AG68" s="33" t="n">
        <v>0</v>
      </c>
      <c r="AH68" s="33" t="n">
        <v>0</v>
      </c>
      <c r="AI68" s="33" t="n">
        <v>0</v>
      </c>
      <c r="AJ68" s="33" t="n">
        <v>0</v>
      </c>
      <c r="AK68" s="33" t="n">
        <v>0</v>
      </c>
      <c r="AL68" s="33" t="n">
        <v>0</v>
      </c>
      <c r="AM68" s="34" t="n">
        <v>0</v>
      </c>
      <c r="AN68" s="34" t="n">
        <v>0</v>
      </c>
      <c r="AO68" s="34" t="n">
        <v>0</v>
      </c>
      <c r="AP68" s="34" t="n">
        <v>0</v>
      </c>
      <c r="AQ68" s="34" t="n">
        <v>0</v>
      </c>
      <c r="AR68" s="34" t="n">
        <v>0</v>
      </c>
      <c r="AS68" s="34" t="n">
        <v>0</v>
      </c>
      <c r="AT68" s="34" t="n">
        <v>0</v>
      </c>
      <c r="AU68" s="34" t="n">
        <v>0</v>
      </c>
      <c r="AV68" s="34" t="n"/>
      <c r="AW68" s="34" t="n"/>
      <c r="AX68" s="34" t="n"/>
      <c r="AY68" s="34" t="n"/>
      <c r="AZ68" s="34" t="n"/>
      <c r="BA68" s="34" t="n"/>
      <c r="BB68" s="34" t="n"/>
      <c r="BC68" s="34" t="n"/>
      <c r="BD68" s="34" t="n">
        <v>0</v>
      </c>
      <c r="BE68" s="34" t="n">
        <v>0</v>
      </c>
      <c r="BF68" s="34" t="n">
        <v>0</v>
      </c>
      <c r="BG68" s="34" t="n">
        <v>0</v>
      </c>
      <c r="BH68" s="34" t="n">
        <v>0</v>
      </c>
      <c r="BI68" s="34" t="n"/>
      <c r="BJ68" s="34" t="n"/>
      <c r="BK68" s="34" t="n">
        <v>0</v>
      </c>
      <c r="BL68" s="34" t="n">
        <v>0</v>
      </c>
    </row>
    <row r="69" hidden="1">
      <c r="A69" s="15" t="inlineStr">
        <is>
          <t>INVERSION SERVIART</t>
        </is>
      </c>
      <c r="B69" s="16" t="n">
        <v>160133604</v>
      </c>
      <c r="C69" s="18" t="n">
        <v>0</v>
      </c>
      <c r="D69" s="19" t="n">
        <v>0</v>
      </c>
      <c r="E69" s="19" t="n">
        <v>0</v>
      </c>
      <c r="F69" s="10" t="n">
        <v>0</v>
      </c>
      <c r="G69" s="10" t="n">
        <v>0</v>
      </c>
      <c r="H69" s="10" t="n">
        <v>0</v>
      </c>
      <c r="I69" s="10" t="n">
        <v>0</v>
      </c>
      <c r="J69" s="10" t="n">
        <v>0</v>
      </c>
      <c r="K69" s="10" t="n">
        <v>0</v>
      </c>
      <c r="L69" s="10" t="n">
        <v>0</v>
      </c>
      <c r="M69" s="10" t="n"/>
      <c r="N69" s="10" t="n"/>
      <c r="O69" s="10" t="n">
        <v>0</v>
      </c>
      <c r="P69" s="10" t="n">
        <v>0</v>
      </c>
      <c r="Q69" s="10" t="n"/>
      <c r="R69" s="10" t="n"/>
      <c r="S69" s="10" t="n"/>
      <c r="T69" s="10" t="n"/>
      <c r="U69" s="10" t="n">
        <v>0</v>
      </c>
      <c r="V69" s="40" t="n"/>
      <c r="W69" s="40" t="n"/>
      <c r="X69" s="40" t="n"/>
      <c r="Y69" s="40" t="n"/>
      <c r="Z69" s="40" t="n"/>
      <c r="AA69" s="33" t="n">
        <v>0</v>
      </c>
      <c r="AB69" s="33" t="n">
        <v>0</v>
      </c>
      <c r="AC69" s="33" t="n">
        <v>0</v>
      </c>
      <c r="AD69" s="33" t="n">
        <v>0</v>
      </c>
      <c r="AE69" s="33" t="n">
        <v>0</v>
      </c>
      <c r="AF69" s="33" t="n">
        <v>0</v>
      </c>
      <c r="AG69" s="33" t="n">
        <v>0</v>
      </c>
      <c r="AH69" s="33" t="n">
        <v>0</v>
      </c>
      <c r="AI69" s="33" t="n">
        <v>0</v>
      </c>
      <c r="AJ69" s="33" t="n">
        <v>0</v>
      </c>
      <c r="AK69" s="33" t="n">
        <v>0</v>
      </c>
      <c r="AL69" s="33" t="n">
        <v>0</v>
      </c>
      <c r="AM69" s="34" t="n">
        <v>0</v>
      </c>
      <c r="AN69" s="34" t="n">
        <v>0</v>
      </c>
      <c r="AO69" s="34" t="n">
        <v>0</v>
      </c>
      <c r="AP69" s="34" t="n">
        <v>0</v>
      </c>
      <c r="AQ69" s="34" t="n">
        <v>0</v>
      </c>
      <c r="AR69" s="34" t="n">
        <v>0</v>
      </c>
      <c r="AS69" s="34" t="n">
        <v>0</v>
      </c>
      <c r="AT69" s="34" t="n">
        <v>0</v>
      </c>
      <c r="AU69" s="34" t="n">
        <v>0</v>
      </c>
      <c r="AV69" s="34" t="n"/>
      <c r="AW69" s="34" t="n"/>
      <c r="AX69" s="34" t="n"/>
      <c r="AY69" s="34" t="n"/>
      <c r="AZ69" s="34" t="n"/>
      <c r="BA69" s="34" t="n"/>
      <c r="BB69" s="34" t="n"/>
      <c r="BC69" s="34" t="n"/>
      <c r="BD69" s="34" t="n">
        <v>0</v>
      </c>
      <c r="BE69" s="34" t="n">
        <v>0</v>
      </c>
      <c r="BF69" s="34" t="n">
        <v>0</v>
      </c>
      <c r="BG69" s="34" t="n">
        <v>0</v>
      </c>
      <c r="BH69" s="34" t="n">
        <v>0</v>
      </c>
      <c r="BI69" s="34" t="n"/>
      <c r="BJ69" s="34" t="n"/>
      <c r="BK69" s="34" t="n">
        <v>0</v>
      </c>
      <c r="BL69" s="34" t="n">
        <v>0</v>
      </c>
    </row>
    <row r="70" hidden="1">
      <c r="A70" s="341" t="inlineStr">
        <is>
          <t>INV.CF INVERSIONES FINANCIERAS</t>
        </is>
      </c>
      <c r="B70" s="16" t="n">
        <v>359440</v>
      </c>
      <c r="C70" s="18" t="n">
        <v>0</v>
      </c>
      <c r="D70" s="19" t="n">
        <v>0</v>
      </c>
      <c r="E70" s="19" t="n">
        <v>0</v>
      </c>
      <c r="F70" s="10" t="n">
        <v>0</v>
      </c>
      <c r="G70" s="10" t="n">
        <v>0</v>
      </c>
      <c r="H70" s="10" t="n">
        <v>0</v>
      </c>
      <c r="I70" s="10" t="n">
        <v>0</v>
      </c>
      <c r="J70" s="10" t="n">
        <v>0</v>
      </c>
      <c r="K70" s="10" t="n">
        <v>0</v>
      </c>
      <c r="L70" s="10" t="n">
        <v>0</v>
      </c>
      <c r="M70" s="10" t="n"/>
      <c r="N70" s="10" t="n"/>
      <c r="O70" s="10" t="n">
        <v>0</v>
      </c>
      <c r="P70" s="10" t="n">
        <v>0</v>
      </c>
      <c r="Q70" s="10" t="n"/>
      <c r="R70" s="10" t="n"/>
      <c r="S70" s="10" t="n"/>
      <c r="T70" s="10" t="n"/>
      <c r="U70" s="10" t="n">
        <v>0</v>
      </c>
      <c r="V70" s="40" t="n"/>
      <c r="W70" s="40" t="n"/>
      <c r="X70" s="40" t="n"/>
      <c r="Y70" s="40" t="n"/>
      <c r="Z70" s="40" t="n"/>
      <c r="AA70" s="33" t="n">
        <v>0</v>
      </c>
      <c r="AB70" s="33" t="n">
        <v>0</v>
      </c>
      <c r="AC70" s="33" t="n">
        <v>0</v>
      </c>
      <c r="AD70" s="33" t="n">
        <v>0</v>
      </c>
      <c r="AE70" s="33" t="n">
        <v>0</v>
      </c>
      <c r="AF70" s="33" t="n">
        <v>0</v>
      </c>
      <c r="AG70" s="33" t="n">
        <v>0</v>
      </c>
      <c r="AH70" s="33" t="n">
        <v>0</v>
      </c>
      <c r="AI70" s="33" t="n">
        <v>0</v>
      </c>
      <c r="AJ70" s="33" t="n">
        <v>0</v>
      </c>
      <c r="AK70" s="33" t="n">
        <v>0</v>
      </c>
      <c r="AL70" s="33" t="n">
        <v>0</v>
      </c>
      <c r="AM70" s="34" t="n">
        <v>0</v>
      </c>
      <c r="AN70" s="34" t="n">
        <v>0</v>
      </c>
      <c r="AO70" s="34" t="n">
        <v>0</v>
      </c>
      <c r="AP70" s="34" t="n">
        <v>0</v>
      </c>
      <c r="AQ70" s="34" t="n">
        <v>0</v>
      </c>
      <c r="AR70" s="34" t="n">
        <v>0</v>
      </c>
      <c r="AS70" s="34" t="n">
        <v>0</v>
      </c>
      <c r="AT70" s="34" t="n">
        <v>0</v>
      </c>
      <c r="AU70" s="34" t="n">
        <v>0</v>
      </c>
      <c r="AV70" s="34" t="n"/>
      <c r="AW70" s="34" t="n"/>
      <c r="AX70" s="34" t="n"/>
      <c r="AY70" s="34" t="n"/>
      <c r="AZ70" s="34" t="n"/>
      <c r="BA70" s="34" t="n"/>
      <c r="BB70" s="34" t="n"/>
      <c r="BC70" s="34" t="n"/>
      <c r="BD70" s="34" t="n">
        <v>0</v>
      </c>
      <c r="BE70" s="34" t="n">
        <v>0</v>
      </c>
      <c r="BF70" s="34" t="n">
        <v>0</v>
      </c>
      <c r="BG70" s="34" t="n">
        <v>0</v>
      </c>
      <c r="BH70" s="34" t="n">
        <v>0</v>
      </c>
      <c r="BI70" s="34" t="n"/>
      <c r="BJ70" s="34" t="n"/>
      <c r="BK70" s="34" t="n">
        <v>0</v>
      </c>
      <c r="BL70" s="34" t="n">
        <v>0</v>
      </c>
    </row>
    <row r="71" hidden="1">
      <c r="A71" s="341" t="inlineStr">
        <is>
          <t>INV.CF INVERSIONES INMOBILIARI</t>
        </is>
      </c>
      <c r="B71" s="16" t="n">
        <v>333540</v>
      </c>
      <c r="C71" s="18" t="n">
        <v>0</v>
      </c>
      <c r="D71" s="19" t="n">
        <v>0</v>
      </c>
      <c r="E71" s="19" t="n">
        <v>0</v>
      </c>
      <c r="F71" s="10" t="n">
        <v>0</v>
      </c>
      <c r="G71" s="10" t="n">
        <v>0</v>
      </c>
      <c r="H71" s="10" t="n">
        <v>0</v>
      </c>
      <c r="I71" s="10" t="n">
        <v>0</v>
      </c>
      <c r="J71" s="10" t="n">
        <v>0</v>
      </c>
      <c r="K71" s="10" t="n">
        <v>0</v>
      </c>
      <c r="L71" s="10" t="n">
        <v>0</v>
      </c>
      <c r="M71" s="10" t="n"/>
      <c r="N71" s="10" t="n"/>
      <c r="O71" s="10" t="n">
        <v>0</v>
      </c>
      <c r="P71" s="10" t="n">
        <v>0</v>
      </c>
      <c r="Q71" s="10" t="n"/>
      <c r="R71" s="10" t="n"/>
      <c r="S71" s="10" t="n"/>
      <c r="T71" s="10" t="n"/>
      <c r="U71" s="10" t="n">
        <v>0</v>
      </c>
      <c r="V71" s="40" t="n"/>
      <c r="W71" s="40" t="n"/>
      <c r="X71" s="40" t="n"/>
      <c r="Y71" s="40" t="n"/>
      <c r="Z71" s="40" t="n"/>
      <c r="AA71" s="33" t="n">
        <v>0</v>
      </c>
      <c r="AB71" s="33" t="n">
        <v>0</v>
      </c>
      <c r="AC71" s="33" t="n">
        <v>0</v>
      </c>
      <c r="AD71" s="33" t="n">
        <v>0</v>
      </c>
      <c r="AE71" s="33" t="n">
        <v>0</v>
      </c>
      <c r="AF71" s="33" t="n">
        <v>0</v>
      </c>
      <c r="AG71" s="33" t="n">
        <v>0</v>
      </c>
      <c r="AH71" s="33" t="n">
        <v>0</v>
      </c>
      <c r="AI71" s="33" t="n">
        <v>0</v>
      </c>
      <c r="AJ71" s="33" t="n">
        <v>0</v>
      </c>
      <c r="AK71" s="33" t="n">
        <v>0</v>
      </c>
      <c r="AL71" s="33" t="n">
        <v>0</v>
      </c>
      <c r="AM71" s="34" t="n">
        <v>0</v>
      </c>
      <c r="AN71" s="34" t="n">
        <v>0</v>
      </c>
      <c r="AO71" s="34" t="n">
        <v>0</v>
      </c>
      <c r="AP71" s="34" t="n">
        <v>0</v>
      </c>
      <c r="AQ71" s="34" t="n">
        <v>0</v>
      </c>
      <c r="AR71" s="34" t="n">
        <v>0</v>
      </c>
      <c r="AS71" s="34" t="n">
        <v>0</v>
      </c>
      <c r="AT71" s="34" t="n">
        <v>0</v>
      </c>
      <c r="AU71" s="34" t="n">
        <v>0</v>
      </c>
      <c r="AV71" s="34" t="n"/>
      <c r="AW71" s="34" t="n"/>
      <c r="AX71" s="34" t="n"/>
      <c r="AY71" s="34" t="n"/>
      <c r="AZ71" s="34" t="n"/>
      <c r="BA71" s="34" t="n"/>
      <c r="BB71" s="34" t="n"/>
      <c r="BC71" s="34" t="n"/>
      <c r="BD71" s="34" t="n">
        <v>0</v>
      </c>
      <c r="BE71" s="34" t="n">
        <v>0</v>
      </c>
      <c r="BF71" s="34" t="n">
        <v>0</v>
      </c>
      <c r="BG71" s="34" t="n">
        <v>0</v>
      </c>
      <c r="BH71" s="34" t="n">
        <v>0</v>
      </c>
      <c r="BI71" s="34" t="n"/>
      <c r="BJ71" s="34" t="n"/>
      <c r="BK71" s="34" t="n">
        <v>0</v>
      </c>
      <c r="BL71" s="34" t="n">
        <v>0</v>
      </c>
    </row>
    <row r="72" hidden="1">
      <c r="A72" s="341" t="inlineStr">
        <is>
          <t>MEDIAPRO MOVILES CHILE SPA</t>
        </is>
      </c>
      <c r="B72" s="16" t="n">
        <v>4264835433</v>
      </c>
      <c r="C72" s="18" t="n">
        <v>0</v>
      </c>
      <c r="D72" s="19" t="n">
        <v>0</v>
      </c>
      <c r="E72" s="19" t="n">
        <v>0</v>
      </c>
      <c r="F72" s="10" t="n">
        <v>0</v>
      </c>
      <c r="G72" s="10" t="n">
        <v>0</v>
      </c>
      <c r="H72" s="10" t="n">
        <v>0</v>
      </c>
      <c r="I72" s="10" t="n">
        <v>0</v>
      </c>
      <c r="J72" s="10" t="n">
        <v>0</v>
      </c>
      <c r="K72" s="10" t="n">
        <v>0</v>
      </c>
      <c r="L72" s="10" t="n">
        <v>0</v>
      </c>
      <c r="M72" s="10" t="n"/>
      <c r="N72" s="10" t="n"/>
      <c r="O72" s="10" t="n">
        <v>0</v>
      </c>
      <c r="P72" s="10" t="n">
        <v>0</v>
      </c>
      <c r="Q72" s="10" t="n"/>
      <c r="R72" s="10" t="n"/>
      <c r="S72" s="10" t="n"/>
      <c r="T72" s="10" t="n"/>
      <c r="U72" s="10" t="n">
        <v>0</v>
      </c>
      <c r="V72" s="40" t="n"/>
      <c r="W72" s="40" t="n"/>
      <c r="X72" s="40" t="n"/>
      <c r="Y72" s="40" t="n"/>
      <c r="Z72" s="40" t="n"/>
      <c r="AA72" s="33" t="n">
        <v>0</v>
      </c>
      <c r="AB72" s="33" t="n">
        <v>0</v>
      </c>
      <c r="AC72" s="33" t="n">
        <v>0</v>
      </c>
      <c r="AD72" s="33" t="n">
        <v>0</v>
      </c>
      <c r="AE72" s="33" t="n">
        <v>0</v>
      </c>
      <c r="AF72" s="33" t="n">
        <v>0</v>
      </c>
      <c r="AG72" s="33" t="n">
        <v>0</v>
      </c>
      <c r="AH72" s="33" t="n">
        <v>0</v>
      </c>
      <c r="AI72" s="33" t="n">
        <v>0</v>
      </c>
      <c r="AJ72" s="33" t="n">
        <v>0</v>
      </c>
      <c r="AK72" s="33" t="n">
        <v>0</v>
      </c>
      <c r="AL72" s="33" t="n">
        <v>0</v>
      </c>
      <c r="AM72" s="34" t="n">
        <v>0</v>
      </c>
      <c r="AN72" s="34" t="n">
        <v>0</v>
      </c>
      <c r="AO72" s="34" t="n">
        <v>0</v>
      </c>
      <c r="AP72" s="34" t="n">
        <v>0</v>
      </c>
      <c r="AQ72" s="34" t="n">
        <v>0</v>
      </c>
      <c r="AR72" s="34" t="n">
        <v>0</v>
      </c>
      <c r="AS72" s="34" t="n">
        <v>0</v>
      </c>
      <c r="AT72" s="34" t="n">
        <v>0</v>
      </c>
      <c r="AU72" s="34" t="n">
        <v>0</v>
      </c>
      <c r="AV72" s="34" t="n"/>
      <c r="AW72" s="34" t="n"/>
      <c r="AX72" s="34" t="n"/>
      <c r="AY72" s="34" t="n"/>
      <c r="AZ72" s="34" t="n"/>
      <c r="BA72" s="34" t="n"/>
      <c r="BB72" s="34" t="n"/>
      <c r="BC72" s="34" t="n"/>
      <c r="BD72" s="34" t="n">
        <v>0</v>
      </c>
      <c r="BE72" s="34" t="n">
        <v>0</v>
      </c>
      <c r="BF72" s="34" t="n">
        <v>0</v>
      </c>
      <c r="BG72" s="34" t="n">
        <v>0</v>
      </c>
      <c r="BH72" s="34" t="n">
        <v>0</v>
      </c>
      <c r="BI72" s="34" t="n"/>
      <c r="BJ72" s="34" t="n"/>
      <c r="BK72" s="34" t="n">
        <v>0</v>
      </c>
      <c r="BL72" s="34" t="n">
        <v>0</v>
      </c>
    </row>
    <row r="73" hidden="1">
      <c r="A73" s="341" t="inlineStr">
        <is>
          <t>INV.INMOB.EDIF.ESCANDINAVIA SP</t>
        </is>
      </c>
      <c r="B73" s="16" t="n">
        <v>-522271</v>
      </c>
      <c r="C73" s="18" t="n">
        <v>0</v>
      </c>
      <c r="D73" s="19" t="n">
        <v>0</v>
      </c>
      <c r="E73" s="19" t="n">
        <v>0</v>
      </c>
      <c r="F73" s="10" t="n">
        <v>0</v>
      </c>
      <c r="G73" s="10" t="n">
        <v>0</v>
      </c>
      <c r="H73" s="10" t="n">
        <v>0</v>
      </c>
      <c r="I73" s="10" t="n">
        <v>0</v>
      </c>
      <c r="J73" s="10" t="n">
        <v>0</v>
      </c>
      <c r="K73" s="10" t="n">
        <v>0</v>
      </c>
      <c r="L73" s="10" t="n">
        <v>0</v>
      </c>
      <c r="M73" s="10" t="n"/>
      <c r="N73" s="10" t="n"/>
      <c r="O73" s="10" t="n">
        <v>0</v>
      </c>
      <c r="P73" s="10" t="n">
        <v>0</v>
      </c>
      <c r="Q73" s="10" t="n"/>
      <c r="R73" s="10" t="n"/>
      <c r="S73" s="10" t="n"/>
      <c r="T73" s="10" t="n"/>
      <c r="U73" s="10" t="n">
        <v>0</v>
      </c>
      <c r="V73" s="40" t="n"/>
      <c r="W73" s="40" t="n"/>
      <c r="X73" s="40" t="n"/>
      <c r="Y73" s="40" t="n"/>
      <c r="Z73" s="40" t="n"/>
      <c r="AA73" s="33" t="n">
        <v>0</v>
      </c>
      <c r="AB73" s="33" t="n">
        <v>0</v>
      </c>
      <c r="AC73" s="33" t="n">
        <v>0</v>
      </c>
      <c r="AD73" s="33" t="n">
        <v>0</v>
      </c>
      <c r="AE73" s="33" t="n">
        <v>0</v>
      </c>
      <c r="AF73" s="33" t="n">
        <v>0</v>
      </c>
      <c r="AG73" s="33" t="n">
        <v>0</v>
      </c>
      <c r="AH73" s="33" t="n">
        <v>0</v>
      </c>
      <c r="AI73" s="33" t="n">
        <v>0</v>
      </c>
      <c r="AJ73" s="33" t="n">
        <v>0</v>
      </c>
      <c r="AK73" s="33" t="n">
        <v>0</v>
      </c>
      <c r="AL73" s="33" t="n">
        <v>0</v>
      </c>
      <c r="AM73" s="34" t="n">
        <v>0</v>
      </c>
      <c r="AN73" s="34" t="n">
        <v>0</v>
      </c>
      <c r="AO73" s="34" t="n">
        <v>0</v>
      </c>
      <c r="AP73" s="34" t="n">
        <v>0</v>
      </c>
      <c r="AQ73" s="34" t="n">
        <v>0</v>
      </c>
      <c r="AR73" s="34" t="n">
        <v>0</v>
      </c>
      <c r="AS73" s="34" t="n">
        <v>0</v>
      </c>
      <c r="AT73" s="34" t="n">
        <v>0</v>
      </c>
      <c r="AU73" s="34" t="n">
        <v>0</v>
      </c>
      <c r="AV73" s="34" t="n"/>
      <c r="AW73" s="34" t="n"/>
      <c r="AX73" s="34" t="n"/>
      <c r="AY73" s="34" t="n"/>
      <c r="AZ73" s="34" t="n"/>
      <c r="BA73" s="34" t="n"/>
      <c r="BB73" s="34" t="n"/>
      <c r="BC73" s="34" t="n"/>
      <c r="BD73" s="34" t="n">
        <v>0</v>
      </c>
      <c r="BE73" s="34" t="n">
        <v>0</v>
      </c>
      <c r="BF73" s="34" t="n">
        <v>0</v>
      </c>
      <c r="BG73" s="34" t="n">
        <v>0</v>
      </c>
      <c r="BH73" s="34" t="n">
        <v>0</v>
      </c>
      <c r="BI73" s="34" t="n"/>
      <c r="BJ73" s="34" t="n"/>
      <c r="BK73" s="34" t="n">
        <v>0</v>
      </c>
      <c r="BL73" s="34" t="n">
        <v>0</v>
      </c>
    </row>
    <row r="74" hidden="1">
      <c r="A74" s="44" t="inlineStr">
        <is>
          <t>Inversion Perm (Investimentos)</t>
        </is>
      </c>
      <c r="B74" s="16" t="n"/>
      <c r="C74" s="18" t="n">
        <v>0</v>
      </c>
      <c r="D74" s="19" t="n">
        <v>0</v>
      </c>
      <c r="E74" s="19" t="n">
        <v>0</v>
      </c>
      <c r="F74" s="10" t="n">
        <v>0</v>
      </c>
      <c r="G74" s="10" t="n">
        <v>0</v>
      </c>
      <c r="H74" s="10" t="n">
        <v>0</v>
      </c>
      <c r="I74" s="10" t="n">
        <v>0</v>
      </c>
      <c r="J74" s="10" t="n">
        <v>0</v>
      </c>
      <c r="K74" s="10" t="n">
        <v>0</v>
      </c>
      <c r="L74" s="10" t="n">
        <v>0</v>
      </c>
      <c r="M74" s="10" t="n"/>
      <c r="N74" s="10" t="n"/>
      <c r="O74" s="10" t="n">
        <v>0</v>
      </c>
      <c r="P74" s="10" t="n">
        <v>0</v>
      </c>
      <c r="Q74" s="10" t="n"/>
      <c r="R74" s="10" t="n"/>
      <c r="S74" s="10" t="n"/>
      <c r="T74" s="10" t="n"/>
      <c r="U74" s="10" t="n">
        <v>0</v>
      </c>
      <c r="V74" s="40" t="n"/>
      <c r="W74" s="40" t="n"/>
      <c r="X74" s="40" t="n"/>
      <c r="Y74" s="40" t="n"/>
      <c r="Z74" s="40" t="n"/>
      <c r="AA74" s="33" t="n">
        <v>0</v>
      </c>
      <c r="AB74" s="33" t="n">
        <v>0</v>
      </c>
      <c r="AC74" s="33" t="n">
        <v>0</v>
      </c>
      <c r="AD74" s="33" t="n">
        <v>0</v>
      </c>
      <c r="AE74" s="33" t="n">
        <v>0</v>
      </c>
      <c r="AF74" s="33" t="n">
        <v>0</v>
      </c>
      <c r="AG74" s="33" t="n">
        <v>0</v>
      </c>
      <c r="AH74" s="33" t="n">
        <v>0</v>
      </c>
      <c r="AI74" s="33" t="n">
        <v>0</v>
      </c>
      <c r="AJ74" s="33" t="n">
        <v>0</v>
      </c>
      <c r="AK74" s="33" t="n">
        <v>0</v>
      </c>
      <c r="AL74" s="33" t="n">
        <v>0</v>
      </c>
      <c r="AM74" s="34" t="n">
        <v>33255.29</v>
      </c>
      <c r="AN74" s="34" t="n">
        <v>0</v>
      </c>
      <c r="AO74" s="34" t="n">
        <v>0</v>
      </c>
      <c r="AP74" s="34" t="n">
        <v>0</v>
      </c>
      <c r="AQ74" s="34" t="n">
        <v>0</v>
      </c>
      <c r="AR74" s="34" t="n">
        <v>0</v>
      </c>
      <c r="AS74" s="34" t="n">
        <v>0</v>
      </c>
      <c r="AT74" s="34" t="n">
        <v>0</v>
      </c>
      <c r="AU74" s="34" t="n">
        <v>0</v>
      </c>
      <c r="AV74" s="34" t="n"/>
      <c r="AW74" s="34" t="n"/>
      <c r="AX74" s="34" t="n"/>
      <c r="AY74" s="34" t="n"/>
      <c r="AZ74" s="34" t="n"/>
      <c r="BA74" s="34" t="n"/>
      <c r="BB74" s="34" t="n"/>
      <c r="BC74" s="34" t="n"/>
      <c r="BD74" s="34" t="n">
        <v>0</v>
      </c>
      <c r="BE74" s="34" t="n">
        <v>0</v>
      </c>
      <c r="BF74" s="34" t="n">
        <v>0</v>
      </c>
      <c r="BG74" s="34" t="n">
        <v>0</v>
      </c>
      <c r="BH74" s="34" t="n">
        <v>0</v>
      </c>
      <c r="BI74" s="34" t="n"/>
      <c r="BJ74" s="34" t="n"/>
      <c r="BK74" s="34" t="n">
        <v>0</v>
      </c>
      <c r="BL74" s="34" t="n">
        <v>0</v>
      </c>
    </row>
    <row r="75" hidden="1">
      <c r="A75" s="341" t="inlineStr">
        <is>
          <t>Inversiones en otras sociedades</t>
        </is>
      </c>
      <c r="B75" s="16" t="n"/>
      <c r="C75" s="18" t="n">
        <v>0</v>
      </c>
      <c r="D75" s="19" t="n">
        <v>0</v>
      </c>
      <c r="E75" s="19" t="n">
        <v>0</v>
      </c>
      <c r="F75" s="10" t="n">
        <v>0</v>
      </c>
      <c r="G75" s="10" t="n">
        <v>0</v>
      </c>
      <c r="H75" s="10" t="n">
        <v>0</v>
      </c>
      <c r="I75" s="10" t="n">
        <v>0</v>
      </c>
      <c r="J75" s="10" t="n">
        <v>0</v>
      </c>
      <c r="K75" s="10" t="n">
        <v>0</v>
      </c>
      <c r="L75" s="10" t="n">
        <v>0</v>
      </c>
      <c r="M75" s="10" t="n"/>
      <c r="N75" s="10" t="n"/>
      <c r="O75" s="10" t="n">
        <v>0</v>
      </c>
      <c r="P75" s="10" t="n">
        <v>0</v>
      </c>
      <c r="Q75" s="10" t="n"/>
      <c r="R75" s="10" t="n"/>
      <c r="S75" s="10" t="n"/>
      <c r="T75" s="10" t="n"/>
      <c r="U75" s="10" t="n">
        <v>0</v>
      </c>
      <c r="V75" s="40" t="n"/>
      <c r="W75" s="40" t="n"/>
      <c r="X75" s="40" t="n"/>
      <c r="Y75" s="40" t="n"/>
      <c r="Z75" s="40" t="n"/>
      <c r="AA75" s="33" t="n">
        <v>0</v>
      </c>
      <c r="AB75" s="33" t="n">
        <v>0</v>
      </c>
      <c r="AC75" s="33" t="n">
        <v>0</v>
      </c>
      <c r="AD75" s="33" t="n">
        <v>0</v>
      </c>
      <c r="AE75" s="33" t="n">
        <v>0</v>
      </c>
      <c r="AF75" s="33" t="n">
        <v>0</v>
      </c>
      <c r="AG75" s="33" t="n">
        <v>0</v>
      </c>
      <c r="AH75" s="33" t="n">
        <v>0</v>
      </c>
      <c r="AI75" s="33" t="n">
        <v>0</v>
      </c>
      <c r="AJ75" s="33" t="n">
        <v>0</v>
      </c>
      <c r="AK75" s="33" t="n">
        <v>0</v>
      </c>
      <c r="AL75" s="33" t="n">
        <v>0</v>
      </c>
      <c r="AM75" s="34" t="n">
        <v>10309464469</v>
      </c>
      <c r="AN75" s="34" t="n">
        <v>0</v>
      </c>
      <c r="AO75" s="34" t="n">
        <v>0</v>
      </c>
      <c r="AP75" s="34" t="n">
        <v>0</v>
      </c>
      <c r="AQ75" s="34" t="n">
        <v>0</v>
      </c>
      <c r="AR75" s="34" t="n">
        <v>0</v>
      </c>
      <c r="AS75" s="34" t="n">
        <v>0</v>
      </c>
      <c r="AT75" s="34" t="n">
        <v>0</v>
      </c>
      <c r="AU75" s="34" t="n">
        <v>0</v>
      </c>
      <c r="AV75" s="34" t="n"/>
      <c r="AW75" s="34" t="n"/>
      <c r="AX75" s="34" t="n"/>
      <c r="AY75" s="34" t="n"/>
      <c r="AZ75" s="34" t="n"/>
      <c r="BA75" s="34" t="n"/>
      <c r="BB75" s="34" t="n"/>
      <c r="BC75" s="34" t="n"/>
      <c r="BD75" s="34" t="n">
        <v>0</v>
      </c>
      <c r="BE75" s="34" t="n">
        <v>0</v>
      </c>
      <c r="BF75" s="34" t="n">
        <v>0</v>
      </c>
      <c r="BG75" s="34" t="n">
        <v>0</v>
      </c>
      <c r="BH75" s="34" t="n">
        <v>0</v>
      </c>
      <c r="BI75" s="34" t="n"/>
      <c r="BJ75" s="34" t="n"/>
      <c r="BK75" s="34" t="n">
        <v>0</v>
      </c>
      <c r="BL75" s="34" t="n">
        <v>0</v>
      </c>
    </row>
    <row r="76" hidden="1">
      <c r="A76" s="341" t="n"/>
      <c r="B76" s="16" t="n"/>
      <c r="C76" s="18" t="n">
        <v>0</v>
      </c>
      <c r="D76" s="19" t="n">
        <v>0</v>
      </c>
      <c r="E76" s="19" t="n">
        <v>0</v>
      </c>
      <c r="F76" s="10" t="n">
        <v>0</v>
      </c>
      <c r="G76" s="10" t="n">
        <v>0</v>
      </c>
      <c r="H76" s="10" t="n">
        <v>0</v>
      </c>
      <c r="I76" s="10" t="n">
        <v>0</v>
      </c>
      <c r="J76" s="10" t="n">
        <v>0</v>
      </c>
      <c r="K76" s="10" t="n">
        <v>0</v>
      </c>
      <c r="L76" s="10" t="n">
        <v>0</v>
      </c>
      <c r="M76" s="10" t="n"/>
      <c r="N76" s="10" t="n"/>
      <c r="O76" s="10" t="n">
        <v>0</v>
      </c>
      <c r="P76" s="10" t="n">
        <v>0</v>
      </c>
      <c r="Q76" s="10" t="n"/>
      <c r="R76" s="10" t="n"/>
      <c r="S76" s="10" t="n"/>
      <c r="T76" s="10" t="n"/>
      <c r="U76" s="10" t="n">
        <v>0</v>
      </c>
      <c r="V76" s="40" t="n"/>
      <c r="W76" s="40" t="n"/>
      <c r="X76" s="40" t="n"/>
      <c r="Y76" s="40" t="n"/>
      <c r="Z76" s="40" t="n"/>
      <c r="AA76" s="33" t="n">
        <v>0</v>
      </c>
      <c r="AB76" s="33" t="n">
        <v>0</v>
      </c>
      <c r="AC76" s="33" t="n">
        <v>0</v>
      </c>
      <c r="AD76" s="33" t="n">
        <v>0</v>
      </c>
      <c r="AE76" s="33" t="n">
        <v>0</v>
      </c>
      <c r="AF76" s="33" t="n">
        <v>0</v>
      </c>
      <c r="AG76" s="33" t="n">
        <v>0</v>
      </c>
      <c r="AH76" s="33" t="n">
        <v>0</v>
      </c>
      <c r="AI76" s="33" t="n">
        <v>0</v>
      </c>
      <c r="AJ76" s="33" t="n">
        <v>0</v>
      </c>
      <c r="AK76" s="33" t="n">
        <v>0</v>
      </c>
      <c r="AL76" s="33" t="n">
        <v>0</v>
      </c>
      <c r="AM76" s="34" t="n">
        <v>474184483</v>
      </c>
      <c r="AN76" s="34" t="n">
        <v>0</v>
      </c>
      <c r="AO76" s="34" t="n">
        <v>0</v>
      </c>
      <c r="AP76" s="34" t="n">
        <v>0</v>
      </c>
      <c r="AQ76" s="34" t="n">
        <v>0</v>
      </c>
      <c r="AR76" s="34" t="n">
        <v>0</v>
      </c>
      <c r="AS76" s="34" t="n">
        <v>0</v>
      </c>
      <c r="AT76" s="34" t="n">
        <v>0</v>
      </c>
      <c r="AU76" s="34" t="n">
        <v>0</v>
      </c>
      <c r="AV76" s="34" t="n"/>
      <c r="AW76" s="34" t="n"/>
      <c r="AX76" s="34" t="n"/>
      <c r="AY76" s="34" t="n"/>
      <c r="AZ76" s="34" t="n"/>
      <c r="BA76" s="34" t="n"/>
      <c r="BB76" s="34" t="n"/>
      <c r="BC76" s="34" t="n"/>
      <c r="BD76" s="34" t="n">
        <v>0</v>
      </c>
      <c r="BE76" s="34" t="n">
        <v>0</v>
      </c>
      <c r="BF76" s="34" t="n">
        <v>0</v>
      </c>
      <c r="BG76" s="34" t="n">
        <v>0</v>
      </c>
      <c r="BH76" s="34" t="n">
        <v>0</v>
      </c>
      <c r="BI76" s="34" t="n"/>
      <c r="BJ76" s="34" t="n"/>
      <c r="BK76" s="34" t="n">
        <v>0</v>
      </c>
      <c r="BL76" s="34" t="n">
        <v>0</v>
      </c>
    </row>
    <row r="77" hidden="1" ht="15.75" customHeight="1">
      <c r="A77" s="341" t="inlineStr">
        <is>
          <t>dptos judiciiales</t>
        </is>
      </c>
      <c r="B77" s="16" t="n"/>
      <c r="C77" s="18" t="n">
        <v>0</v>
      </c>
      <c r="D77" s="19" t="n">
        <v>0</v>
      </c>
      <c r="E77" s="19" t="n">
        <v>0</v>
      </c>
      <c r="F77" s="10" t="n">
        <v>0</v>
      </c>
      <c r="G77" s="10" t="n">
        <v>0</v>
      </c>
      <c r="H77" s="10" t="n">
        <v>0</v>
      </c>
      <c r="I77" s="10" t="n">
        <v>0</v>
      </c>
      <c r="J77" s="10" t="n">
        <v>0</v>
      </c>
      <c r="K77" s="10" t="n">
        <v>0</v>
      </c>
      <c r="L77" s="10" t="n">
        <v>0</v>
      </c>
      <c r="M77" s="10" t="n"/>
      <c r="N77" s="10" t="n"/>
      <c r="O77" s="10" t="n">
        <v>0</v>
      </c>
      <c r="P77" s="10" t="n">
        <v>0</v>
      </c>
      <c r="Q77" s="10" t="n"/>
      <c r="R77" s="10" t="n"/>
      <c r="S77" s="10" t="n"/>
      <c r="T77" s="10" t="n"/>
      <c r="U77" s="10" t="n">
        <v>0</v>
      </c>
      <c r="V77" s="40" t="n"/>
      <c r="W77" s="40" t="n"/>
      <c r="X77" s="40" t="n"/>
      <c r="Y77" s="40" t="n"/>
      <c r="Z77" s="40" t="n"/>
      <c r="AA77" s="33" t="n">
        <v>0</v>
      </c>
      <c r="AB77" s="33" t="n">
        <v>0</v>
      </c>
      <c r="AC77" s="33" t="n">
        <v>0</v>
      </c>
      <c r="AD77" s="33" t="n">
        <v>0</v>
      </c>
      <c r="AE77" s="33" t="n">
        <v>0</v>
      </c>
      <c r="AF77" s="33" t="n">
        <v>0</v>
      </c>
      <c r="AG77" s="33" t="n">
        <v>0</v>
      </c>
      <c r="AH77" s="33" t="n">
        <v>0</v>
      </c>
      <c r="AI77" s="33" t="n">
        <v>0</v>
      </c>
      <c r="AJ77" s="33" t="n">
        <v>0</v>
      </c>
      <c r="AK77" s="33" t="n">
        <v>0</v>
      </c>
      <c r="AL77" s="33" t="n">
        <v>0</v>
      </c>
      <c r="AM77" s="34" t="n">
        <v>20086795</v>
      </c>
      <c r="AN77" s="34" t="n">
        <v>0</v>
      </c>
      <c r="AO77" s="34" t="n">
        <v>0</v>
      </c>
      <c r="AP77" s="34" t="n">
        <v>0</v>
      </c>
      <c r="AQ77" s="34" t="n">
        <v>0</v>
      </c>
      <c r="AR77" s="34" t="n">
        <v>0</v>
      </c>
      <c r="AS77" s="34" t="n">
        <v>0</v>
      </c>
      <c r="AT77" s="34" t="n">
        <v>0</v>
      </c>
      <c r="AU77" s="34" t="n">
        <v>0</v>
      </c>
      <c r="AV77" s="34" t="n"/>
      <c r="AW77" s="34" t="n"/>
      <c r="AX77" s="34" t="n"/>
      <c r="AY77" s="34" t="n"/>
      <c r="AZ77" s="34" t="n"/>
      <c r="BA77" s="34" t="n"/>
      <c r="BB77" s="34" t="n"/>
      <c r="BC77" s="34" t="n"/>
      <c r="BD77" s="34" t="n">
        <v>0</v>
      </c>
      <c r="BE77" s="34" t="n">
        <v>0</v>
      </c>
      <c r="BF77" s="34" t="n">
        <v>0</v>
      </c>
      <c r="BG77" s="34" t="n">
        <v>0</v>
      </c>
      <c r="BH77" s="34" t="n">
        <v>0</v>
      </c>
      <c r="BI77" s="34" t="n"/>
      <c r="BJ77" s="34" t="n"/>
      <c r="BK77" s="34" t="n">
        <v>0</v>
      </c>
      <c r="BL77" s="34" t="n">
        <v>0</v>
      </c>
    </row>
    <row r="78" hidden="1" ht="15.75" customHeight="1">
      <c r="A78" s="343" t="inlineStr">
        <is>
          <t xml:space="preserve">Total Inversiones </t>
        </is>
      </c>
      <c r="B78" s="46">
        <f>SUM(B44:B77)</f>
        <v/>
      </c>
      <c r="C78" s="46">
        <f>SUM(C44:C77)</f>
        <v/>
      </c>
      <c r="D78" s="47">
        <f>SUM(D44:D77)</f>
        <v/>
      </c>
      <c r="E78" s="47">
        <f>SUM(E44:E77)</f>
        <v/>
      </c>
      <c r="F78" s="48">
        <f>SUM(F44:F77)</f>
        <v/>
      </c>
      <c r="G78" s="48">
        <f>SUM(G44:G77)</f>
        <v/>
      </c>
      <c r="H78" s="48">
        <f>SUM(H44:H77)</f>
        <v/>
      </c>
      <c r="I78" s="48">
        <f>SUM(I44:I77)</f>
        <v/>
      </c>
      <c r="J78" s="48">
        <f>SUM(J44:J77)</f>
        <v/>
      </c>
      <c r="K78" s="48">
        <f>SUM(K44:K77)</f>
        <v/>
      </c>
      <c r="L78" s="48">
        <f>SUM(L44:L77)</f>
        <v/>
      </c>
      <c r="M78" s="48" t="n"/>
      <c r="N78" s="48" t="n"/>
      <c r="O78" s="48">
        <f>SUM(O44:O77)</f>
        <v/>
      </c>
      <c r="P78" s="48">
        <f>SUM(P44:P77)</f>
        <v/>
      </c>
      <c r="Q78" s="48" t="n"/>
      <c r="R78" s="48" t="n"/>
      <c r="S78" s="48" t="n"/>
      <c r="T78" s="48" t="n"/>
      <c r="U78" s="48">
        <f>SUM(U44:U77)</f>
        <v/>
      </c>
      <c r="V78" s="172">
        <f>SUM(V44:V77)</f>
        <v/>
      </c>
      <c r="W78" s="172">
        <f>SUM(W44:W77)</f>
        <v/>
      </c>
      <c r="X78" s="172">
        <f>SUM(X44:X77)</f>
        <v/>
      </c>
      <c r="Y78" s="172">
        <f>SUM(Y44:Y77)</f>
        <v/>
      </c>
      <c r="Z78" s="172">
        <f>SUM(Z44:Z77)</f>
        <v/>
      </c>
      <c r="AA78" s="49">
        <f>SUM(AA44:AA77)</f>
        <v/>
      </c>
      <c r="AB78" s="49">
        <f>SUM(AB44:AB77)</f>
        <v/>
      </c>
      <c r="AC78" s="49">
        <f>SUM(AC44:AC77)</f>
        <v/>
      </c>
      <c r="AD78" s="49">
        <f>SUM(AD44:AD77)</f>
        <v/>
      </c>
      <c r="AE78" s="49">
        <f>SUM(AE44:AE77)</f>
        <v/>
      </c>
      <c r="AF78" s="49">
        <f>SUM(AF44:AF77)</f>
        <v/>
      </c>
      <c r="AG78" s="49">
        <f>SUM(AG44:AG77)</f>
        <v/>
      </c>
      <c r="AH78" s="49">
        <f>SUM(AH44:AH77)</f>
        <v/>
      </c>
      <c r="AI78" s="49">
        <f>SUM(AI44:AI77)</f>
        <v/>
      </c>
      <c r="AJ78" s="49">
        <f>SUM(AJ44:AJ77)</f>
        <v/>
      </c>
      <c r="AK78" s="49">
        <f>SUM(AK44:AK77)</f>
        <v/>
      </c>
      <c r="AL78" s="49">
        <f>SUM(AL44:AL77)</f>
        <v/>
      </c>
      <c r="AM78" s="50">
        <f>SUM(AM44:AM77)</f>
        <v/>
      </c>
      <c r="AN78" s="50">
        <f>SUM(AN44:AN77)</f>
        <v/>
      </c>
      <c r="AO78" s="50">
        <f>SUM(AO44:AO77)</f>
        <v/>
      </c>
      <c r="AP78" s="50">
        <f>SUM(AP44:AP77)</f>
        <v/>
      </c>
      <c r="AQ78" s="50">
        <f>SUM(AQ44:AQ77)</f>
        <v/>
      </c>
      <c r="AR78" s="50">
        <f>SUM(AR44:AR77)</f>
        <v/>
      </c>
      <c r="AS78" s="50">
        <f>SUM(AS44:AS77)</f>
        <v/>
      </c>
      <c r="AT78" s="50">
        <f>SUM(AT44:AT77)</f>
        <v/>
      </c>
      <c r="AU78" s="50">
        <f>SUM(AU44:AU77)</f>
        <v/>
      </c>
      <c r="AV78" s="50" t="n"/>
      <c r="AW78" s="50" t="n"/>
      <c r="AX78" s="50" t="n"/>
      <c r="AY78" s="50" t="n"/>
      <c r="AZ78" s="50" t="n"/>
      <c r="BA78" s="50" t="n"/>
      <c r="BB78" s="50" t="n"/>
      <c r="BC78" s="50" t="n"/>
      <c r="BD78" s="50">
        <f>SUM(BD44:BD77)</f>
        <v/>
      </c>
      <c r="BE78" s="50">
        <f>SUM(BE44:BE77)</f>
        <v/>
      </c>
      <c r="BF78" s="50">
        <f>SUM(BF44:BF77)</f>
        <v/>
      </c>
      <c r="BG78" s="50">
        <f>SUM(BG44:BG77)</f>
        <v/>
      </c>
      <c r="BH78" s="50">
        <f>SUM(BH44:BH77)</f>
        <v/>
      </c>
      <c r="BI78" s="50" t="n"/>
      <c r="BJ78" s="50" t="n"/>
      <c r="BK78" s="50">
        <f>SUM(BK44:BK77)</f>
        <v/>
      </c>
      <c r="BL78" s="50">
        <f>SUM(BL44:BL77)</f>
        <v/>
      </c>
    </row>
    <row r="79" hidden="1">
      <c r="A79" s="341" t="inlineStr">
        <is>
          <t>Otros</t>
        </is>
      </c>
      <c r="B79" s="16" t="n">
        <v>92780750</v>
      </c>
      <c r="C79" s="18" t="n"/>
      <c r="D79" s="9" t="n"/>
      <c r="E79" s="19" t="n"/>
      <c r="F79" s="40" t="n"/>
      <c r="G79" s="40" t="n"/>
      <c r="H79" s="40" t="n"/>
      <c r="I79" s="40" t="n"/>
      <c r="J79" s="40" t="n"/>
      <c r="K79" s="40" t="n"/>
      <c r="L79" s="40" t="n"/>
      <c r="M79" s="40" t="n"/>
      <c r="N79" s="40" t="n"/>
      <c r="O79" s="40" t="n"/>
      <c r="P79" s="40" t="n"/>
      <c r="Q79" s="40" t="n"/>
      <c r="R79" s="40" t="n"/>
      <c r="S79" s="40" t="n"/>
      <c r="T79" s="40" t="n"/>
      <c r="U79" s="40" t="n"/>
      <c r="V79" s="40" t="n"/>
      <c r="W79" s="40" t="n"/>
      <c r="X79" s="40" t="n"/>
      <c r="Y79" s="40" t="n"/>
      <c r="Z79" s="40" t="n"/>
      <c r="AA79" s="40" t="n"/>
      <c r="AB79" s="40" t="n"/>
      <c r="AC79" s="40" t="n"/>
      <c r="AD79" s="40" t="n"/>
      <c r="AE79" s="40" t="n"/>
      <c r="AF79" s="40" t="n"/>
      <c r="AG79" s="40" t="n"/>
      <c r="AH79" s="40" t="n"/>
      <c r="AI79" s="40" t="n"/>
      <c r="AJ79" s="40" t="n"/>
      <c r="AK79" s="40" t="n"/>
      <c r="AL79" s="40" t="n"/>
    </row>
    <row r="80" hidden="1">
      <c r="A80" s="341" t="inlineStr">
        <is>
          <t>Amazon</t>
        </is>
      </c>
      <c r="B80" s="16" t="n"/>
      <c r="C80" s="18" t="n"/>
      <c r="D80" s="9" t="n"/>
      <c r="E80" s="19" t="n"/>
      <c r="F80" s="40" t="n"/>
      <c r="G80" s="40" t="n"/>
      <c r="H80" s="40" t="n"/>
      <c r="I80" s="40" t="n"/>
      <c r="J80" s="40" t="n"/>
      <c r="K80" s="40" t="n"/>
      <c r="L80" s="40" t="n"/>
      <c r="M80" s="40" t="n"/>
      <c r="N80" s="40" t="n"/>
      <c r="O80" s="40" t="n"/>
      <c r="P80" s="40" t="n"/>
      <c r="Q80" s="40" t="n"/>
      <c r="R80" s="40" t="n"/>
      <c r="S80" s="40" t="n"/>
      <c r="T80" s="40" t="n"/>
      <c r="U80" s="40" t="n"/>
      <c r="V80" s="40" t="n"/>
      <c r="W80" s="40" t="n"/>
      <c r="X80" s="40" t="n"/>
      <c r="Y80" s="40" t="n"/>
      <c r="Z80" s="40" t="n"/>
      <c r="AA80" s="40" t="n"/>
      <c r="AB80" s="40" t="n"/>
      <c r="AC80" s="40" t="n"/>
      <c r="AD80" s="40" t="n"/>
      <c r="AE80" s="40" t="n"/>
      <c r="AF80" s="40" t="n"/>
      <c r="AG80" s="40" t="n"/>
      <c r="AH80" s="40" t="n"/>
      <c r="AI80" s="40" t="n"/>
      <c r="AJ80" s="40" t="n"/>
      <c r="AK80" s="40" t="n"/>
      <c r="AL80" s="40" t="n"/>
      <c r="AM80" s="40" t="n">
        <v>4072045</v>
      </c>
    </row>
    <row r="81" hidden="1">
      <c r="A81" s="341" t="n"/>
      <c r="B81" s="16" t="n"/>
      <c r="C81" s="18" t="n"/>
      <c r="D81" s="9" t="n"/>
      <c r="E81" s="19" t="n"/>
      <c r="F81" s="40" t="n"/>
      <c r="G81" s="40" t="n"/>
      <c r="H81" s="40" t="n"/>
      <c r="I81" s="40" t="n"/>
      <c r="J81" s="40" t="n"/>
      <c r="K81" s="40" t="n"/>
      <c r="L81" s="40" t="n"/>
      <c r="M81" s="40" t="n"/>
      <c r="N81" s="40" t="n"/>
      <c r="O81" s="40" t="n"/>
      <c r="P81" s="40" t="n"/>
      <c r="Q81" s="40" t="n"/>
      <c r="R81" s="40" t="n"/>
      <c r="S81" s="40" t="n"/>
      <c r="T81" s="40" t="n"/>
      <c r="U81" s="40" t="n"/>
      <c r="V81" s="40" t="n"/>
      <c r="W81" s="40" t="n"/>
      <c r="X81" s="40" t="n"/>
      <c r="Y81" s="40" t="n"/>
      <c r="Z81" s="40" t="n"/>
      <c r="AA81" s="40" t="n"/>
      <c r="AB81" s="40" t="n"/>
      <c r="AC81" s="40" t="n"/>
      <c r="AD81" s="40" t="n"/>
      <c r="AE81" s="40" t="n"/>
      <c r="AF81" s="40" t="n"/>
      <c r="AG81" s="40" t="n"/>
      <c r="AH81" s="40" t="n"/>
      <c r="AI81" s="40" t="n"/>
      <c r="AJ81" s="40" t="n"/>
      <c r="AK81" s="40" t="n"/>
      <c r="AL81" s="40" t="n"/>
    </row>
    <row r="82" hidden="1">
      <c r="A82" s="341" t="inlineStr">
        <is>
          <t xml:space="preserve">Total Activos </t>
        </is>
      </c>
      <c r="B82" s="16" t="n"/>
      <c r="C82" s="18" t="n"/>
      <c r="D82" s="9" t="n"/>
      <c r="E82" s="19" t="n"/>
      <c r="F82" s="40" t="n"/>
      <c r="G82" s="40" t="n"/>
      <c r="H82" s="40" t="n"/>
      <c r="I82" s="40" t="n"/>
      <c r="J82" s="40" t="n"/>
      <c r="K82" s="40" t="n"/>
      <c r="L82" s="40" t="n"/>
      <c r="M82" s="40" t="n"/>
      <c r="N82" s="40" t="n"/>
      <c r="O82" s="40" t="n"/>
      <c r="P82" s="40" t="n"/>
      <c r="Q82" s="40" t="n"/>
      <c r="R82" s="40" t="n"/>
      <c r="S82" s="40" t="n"/>
      <c r="T82" s="40" t="n"/>
      <c r="U82" s="40" t="n"/>
      <c r="V82" s="40" t="n"/>
      <c r="W82" s="40" t="n"/>
      <c r="X82" s="40" t="n"/>
      <c r="Y82" s="40" t="n"/>
      <c r="Z82" s="40" t="n"/>
      <c r="AA82" s="40" t="n"/>
      <c r="AB82" s="40" t="n"/>
      <c r="AC82" s="40" t="n"/>
      <c r="AD82" s="40" t="n"/>
      <c r="AE82" s="40" t="n"/>
      <c r="AF82" s="40" t="n"/>
      <c r="AG82" s="40" t="n"/>
      <c r="AH82" s="40" t="n"/>
      <c r="AI82" s="40" t="n"/>
      <c r="AJ82" s="40" t="n"/>
      <c r="AK82" s="40" t="n"/>
      <c r="AL82" s="40" t="n"/>
    </row>
    <row r="83">
      <c r="A83" s="341" t="n"/>
      <c r="B83" s="16" t="n"/>
      <c r="C83" s="18" t="n"/>
      <c r="D83" s="9" t="n"/>
      <c r="E83" s="19" t="n"/>
      <c r="F83" s="40" t="n"/>
      <c r="G83" s="40" t="n"/>
      <c r="H83" s="40" t="n"/>
      <c r="I83" s="40" t="n"/>
      <c r="J83" s="40" t="n"/>
      <c r="K83" s="40" t="n"/>
      <c r="L83" s="40" t="n"/>
      <c r="M83" s="40" t="n"/>
      <c r="N83" s="40" t="n"/>
      <c r="O83" s="40" t="n"/>
      <c r="P83" s="40" t="n"/>
      <c r="Q83" s="40" t="n"/>
      <c r="R83" s="40" t="n"/>
      <c r="S83" s="40" t="n"/>
      <c r="T83" s="40" t="n"/>
      <c r="U83" s="40" t="n"/>
      <c r="V83" s="40" t="n"/>
      <c r="W83" s="40" t="n"/>
      <c r="X83" s="40" t="n"/>
      <c r="Y83" s="40" t="n"/>
      <c r="Z83" s="40" t="n"/>
      <c r="AA83" s="40" t="n"/>
      <c r="AB83" s="40" t="n"/>
      <c r="AC83" s="40" t="n"/>
      <c r="AD83" s="40" t="n"/>
      <c r="AE83" s="40" t="n"/>
      <c r="AF83" s="40" t="n"/>
      <c r="AG83" s="40" t="n"/>
      <c r="AH83" s="40" t="n"/>
      <c r="AI83" s="40" t="n"/>
      <c r="AJ83" s="40" t="n"/>
      <c r="AK83" s="40" t="n"/>
      <c r="AL83" s="40" t="n"/>
      <c r="BN83" s="40">
        <f>+BN58+BN59</f>
        <v/>
      </c>
    </row>
    <row r="95">
      <c r="AN95" t="n">
        <v>4186952</v>
      </c>
    </row>
  </sheetData>
  <mergeCells count="47">
    <mergeCell ref="F4:G4"/>
    <mergeCell ref="AO5:AP6"/>
    <mergeCell ref="BC6:BD6"/>
    <mergeCell ref="AM4:AN5"/>
    <mergeCell ref="BM6:BN6"/>
    <mergeCell ref="X5:Y6"/>
    <mergeCell ref="BE5:BF5"/>
    <mergeCell ref="AC4:AH4"/>
    <mergeCell ref="AK4:AL4"/>
    <mergeCell ref="BE4:BF4"/>
    <mergeCell ref="P6:Q6"/>
    <mergeCell ref="F5:G5"/>
    <mergeCell ref="R6:S6"/>
    <mergeCell ref="AU6:AV6"/>
    <mergeCell ref="AW6:AX6"/>
    <mergeCell ref="H5:I6"/>
    <mergeCell ref="AE5:AF6"/>
    <mergeCell ref="AO4:AT4"/>
    <mergeCell ref="J5:K6"/>
    <mergeCell ref="AG5:AH6"/>
    <mergeCell ref="AS5:AT6"/>
    <mergeCell ref="BK4:BL4"/>
    <mergeCell ref="AI4:AJ4"/>
    <mergeCell ref="BG5:BJ5"/>
    <mergeCell ref="BA6:BB6"/>
    <mergeCell ref="BG6:BH6"/>
    <mergeCell ref="AM2:BL3"/>
    <mergeCell ref="P5:U5"/>
    <mergeCell ref="BI6:BJ6"/>
    <mergeCell ref="F2:Z3"/>
    <mergeCell ref="AU4:BD4"/>
    <mergeCell ref="BG4:BJ4"/>
    <mergeCell ref="D4:E4"/>
    <mergeCell ref="V5:W6"/>
    <mergeCell ref="BK5:BL5"/>
    <mergeCell ref="AA4:AB6"/>
    <mergeCell ref="L5:O5"/>
    <mergeCell ref="AW5:AZ5"/>
    <mergeCell ref="L6:M6"/>
    <mergeCell ref="N6:O6"/>
    <mergeCell ref="T6:U6"/>
    <mergeCell ref="B2:C5"/>
    <mergeCell ref="D5:E5"/>
    <mergeCell ref="AY6:AZ6"/>
    <mergeCell ref="H4:Y4"/>
    <mergeCell ref="AC5:AD6"/>
    <mergeCell ref="AQ5:AR6"/>
  </mergeCells>
  <pageMargins left="0.7" right="0.7" top="0.75" bottom="0.75" header="0.3" footer="0.3"/>
  <pageSetup orientation="portrait" paperSize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Supervisor Contable</dc:creator>
  <dcterms:created xsi:type="dcterms:W3CDTF">2023-06-05T15:48:00Z</dcterms:created>
  <dcterms:modified xsi:type="dcterms:W3CDTF">2023-11-22T14:10:14Z</dcterms:modified>
  <cp:lastModifiedBy>Usuario</cp:lastModifiedBy>
  <cp:lastPrinted>2023-06-13T16:34:00Z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2BDA1BBC82904AF6965170165240DF8A_12</vt:lpwstr>
  </property>
  <property name="KSOProductBuildVer" fmtid="{D5CDD505-2E9C-101B-9397-08002B2CF9AE}" pid="3">
    <vt:lpwstr>1033-12.2.0.13306</vt:lpwstr>
  </property>
</Properties>
</file>