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Greystone\Excel\"/>
    </mc:Choice>
  </mc:AlternateContent>
  <xr:revisionPtr revIDLastSave="0" documentId="8_{05021B93-3CCA-4705-ACC9-764870A6D2BD}" xr6:coauthVersionLast="47" xr6:coauthVersionMax="47" xr10:uidLastSave="{00000000-0000-0000-0000-000000000000}"/>
  <bookViews>
    <workbookView xWindow="-98" yWindow="-98" windowWidth="19396" windowHeight="11475" xr2:uid="{A93E3BA5-32B3-45D2-8356-0A3CED90CE9F}"/>
  </bookViews>
  <sheets>
    <sheet name="Sheet1" sheetId="1" r:id="rId1"/>
    <sheet name="Sheet2" sheetId="2" r:id="rId2"/>
    <sheet name="Sheet4" sheetId="4" r:id="rId3"/>
  </sheets>
  <definedNames>
    <definedName name="nper">Sheet1!$B$5</definedName>
    <definedName name="PV">Sheet1!$B$3</definedName>
    <definedName name="Rate">Sheet1!$B$4</definedName>
    <definedName name="solver_adj" localSheetId="1" hidden="1">Sheet2!$C$4:$C$6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Sheet2!$C$4</definedName>
    <definedName name="solver_lhs2" localSheetId="1" hidden="1">Sheet2!$C$5</definedName>
    <definedName name="solver_lhs3" localSheetId="1" hidden="1">Sheet2!$C$6</definedName>
    <definedName name="solver_lhs4" localSheetId="1" hidden="1">Sheet2!$C$7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Sheet2!$E$7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hs1" localSheetId="1" hidden="1">50</definedName>
    <definedName name="solver_rhs2" localSheetId="1" hidden="1">40</definedName>
    <definedName name="solver_rhs3" localSheetId="1" hidden="1">40</definedName>
    <definedName name="solver_rhs4" localSheetId="1" hidden="1">300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E11" i="4"/>
  <c r="C11" i="4"/>
  <c r="E9" i="4"/>
  <c r="D9" i="4"/>
  <c r="C9" i="4"/>
  <c r="E8" i="4"/>
  <c r="D8" i="4"/>
  <c r="C8" i="4"/>
  <c r="E5" i="2"/>
  <c r="E6" i="2"/>
  <c r="E4" i="2"/>
  <c r="C7" i="2"/>
  <c r="B15" i="1"/>
  <c r="B3" i="1"/>
  <c r="B6" i="1" s="1"/>
  <c r="E7" i="2" l="1"/>
</calcChain>
</file>

<file path=xl/sharedStrings.xml><?xml version="1.0" encoding="utf-8"?>
<sst xmlns="http://schemas.openxmlformats.org/spreadsheetml/2006/main" count="26" uniqueCount="25">
  <si>
    <t>House Price</t>
  </si>
  <si>
    <t>Down Payment</t>
  </si>
  <si>
    <t>Mortgage rate</t>
  </si>
  <si>
    <t>Yearly</t>
  </si>
  <si>
    <t>Number of payments</t>
  </si>
  <si>
    <t>Months</t>
  </si>
  <si>
    <t>Pay/Mounth</t>
  </si>
  <si>
    <t>Loan Amount</t>
  </si>
  <si>
    <t>Units</t>
  </si>
  <si>
    <t>Profit/Unit</t>
  </si>
  <si>
    <t>Profit</t>
  </si>
  <si>
    <t>Product A</t>
  </si>
  <si>
    <t>Product B</t>
  </si>
  <si>
    <t>Product C</t>
  </si>
  <si>
    <t>Total</t>
  </si>
  <si>
    <t>Item Cost</t>
  </si>
  <si>
    <t>Number of payments per year</t>
  </si>
  <si>
    <t>Number of years for repayment</t>
  </si>
  <si>
    <t>Annual interest</t>
  </si>
  <si>
    <t>Track 1</t>
  </si>
  <si>
    <t>Track 2</t>
  </si>
  <si>
    <t>Track 3</t>
  </si>
  <si>
    <t>Periodic interest</t>
  </si>
  <si>
    <t>Total number of payments</t>
  </si>
  <si>
    <t>Periodic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</si>
</sst>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0" applyNumberFormat="1"/>
    <xf numFmtId="9" fontId="0" fillId="0" borderId="0" xfId="0" applyNumberFormat="1"/>
    <xf numFmtId="8" fontId="0" fillId="2" borderId="0" xfId="0" applyNumberFormat="1" applyFill="1"/>
    <xf numFmtId="0" fontId="3" fillId="0" borderId="0" xfId="0" applyFon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10" fontId="0" fillId="0" borderId="0" xfId="0" applyNumberFormat="1"/>
    <xf numFmtId="0" fontId="2" fillId="5" borderId="0" xfId="0" applyFont="1" applyFill="1"/>
    <xf numFmtId="0" fontId="2" fillId="5" borderId="0" xfId="0" applyFont="1" applyFill="1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21BE-C35A-4541-9E76-DCCAC16E0106}">
  <dimension ref="A1:J32"/>
  <sheetViews>
    <sheetView tabSelected="1" workbookViewId="0">
      <selection activeCell="C17" sqref="C17"/>
    </sheetView>
  </sheetViews>
  <sheetFormatPr defaultRowHeight="14.25" x14ac:dyDescent="0.45"/>
  <cols>
    <col min="1" max="1" width="21.796875" customWidth="1"/>
    <col min="2" max="2" width="18.46484375" customWidth="1"/>
  </cols>
  <sheetData>
    <row r="1" spans="1:10" x14ac:dyDescent="0.45">
      <c r="A1" s="4" t="s">
        <v>0</v>
      </c>
      <c r="B1" s="1">
        <v>439365.72811815178</v>
      </c>
    </row>
    <row r="2" spans="1:10" x14ac:dyDescent="0.45">
      <c r="A2" s="4" t="s">
        <v>1</v>
      </c>
      <c r="B2" s="1">
        <v>60000</v>
      </c>
    </row>
    <row r="3" spans="1:10" x14ac:dyDescent="0.45">
      <c r="A3" s="4" t="s">
        <v>7</v>
      </c>
      <c r="B3" s="1">
        <f>B1-B2</f>
        <v>379365.72811815178</v>
      </c>
    </row>
    <row r="4" spans="1:10" x14ac:dyDescent="0.45">
      <c r="A4" s="4" t="s">
        <v>2</v>
      </c>
      <c r="B4" s="2">
        <v>0.05</v>
      </c>
      <c r="C4" t="s">
        <v>3</v>
      </c>
    </row>
    <row r="5" spans="1:10" x14ac:dyDescent="0.45">
      <c r="A5" s="4" t="s">
        <v>4</v>
      </c>
      <c r="B5">
        <v>180</v>
      </c>
      <c r="C5" t="s">
        <v>5</v>
      </c>
    </row>
    <row r="6" spans="1:10" x14ac:dyDescent="0.45">
      <c r="A6" s="4" t="s">
        <v>6</v>
      </c>
      <c r="B6" s="3">
        <f>ABS(PMT(Rate/12,nper,PV))</f>
        <v>3000</v>
      </c>
    </row>
    <row r="15" spans="1:10" x14ac:dyDescent="0.45">
      <c r="B15" s="5">
        <f>B6</f>
        <v>3000</v>
      </c>
      <c r="C15">
        <v>60</v>
      </c>
      <c r="D15">
        <v>120</v>
      </c>
      <c r="E15">
        <v>180</v>
      </c>
      <c r="F15">
        <v>240</v>
      </c>
      <c r="G15">
        <v>300</v>
      </c>
      <c r="H15">
        <v>360</v>
      </c>
      <c r="I15">
        <v>420</v>
      </c>
      <c r="J15">
        <v>480</v>
      </c>
    </row>
    <row r="16" spans="1:10" x14ac:dyDescent="0.45">
      <c r="B16">
        <v>300000</v>
      </c>
      <c r="C16">
        <f t="dataTable" ref="C16:J32" dt2D="1" dtr="1" r1="B5" r2="B1"/>
        <v>4529.0960745626244</v>
      </c>
      <c r="D16">
        <v>2545.5723657378057</v>
      </c>
      <c r="E16">
        <v>1897.9047041797069</v>
      </c>
      <c r="F16">
        <v>1583.8937741199777</v>
      </c>
      <c r="G16">
        <v>1403.0160996191498</v>
      </c>
      <c r="H16">
        <v>1288.3718952291338</v>
      </c>
      <c r="I16">
        <v>1211.2504182381335</v>
      </c>
      <c r="J16">
        <v>1157.2718413909504</v>
      </c>
    </row>
    <row r="17" spans="2:10" x14ac:dyDescent="0.45">
      <c r="B17">
        <v>350000</v>
      </c>
      <c r="C17">
        <v>5472.6577567631712</v>
      </c>
      <c r="D17">
        <v>3075.8999419331817</v>
      </c>
      <c r="E17">
        <v>2293.3015175504793</v>
      </c>
      <c r="F17">
        <v>1913.8716437283067</v>
      </c>
      <c r="G17">
        <v>1695.3111203731394</v>
      </c>
      <c r="H17">
        <v>1556.7827067352034</v>
      </c>
      <c r="I17">
        <v>1463.5942553710779</v>
      </c>
      <c r="J17">
        <v>1398.3701416807316</v>
      </c>
    </row>
    <row r="18" spans="2:10" x14ac:dyDescent="0.45">
      <c r="B18">
        <v>400000</v>
      </c>
      <c r="C18">
        <v>6416.2194389637179</v>
      </c>
      <c r="D18">
        <v>3606.2275181285581</v>
      </c>
      <c r="E18">
        <v>2688.6983309212515</v>
      </c>
      <c r="F18">
        <v>2243.8495133366355</v>
      </c>
      <c r="G18">
        <v>1987.6061411271289</v>
      </c>
      <c r="H18">
        <v>1825.1935182412726</v>
      </c>
      <c r="I18">
        <v>1715.9380925040223</v>
      </c>
      <c r="J18">
        <v>1639.4684419705129</v>
      </c>
    </row>
    <row r="19" spans="2:10" x14ac:dyDescent="0.45">
      <c r="B19">
        <v>450000</v>
      </c>
      <c r="C19">
        <v>7359.7811211642647</v>
      </c>
      <c r="D19">
        <v>4136.5550943239341</v>
      </c>
      <c r="E19">
        <v>3084.0951442920241</v>
      </c>
      <c r="F19">
        <v>2573.8273829449636</v>
      </c>
      <c r="G19">
        <v>2279.9011618811187</v>
      </c>
      <c r="H19">
        <v>2093.6043297473425</v>
      </c>
      <c r="I19">
        <v>1968.2819296369669</v>
      </c>
      <c r="J19">
        <v>1880.5667422602942</v>
      </c>
    </row>
    <row r="20" spans="2:10" x14ac:dyDescent="0.45">
      <c r="B20">
        <v>500000</v>
      </c>
      <c r="C20">
        <v>8303.3428033648124</v>
      </c>
      <c r="D20">
        <v>4666.8826705193105</v>
      </c>
      <c r="E20">
        <v>3479.4919576627963</v>
      </c>
      <c r="F20">
        <v>2903.8052525532926</v>
      </c>
      <c r="G20">
        <v>2572.196182635108</v>
      </c>
      <c r="H20">
        <v>2362.0151412534119</v>
      </c>
      <c r="I20">
        <v>2220.625766769911</v>
      </c>
      <c r="J20">
        <v>2121.6650425500757</v>
      </c>
    </row>
    <row r="21" spans="2:10" x14ac:dyDescent="0.45">
      <c r="B21">
        <v>550000</v>
      </c>
      <c r="C21">
        <v>9246.9044855653574</v>
      </c>
      <c r="D21">
        <v>5197.2102467146869</v>
      </c>
      <c r="E21">
        <v>3874.8887710335684</v>
      </c>
      <c r="F21">
        <v>3233.7831221616216</v>
      </c>
      <c r="G21">
        <v>2864.4912033890973</v>
      </c>
      <c r="H21">
        <v>2630.4259527594818</v>
      </c>
      <c r="I21">
        <v>2472.9696039028559</v>
      </c>
      <c r="J21">
        <v>2362.7633428398567</v>
      </c>
    </row>
    <row r="22" spans="2:10" x14ac:dyDescent="0.45">
      <c r="B22">
        <v>600000</v>
      </c>
      <c r="C22">
        <v>10190.466167765904</v>
      </c>
      <c r="D22">
        <v>5727.5378229100625</v>
      </c>
      <c r="E22">
        <v>4270.2855844043406</v>
      </c>
      <c r="F22">
        <v>3563.7609917699501</v>
      </c>
      <c r="G22">
        <v>3156.7862241430871</v>
      </c>
      <c r="H22">
        <v>2898.8367642655508</v>
      </c>
      <c r="I22">
        <v>2725.3134410357998</v>
      </c>
      <c r="J22">
        <v>2603.8616431296387</v>
      </c>
    </row>
    <row r="23" spans="2:10" x14ac:dyDescent="0.45">
      <c r="B23">
        <v>650000</v>
      </c>
      <c r="C23">
        <v>11134.027849966453</v>
      </c>
      <c r="D23">
        <v>6257.865399105438</v>
      </c>
      <c r="E23">
        <v>4665.6823977751137</v>
      </c>
      <c r="F23">
        <v>3893.7388613782787</v>
      </c>
      <c r="G23">
        <v>3449.0812448970764</v>
      </c>
      <c r="H23">
        <v>3167.2475757716202</v>
      </c>
      <c r="I23">
        <v>2977.6572781687446</v>
      </c>
      <c r="J23">
        <v>2844.9599434194197</v>
      </c>
    </row>
    <row r="24" spans="2:10" x14ac:dyDescent="0.45">
      <c r="B24">
        <v>700000</v>
      </c>
      <c r="C24">
        <v>12077.589532167</v>
      </c>
      <c r="D24">
        <v>6788.1929753008153</v>
      </c>
      <c r="E24">
        <v>5061.079211145885</v>
      </c>
      <c r="F24">
        <v>4223.7167309866072</v>
      </c>
      <c r="G24">
        <v>3741.3762656510662</v>
      </c>
      <c r="H24">
        <v>3435.6583872776901</v>
      </c>
      <c r="I24">
        <v>3230.001115301689</v>
      </c>
      <c r="J24">
        <v>3086.0582437092012</v>
      </c>
    </row>
    <row r="25" spans="2:10" x14ac:dyDescent="0.45">
      <c r="B25">
        <v>750000</v>
      </c>
      <c r="C25">
        <v>13021.151214367545</v>
      </c>
      <c r="D25">
        <v>7318.5205514961908</v>
      </c>
      <c r="E25">
        <v>5456.4760245166572</v>
      </c>
      <c r="F25">
        <v>4553.6946005949358</v>
      </c>
      <c r="G25">
        <v>4033.671286405056</v>
      </c>
      <c r="H25">
        <v>3704.0691987837595</v>
      </c>
      <c r="I25">
        <v>3482.3449524346338</v>
      </c>
      <c r="J25">
        <v>3327.1565439989822</v>
      </c>
    </row>
    <row r="26" spans="2:10" x14ac:dyDescent="0.45">
      <c r="B26">
        <v>800000</v>
      </c>
      <c r="C26">
        <v>13964.712896568091</v>
      </c>
      <c r="D26">
        <v>7848.8481276915672</v>
      </c>
      <c r="E26">
        <v>5851.8728378874293</v>
      </c>
      <c r="F26">
        <v>4883.6724702032652</v>
      </c>
      <c r="G26">
        <v>4325.9663071590448</v>
      </c>
      <c r="H26">
        <v>3972.4800102898294</v>
      </c>
      <c r="I26">
        <v>3734.6887895675777</v>
      </c>
      <c r="J26">
        <v>3568.2548442887637</v>
      </c>
    </row>
    <row r="27" spans="2:10" x14ac:dyDescent="0.45">
      <c r="B27">
        <v>850000</v>
      </c>
      <c r="C27">
        <v>14908.27457876864</v>
      </c>
      <c r="D27">
        <v>8379.1757038869437</v>
      </c>
      <c r="E27">
        <v>6247.2696512582024</v>
      </c>
      <c r="F27">
        <v>5213.6503398115938</v>
      </c>
      <c r="G27">
        <v>4618.2613279130346</v>
      </c>
      <c r="H27">
        <v>4240.8908217958988</v>
      </c>
      <c r="I27">
        <v>3987.0326267005225</v>
      </c>
      <c r="J27">
        <v>3809.3531445785447</v>
      </c>
    </row>
    <row r="28" spans="2:10" x14ac:dyDescent="0.45">
      <c r="B28">
        <v>900000</v>
      </c>
      <c r="C28">
        <v>15851.836260969185</v>
      </c>
      <c r="D28">
        <v>8909.5032800823192</v>
      </c>
      <c r="E28">
        <v>6642.6664646289746</v>
      </c>
      <c r="F28">
        <v>5543.6282094199223</v>
      </c>
      <c r="G28">
        <v>4910.5563486670244</v>
      </c>
      <c r="H28">
        <v>4509.3016333019677</v>
      </c>
      <c r="I28">
        <v>4239.3764638334669</v>
      </c>
      <c r="J28">
        <v>4050.4514448683262</v>
      </c>
    </row>
    <row r="29" spans="2:10" x14ac:dyDescent="0.45">
      <c r="B29">
        <v>950000</v>
      </c>
      <c r="C29">
        <v>16795.397943169733</v>
      </c>
      <c r="D29">
        <v>9439.8308562776965</v>
      </c>
      <c r="E29">
        <v>7038.0632779997459</v>
      </c>
      <c r="F29">
        <v>5873.6060790282509</v>
      </c>
      <c r="G29">
        <v>5202.8513694210142</v>
      </c>
      <c r="H29">
        <v>4777.7124448080385</v>
      </c>
      <c r="I29">
        <v>4491.7203009664108</v>
      </c>
      <c r="J29">
        <v>4291.5497451581077</v>
      </c>
    </row>
    <row r="30" spans="2:10" x14ac:dyDescent="0.45">
      <c r="B30">
        <v>1000000</v>
      </c>
      <c r="C30">
        <v>17738.95962537028</v>
      </c>
      <c r="D30">
        <v>9970.158432473072</v>
      </c>
      <c r="E30">
        <v>7433.460091370519</v>
      </c>
      <c r="F30">
        <v>6203.5839486365794</v>
      </c>
      <c r="G30">
        <v>5495.146390175003</v>
      </c>
      <c r="H30">
        <v>5046.1232563141075</v>
      </c>
      <c r="I30">
        <v>4744.0641380993566</v>
      </c>
      <c r="J30">
        <v>4532.6480454478888</v>
      </c>
    </row>
    <row r="31" spans="2:10" x14ac:dyDescent="0.45">
      <c r="B31">
        <v>1050000</v>
      </c>
      <c r="C31">
        <v>18682.521307570823</v>
      </c>
      <c r="D31">
        <v>10500.486008668448</v>
      </c>
      <c r="E31">
        <v>7828.8569047412911</v>
      </c>
      <c r="F31">
        <v>6533.5618182449089</v>
      </c>
      <c r="G31">
        <v>5787.4414109289928</v>
      </c>
      <c r="H31">
        <v>5314.5340678201765</v>
      </c>
      <c r="I31">
        <v>4996.4079752323005</v>
      </c>
      <c r="J31">
        <v>4773.7463457376707</v>
      </c>
    </row>
    <row r="32" spans="2:10" x14ac:dyDescent="0.45">
      <c r="B32">
        <v>1100000</v>
      </c>
      <c r="C32">
        <v>19626.082989771374</v>
      </c>
      <c r="D32">
        <v>11030.813584863825</v>
      </c>
      <c r="E32">
        <v>8224.2537181120642</v>
      </c>
      <c r="F32">
        <v>6863.5396878532374</v>
      </c>
      <c r="G32">
        <v>6079.7364316829826</v>
      </c>
      <c r="H32">
        <v>5582.9448793262463</v>
      </c>
      <c r="I32">
        <v>5248.7518123652444</v>
      </c>
      <c r="J32">
        <v>5014.8446460274517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9DED-5C99-482A-B41C-B7F0A5A34FB4}">
  <dimension ref="B3:E7"/>
  <sheetViews>
    <sheetView workbookViewId="0">
      <selection activeCell="B3" sqref="B3:E7"/>
    </sheetView>
  </sheetViews>
  <sheetFormatPr defaultRowHeight="14.25" x14ac:dyDescent="0.45"/>
  <cols>
    <col min="2" max="5" width="16.53125" style="6" customWidth="1"/>
  </cols>
  <sheetData>
    <row r="3" spans="2:5" x14ac:dyDescent="0.45">
      <c r="B3" s="20"/>
      <c r="C3" s="13" t="s">
        <v>8</v>
      </c>
      <c r="D3" s="13" t="s">
        <v>9</v>
      </c>
      <c r="E3" s="14" t="s">
        <v>10</v>
      </c>
    </row>
    <row r="4" spans="2:5" x14ac:dyDescent="0.45">
      <c r="B4" s="15" t="s">
        <v>11</v>
      </c>
      <c r="C4" s="6">
        <v>50</v>
      </c>
      <c r="D4" s="16">
        <v>13</v>
      </c>
      <c r="E4" s="17">
        <f>C4*D4</f>
        <v>650</v>
      </c>
    </row>
    <row r="5" spans="2:5" x14ac:dyDescent="0.45">
      <c r="B5" s="15" t="s">
        <v>12</v>
      </c>
      <c r="C5" s="6">
        <v>210</v>
      </c>
      <c r="D5" s="16">
        <v>18</v>
      </c>
      <c r="E5" s="17">
        <f>C5*D5</f>
        <v>3780</v>
      </c>
    </row>
    <row r="6" spans="2:5" x14ac:dyDescent="0.45">
      <c r="B6" s="18" t="s">
        <v>13</v>
      </c>
      <c r="C6" s="7">
        <v>40</v>
      </c>
      <c r="D6" s="8">
        <v>22</v>
      </c>
      <c r="E6" s="19">
        <f>C6*D6</f>
        <v>880</v>
      </c>
    </row>
    <row r="7" spans="2:5" x14ac:dyDescent="0.45">
      <c r="B7" s="9" t="s">
        <v>14</v>
      </c>
      <c r="C7" s="10">
        <f>SUM(C4:C6)</f>
        <v>300</v>
      </c>
      <c r="D7" s="11"/>
      <c r="E7" s="12">
        <f>SUM(E4:E6)</f>
        <v>5310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88AE-1E93-4743-82EF-1AD7C04BF579}">
  <dimension ref="B1:E11"/>
  <sheetViews>
    <sheetView workbookViewId="0">
      <selection activeCell="C11" sqref="C11:E11"/>
    </sheetView>
  </sheetViews>
  <sheetFormatPr defaultRowHeight="14.25" x14ac:dyDescent="0.45"/>
  <cols>
    <col min="2" max="2" width="31.33203125" customWidth="1"/>
    <col min="3" max="5" width="12.86328125" bestFit="1" customWidth="1"/>
  </cols>
  <sheetData>
    <row r="1" spans="2:5" x14ac:dyDescent="0.45">
      <c r="C1" s="22" t="s">
        <v>19</v>
      </c>
      <c r="D1" s="22" t="s">
        <v>20</v>
      </c>
      <c r="E1" s="22" t="s">
        <v>21</v>
      </c>
    </row>
    <row r="2" spans="2:5" x14ac:dyDescent="0.45">
      <c r="B2" s="22" t="s">
        <v>15</v>
      </c>
      <c r="C2" s="1">
        <v>12000</v>
      </c>
      <c r="D2" s="1">
        <v>12000</v>
      </c>
      <c r="E2" s="1">
        <v>12000</v>
      </c>
    </row>
    <row r="3" spans="2:5" x14ac:dyDescent="0.45">
      <c r="B3" s="22" t="s">
        <v>1</v>
      </c>
      <c r="C3" s="1">
        <v>0</v>
      </c>
      <c r="D3" s="1">
        <v>1500</v>
      </c>
      <c r="E3" s="1">
        <v>0</v>
      </c>
    </row>
    <row r="4" spans="2:5" x14ac:dyDescent="0.45">
      <c r="B4" s="22" t="s">
        <v>16</v>
      </c>
      <c r="C4">
        <v>6</v>
      </c>
      <c r="D4">
        <v>6</v>
      </c>
      <c r="E4">
        <v>12</v>
      </c>
    </row>
    <row r="5" spans="2:5" x14ac:dyDescent="0.45">
      <c r="B5" s="22" t="s">
        <v>17</v>
      </c>
      <c r="C5">
        <v>2</v>
      </c>
      <c r="D5">
        <v>2</v>
      </c>
      <c r="E5">
        <v>2</v>
      </c>
    </row>
    <row r="6" spans="2:5" x14ac:dyDescent="0.45">
      <c r="B6" s="22" t="s">
        <v>18</v>
      </c>
      <c r="C6" s="21">
        <v>8.6999999999999994E-2</v>
      </c>
      <c r="D6" s="21">
        <v>8.6999999999999994E-2</v>
      </c>
      <c r="E6" s="21">
        <v>8.6999999999999994E-2</v>
      </c>
    </row>
    <row r="8" spans="2:5" x14ac:dyDescent="0.45">
      <c r="B8" s="22" t="s">
        <v>22</v>
      </c>
      <c r="C8" s="24">
        <f>C6/C5</f>
        <v>4.3499999999999997E-2</v>
      </c>
      <c r="D8" s="24">
        <f>D6/D5</f>
        <v>4.3499999999999997E-2</v>
      </c>
      <c r="E8" s="24">
        <f>E6/E5</f>
        <v>4.3499999999999997E-2</v>
      </c>
    </row>
    <row r="9" spans="2:5" x14ac:dyDescent="0.45">
      <c r="B9" s="23" t="s">
        <v>23</v>
      </c>
      <c r="C9">
        <f>C5*C4</f>
        <v>12</v>
      </c>
      <c r="D9">
        <f>D5*D4</f>
        <v>12</v>
      </c>
      <c r="E9">
        <f>E5*E4</f>
        <v>24</v>
      </c>
    </row>
    <row r="11" spans="2:5" x14ac:dyDescent="0.45">
      <c r="B11" t="s">
        <v>24</v>
      </c>
      <c r="C11" s="5">
        <f>PMT(C8,C9,C2-C3)</f>
        <v>-1304.7265223576123</v>
      </c>
      <c r="D11" s="5">
        <f>PMT(D8,D9,D2-D3)</f>
        <v>-1141.6357070629108</v>
      </c>
      <c r="E11" s="5">
        <f>PMT(E8,E9,E2-E3)</f>
        <v>-815.49680959440343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Sheet4</vt:lpstr>
      <vt:lpstr>nper</vt:lpstr>
      <vt:lpstr>PV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TSIBANA HIGA</dc:creator>
  <cp:lastModifiedBy>FELIPE TSIBANA HIGA</cp:lastModifiedBy>
  <dcterms:created xsi:type="dcterms:W3CDTF">2024-08-15T15:35:51Z</dcterms:created>
  <dcterms:modified xsi:type="dcterms:W3CDTF">2024-08-16T02:40:24Z</dcterms:modified>
</cp:coreProperties>
</file>