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teste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  <font>
      <name val="Arial"/>
      <charset val="1"/>
      <family val="0"/>
      <color rgb="FF00000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/>
      <top/>
      <bottom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5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left" vertical="center"/>
    </xf>
    <xf numFmtId="0" fontId="20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horizontal="left" vertical="center"/>
    </xf>
    <xf numFmtId="0" fontId="20" fillId="0" borderId="10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9765625" defaultRowHeight="15" zeroHeight="0" outlineLevelRow="0"/>
  <cols>
    <col width="6.57" customWidth="1" style="76" min="1" max="1"/>
    <col width="36.14" customWidth="1" style="76" min="2" max="2"/>
    <col width="13.14" customWidth="1" style="76" min="3" max="3"/>
    <col width="11.43" customWidth="1" style="76" min="5" max="5"/>
    <col width="12.57" customWidth="1" style="76" min="6" max="6"/>
    <col width="45" customWidth="1" style="76" min="8" max="8"/>
    <col width="14.43" customWidth="1" style="76" min="9" max="9"/>
    <col width="11.86" customWidth="1" style="76" min="10" max="10"/>
    <col width="13.43" customWidth="1" style="76" min="11" max="11"/>
  </cols>
  <sheetData>
    <row r="1" ht="15" customHeight="1" s="77">
      <c r="A1" s="78" t="inlineStr">
        <is>
          <t>(CAMPSSA) Atendimento Médico Terça- feira 01/10/2024</t>
        </is>
      </c>
      <c r="B1" s="79" t="n"/>
      <c r="C1" s="79" t="n"/>
      <c r="D1" s="79" t="n"/>
      <c r="E1" s="80" t="n"/>
      <c r="G1" s="78" t="inlineStr">
        <is>
          <t>(CAMPSSA) Atendimento Psicológico Terça-feira 01/10/2024</t>
        </is>
      </c>
      <c r="H1" s="79" t="n"/>
      <c r="I1" s="79" t="n"/>
      <c r="J1" s="79" t="n"/>
      <c r="K1" s="80" t="n"/>
    </row>
    <row r="2" ht="15" customHeight="1" s="77">
      <c r="A2" s="81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G2" s="81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</row>
    <row r="3" ht="15" customHeight="1" s="77">
      <c r="A3" s="81" t="n">
        <v>1</v>
      </c>
      <c r="B3" s="81" t="inlineStr">
        <is>
          <t>TAMILE SANTANA RIOS</t>
        </is>
      </c>
      <c r="C3" s="78" t="n">
        <v>513700004</v>
      </c>
      <c r="D3" s="78" t="n"/>
      <c r="E3" s="82" t="n">
        <v>148.65</v>
      </c>
      <c r="F3" s="76" t="inlineStr">
        <is>
          <t>C</t>
        </is>
      </c>
      <c r="G3" s="81" t="n">
        <v>1</v>
      </c>
      <c r="H3" s="83" t="inlineStr">
        <is>
          <t>TAMILE SANTANA RIOS</t>
        </is>
      </c>
      <c r="I3" s="78" t="n">
        <v>513700004</v>
      </c>
      <c r="J3" s="84" t="n"/>
      <c r="K3" s="84" t="n">
        <v>192.61</v>
      </c>
      <c r="L3" s="76" t="inlineStr">
        <is>
          <t>C</t>
        </is>
      </c>
    </row>
    <row r="4" ht="15" customHeight="1" s="77">
      <c r="A4" s="81" t="n">
        <v>2</v>
      </c>
      <c r="B4" s="81" t="inlineStr">
        <is>
          <t>MARIA ANGELA REIS COSTA</t>
        </is>
      </c>
      <c r="C4" s="78" t="n">
        <v>513776719</v>
      </c>
      <c r="D4" s="78" t="n"/>
      <c r="E4" s="82" t="n">
        <v>148.65</v>
      </c>
      <c r="F4" s="76" t="inlineStr">
        <is>
          <t>D</t>
        </is>
      </c>
      <c r="G4" s="81" t="n">
        <v>2</v>
      </c>
      <c r="H4" s="83" t="inlineStr">
        <is>
          <t>CAMILA SILVA FRANCA</t>
        </is>
      </c>
      <c r="I4" s="78" t="n">
        <v>513758449</v>
      </c>
      <c r="J4" s="84" t="n"/>
      <c r="K4" s="84" t="n">
        <v>192.61</v>
      </c>
      <c r="L4" s="76" t="inlineStr">
        <is>
          <t>E:300/P:41,26</t>
        </is>
      </c>
    </row>
    <row r="5" ht="15" customHeight="1" s="77">
      <c r="A5" s="81" t="n">
        <v>3</v>
      </c>
      <c r="B5" s="85" t="inlineStr">
        <is>
          <t>CAMILA SILVA FRANCA</t>
        </is>
      </c>
      <c r="C5" s="78" t="n">
        <v>513758449</v>
      </c>
      <c r="D5" s="78" t="n"/>
      <c r="E5" s="82" t="n">
        <v>148.65</v>
      </c>
      <c r="F5" s="76" t="inlineStr">
        <is>
          <t>E:300/P:41,26</t>
        </is>
      </c>
      <c r="G5" s="81" t="n">
        <v>3</v>
      </c>
      <c r="H5" s="83" t="inlineStr">
        <is>
          <t>GERSON ARAUJO SANTOS</t>
        </is>
      </c>
      <c r="I5" s="78" t="n">
        <v>513749220</v>
      </c>
      <c r="J5" s="84" t="n"/>
      <c r="K5" s="84" t="n">
        <v>192.61</v>
      </c>
      <c r="L5" s="76" t="inlineStr">
        <is>
          <t>C</t>
        </is>
      </c>
    </row>
    <row r="6" ht="15" customHeight="1" s="77">
      <c r="A6" s="81" t="n">
        <v>4</v>
      </c>
      <c r="B6" s="81" t="inlineStr">
        <is>
          <t>GERSON ARAUJO SANTOS</t>
        </is>
      </c>
      <c r="C6" s="78" t="n">
        <v>513749220</v>
      </c>
      <c r="D6" s="78" t="n"/>
      <c r="E6" s="82" t="n">
        <v>148.65</v>
      </c>
      <c r="F6" s="76" t="inlineStr">
        <is>
          <t>C</t>
        </is>
      </c>
      <c r="G6" s="81" t="n">
        <v>4</v>
      </c>
      <c r="H6" s="83" t="inlineStr">
        <is>
          <t>GILMAR JOSE SANTOS DA SILVA</t>
        </is>
      </c>
      <c r="I6" s="78" t="n">
        <v>513754823</v>
      </c>
      <c r="J6" s="84" t="n"/>
      <c r="K6" s="84" t="n">
        <v>192.61</v>
      </c>
      <c r="L6" s="76" t="inlineStr">
        <is>
          <t>D</t>
        </is>
      </c>
    </row>
    <row r="7" ht="15" customHeight="1" s="77">
      <c r="A7" s="81" t="n">
        <v>5</v>
      </c>
      <c r="B7" s="81" t="inlineStr">
        <is>
          <t>FLAVIA ANDREA DE CASTRO ROCHA</t>
        </is>
      </c>
      <c r="C7" s="78" t="n">
        <v>513756797</v>
      </c>
      <c r="D7" s="78" t="n"/>
      <c r="E7" s="82" t="n">
        <v>148.65</v>
      </c>
      <c r="F7" s="76" t="inlineStr">
        <is>
          <t>C</t>
        </is>
      </c>
      <c r="G7" s="81" t="n">
        <v>5</v>
      </c>
      <c r="H7" s="83" t="inlineStr">
        <is>
          <t>LEANDRO NERY SANTOS BRITO</t>
        </is>
      </c>
      <c r="I7" s="78" t="n">
        <v>513781493</v>
      </c>
      <c r="J7" s="84" t="n"/>
      <c r="K7" s="84" t="n">
        <v>192.61</v>
      </c>
      <c r="L7" s="76" t="inlineStr">
        <is>
          <t>C</t>
        </is>
      </c>
    </row>
    <row r="8" ht="15" customHeight="1" s="77">
      <c r="A8" s="81" t="n">
        <v>6</v>
      </c>
      <c r="B8" s="81" t="inlineStr">
        <is>
          <t>MAILY BORGES NUNEZ</t>
        </is>
      </c>
      <c r="C8" s="78" t="n">
        <v>513761848</v>
      </c>
      <c r="D8" s="78" t="n"/>
      <c r="E8" s="82" t="n">
        <v>148.65</v>
      </c>
      <c r="F8" s="76" t="inlineStr">
        <is>
          <t>C</t>
        </is>
      </c>
      <c r="G8" s="81" t="n">
        <v>6</v>
      </c>
      <c r="H8" s="81" t="inlineStr">
        <is>
          <t>MARIA CLARA MORAIS DE CARVALHO</t>
        </is>
      </c>
      <c r="I8" s="78" t="n">
        <v>513701260</v>
      </c>
      <c r="J8" s="84" t="n"/>
      <c r="K8" s="84" t="n">
        <v>192.61</v>
      </c>
      <c r="L8" s="76" t="inlineStr">
        <is>
          <t>C</t>
        </is>
      </c>
    </row>
    <row r="9" ht="15" customHeight="1" s="77">
      <c r="A9" s="81" t="n">
        <v>7</v>
      </c>
      <c r="B9" s="81" t="inlineStr">
        <is>
          <t>MARIA LINDIVANIA CRUZ DIAS PASSOS</t>
        </is>
      </c>
      <c r="C9" s="78" t="n">
        <v>513778649</v>
      </c>
      <c r="D9" s="78" t="n"/>
      <c r="E9" s="82" t="n">
        <v>148.65</v>
      </c>
      <c r="F9" s="76" t="inlineStr">
        <is>
          <t>D</t>
        </is>
      </c>
      <c r="G9" s="81" t="n">
        <v>7</v>
      </c>
      <c r="H9" s="81" t="inlineStr">
        <is>
          <t>MARIA ZILMA UCHOA DE AZEVEDO</t>
        </is>
      </c>
      <c r="I9" s="78" t="n">
        <v>513772028</v>
      </c>
      <c r="J9" s="84" t="n"/>
      <c r="K9" s="84" t="n">
        <v>192.61</v>
      </c>
      <c r="L9" s="76" t="inlineStr">
        <is>
          <t>C</t>
        </is>
      </c>
    </row>
    <row r="10" ht="15" customHeight="1" s="77">
      <c r="A10" s="81" t="n">
        <v>8</v>
      </c>
      <c r="B10" s="81" t="inlineStr">
        <is>
          <t>DIEGO CAVALCANTI GONCALVES</t>
        </is>
      </c>
      <c r="C10" s="78" t="n">
        <v>513720426</v>
      </c>
      <c r="D10" s="84" t="n"/>
      <c r="E10" s="86" t="n">
        <v>148.65</v>
      </c>
      <c r="F10" s="76" t="inlineStr">
        <is>
          <t>C</t>
        </is>
      </c>
      <c r="G10" s="81" t="n">
        <v>8</v>
      </c>
      <c r="H10" s="81" t="inlineStr">
        <is>
          <t>CLEBER</t>
        </is>
      </c>
      <c r="I10" s="78" t="inlineStr">
        <is>
          <t>123</t>
        </is>
      </c>
      <c r="J10" s="84" t="inlineStr">
        <is>
          <t>Total</t>
        </is>
      </c>
      <c r="K10" s="84">
        <f>K3+K4+K5+K6+K7+K8+K9+K10</f>
        <v/>
      </c>
      <c r="L10" s="76" t="inlineStr">
        <is>
          <t>E:341,26</t>
        </is>
      </c>
    </row>
    <row r="11" ht="15" customHeight="1" s="77">
      <c r="A11" s="81" t="n">
        <v>9</v>
      </c>
      <c r="B11" s="85" t="inlineStr">
        <is>
          <t>GILMAR JOSE SANTOS DA SILVA</t>
        </is>
      </c>
      <c r="C11" s="78" t="n">
        <v>513754823</v>
      </c>
      <c r="D11" s="84" t="n"/>
      <c r="E11" s="86" t="n">
        <v>148.65</v>
      </c>
      <c r="F11" s="76" t="inlineStr">
        <is>
          <t>D</t>
        </is>
      </c>
      <c r="H11" s="76" t="inlineStr">
        <is>
          <t>A</t>
        </is>
      </c>
      <c r="I11" s="87" t="inlineStr">
        <is>
          <t>33</t>
        </is>
      </c>
      <c r="J11" s="88" t="n"/>
      <c r="K11" s="89" t="n"/>
      <c r="L11" s="76" t="inlineStr">
        <is>
          <t>D:192,61</t>
        </is>
      </c>
    </row>
    <row r="12" ht="15" customHeight="1" s="77">
      <c r="A12" s="81" t="n">
        <v>10</v>
      </c>
      <c r="B12" s="81" t="inlineStr">
        <is>
          <t>LEANDRO NERY SANTOS BRITO</t>
        </is>
      </c>
      <c r="C12" s="78" t="n">
        <v>513781493</v>
      </c>
      <c r="D12" s="78" t="n"/>
      <c r="E12" s="86" t="n">
        <v>148.65</v>
      </c>
      <c r="F12" s="76" t="inlineStr">
        <is>
          <t>C</t>
        </is>
      </c>
      <c r="G12" s="90" t="n"/>
      <c r="H12" s="87" t="inlineStr">
        <is>
          <t>Y</t>
        </is>
      </c>
      <c r="I12" s="87" t="inlineStr">
        <is>
          <t>444</t>
        </is>
      </c>
      <c r="J12" s="91" t="n"/>
      <c r="K12" s="14" t="n"/>
      <c r="L12" s="76" t="inlineStr">
        <is>
          <t>D:341,26</t>
        </is>
      </c>
    </row>
    <row r="13" ht="15" customHeight="1" s="77">
      <c r="A13" s="81" t="n">
        <v>11</v>
      </c>
      <c r="B13" s="81" t="inlineStr">
        <is>
          <t>JOAO CUSTODIO GONCALVES</t>
        </is>
      </c>
      <c r="C13" s="78" t="n">
        <v>513766860</v>
      </c>
      <c r="D13" s="84" t="n"/>
      <c r="E13" s="86" t="n">
        <v>148.65</v>
      </c>
      <c r="F13" s="76" t="inlineStr">
        <is>
          <t>E</t>
        </is>
      </c>
      <c r="H13" s="92" t="inlineStr">
        <is>
          <t>A</t>
        </is>
      </c>
      <c r="I13" s="76" t="inlineStr">
        <is>
          <t>2</t>
        </is>
      </c>
      <c r="K13" s="76" t="n">
        <v>2527.05</v>
      </c>
      <c r="L13" s="76" t="inlineStr">
        <is>
          <t>C:341,26</t>
        </is>
      </c>
    </row>
    <row r="14" ht="15" customHeight="1" s="77">
      <c r="A14" s="81" t="n">
        <v>12</v>
      </c>
      <c r="B14" s="81" t="inlineStr">
        <is>
          <t>MARIA CLARA MORAIS DE CARVALHO</t>
        </is>
      </c>
      <c r="C14" s="78" t="n">
        <v>513701260</v>
      </c>
      <c r="D14" s="84" t="n"/>
      <c r="E14" s="86" t="n">
        <v>148.65</v>
      </c>
      <c r="F14" s="76" t="inlineStr">
        <is>
          <t>C</t>
        </is>
      </c>
      <c r="H14" s="76" t="inlineStr">
        <is>
          <t>TTTTTT</t>
        </is>
      </c>
      <c r="I14" s="93" t="inlineStr">
        <is>
          <t>33</t>
        </is>
      </c>
      <c r="J14" s="80" t="n"/>
      <c r="K14" s="94" t="n">
        <v>1540.88</v>
      </c>
      <c r="L14" s="76" t="inlineStr">
        <is>
          <t>C:341,26</t>
        </is>
      </c>
    </row>
    <row r="15" ht="15" customHeight="1" s="77">
      <c r="A15" s="81" t="n">
        <v>13</v>
      </c>
      <c r="B15" s="81" t="inlineStr">
        <is>
          <t>DANIEL BARBOSA DA SILVA</t>
        </is>
      </c>
      <c r="C15" s="78" t="inlineStr">
        <is>
          <t xml:space="preserve">513778201	</t>
        </is>
      </c>
      <c r="D15" s="84" t="n"/>
      <c r="E15" s="86" t="n">
        <v>148.65</v>
      </c>
      <c r="F15" s="76" t="inlineStr">
        <is>
          <t>C</t>
        </is>
      </c>
      <c r="H15" s="76" t="inlineStr">
        <is>
          <t>SSSSSS</t>
        </is>
      </c>
      <c r="I15" s="93" t="inlineStr">
        <is>
          <t>444</t>
        </is>
      </c>
      <c r="J15" s="80" t="n"/>
      <c r="K15" s="18" t="n">
        <v>2378.4</v>
      </c>
      <c r="L15" s="76" t="inlineStr">
        <is>
          <t>C:192,61</t>
        </is>
      </c>
    </row>
    <row r="16" ht="15" customHeight="1" s="77">
      <c r="A16" s="81" t="n">
        <v>14</v>
      </c>
      <c r="B16" s="81" t="inlineStr">
        <is>
          <t xml:space="preserve">	MARIA ZILMA UCHOA DE AZEVEDO</t>
        </is>
      </c>
      <c r="C16" s="78" t="n">
        <v>513772028</v>
      </c>
      <c r="D16" s="84" t="n"/>
      <c r="E16" s="86" t="n">
        <v>148.65</v>
      </c>
      <c r="F16" s="76" t="inlineStr">
        <is>
          <t>C</t>
        </is>
      </c>
      <c r="H16" s="76" t="inlineStr">
        <is>
          <t>LUIS</t>
        </is>
      </c>
      <c r="I16" s="95" t="inlineStr">
        <is>
          <t>77</t>
        </is>
      </c>
      <c r="J16" s="80" t="n"/>
      <c r="K16" s="96" t="n">
        <v>508</v>
      </c>
      <c r="L16" s="76" t="inlineStr">
        <is>
          <t>E:341,26</t>
        </is>
      </c>
    </row>
    <row r="17" ht="15" customHeight="1" s="77">
      <c r="A17" s="81" t="n">
        <v>15</v>
      </c>
      <c r="B17" s="81" t="inlineStr">
        <is>
          <t xml:space="preserve">	CARLOS ALBERTO KRUSCHEWSKY NETO</t>
        </is>
      </c>
      <c r="C17" s="78" t="n">
        <v>513753257</v>
      </c>
      <c r="D17" s="84" t="n"/>
      <c r="E17" s="86" t="n">
        <v>148.65</v>
      </c>
      <c r="F17" s="76" t="inlineStr">
        <is>
          <t>P</t>
        </is>
      </c>
      <c r="H17" s="76" t="inlineStr">
        <is>
          <t>LUCIANO</t>
        </is>
      </c>
      <c r="I17" s="93" t="inlineStr">
        <is>
          <t>444</t>
        </is>
      </c>
      <c r="J17" s="80" t="n"/>
      <c r="K17" s="21" t="n">
        <v>833</v>
      </c>
      <c r="L17" s="76" t="inlineStr">
        <is>
          <t>D:341,26</t>
        </is>
      </c>
    </row>
    <row r="18" ht="15" customHeight="1" s="77">
      <c r="A18" s="81" t="n">
        <v>16</v>
      </c>
      <c r="B18" s="81" t="inlineStr">
        <is>
          <t xml:space="preserve">	FLAVIO LEONARDO PATRONI TORO</t>
        </is>
      </c>
      <c r="C18" s="78" t="n">
        <v>513697796</v>
      </c>
      <c r="D18" s="84" t="n"/>
      <c r="E18" s="86" t="n">
        <v>148.65</v>
      </c>
      <c r="F18" s="76" t="inlineStr">
        <is>
          <t>C</t>
        </is>
      </c>
      <c r="H18" s="76" t="inlineStr">
        <is>
          <t>LUIS</t>
        </is>
      </c>
      <c r="I18" s="93" t="inlineStr">
        <is>
          <t>77</t>
        </is>
      </c>
      <c r="J18" s="80" t="n"/>
      <c r="K18" s="97">
        <f>K16-K18-K17</f>
        <v/>
      </c>
      <c r="L18" s="76" t="inlineStr">
        <is>
          <t>D:341,26</t>
        </is>
      </c>
    </row>
    <row r="19" ht="15" customHeight="1" s="77">
      <c r="A19" s="81" t="n">
        <v>17</v>
      </c>
      <c r="B19" s="81" t="inlineStr">
        <is>
          <t>CLEBER</t>
        </is>
      </c>
      <c r="C19" s="78" t="inlineStr">
        <is>
          <t>123</t>
        </is>
      </c>
      <c r="D19" s="84" t="inlineStr">
        <is>
          <t>Soma</t>
        </is>
      </c>
      <c r="E19" s="86">
        <f>E3+E4+E5+E6+E7+E8+E9+E10+E11+E12+E13+E14+E15+E16+E17+E18+E19</f>
        <v/>
      </c>
      <c r="F19" s="76" t="inlineStr">
        <is>
          <t>E:341,26</t>
        </is>
      </c>
      <c r="H19" s="76" t="inlineStr">
        <is>
          <t>ANDRE</t>
        </is>
      </c>
      <c r="I19" s="93" t="inlineStr">
        <is>
          <t>123</t>
        </is>
      </c>
      <c r="J19" s="80" t="n"/>
      <c r="K19" s="98">
        <f>E4+E5+E7+E8+E9+E10+E11+E12+E13+E15+E16+E17+E19+K4+K6+K7+K8+K9+K10</f>
        <v/>
      </c>
      <c r="L19" s="76" t="inlineStr">
        <is>
          <t>D:192,61</t>
        </is>
      </c>
    </row>
    <row r="20" ht="15" customHeight="1" s="77">
      <c r="A20" s="90" t="n"/>
      <c r="B20" s="91" t="inlineStr">
        <is>
          <t>Y</t>
        </is>
      </c>
      <c r="C20" s="76" t="inlineStr">
        <is>
          <t>444</t>
        </is>
      </c>
      <c r="D20" s="99" t="inlineStr">
        <is>
          <t>Medico</t>
        </is>
      </c>
      <c r="E20" s="86">
        <f>49*17</f>
        <v/>
      </c>
      <c r="F20" s="76" t="inlineStr">
        <is>
          <t>D:341,26</t>
        </is>
      </c>
      <c r="H20" s="76" t="inlineStr">
        <is>
          <t>LO</t>
        </is>
      </c>
      <c r="I20" s="100" t="inlineStr">
        <is>
          <t>25</t>
        </is>
      </c>
      <c r="J20" s="80" t="n"/>
      <c r="K20" s="101">
        <f>300+E14</f>
        <v/>
      </c>
      <c r="L20" s="76" t="inlineStr">
        <is>
          <t>D:192,61</t>
        </is>
      </c>
    </row>
    <row r="21" ht="15" customHeight="1" s="77">
      <c r="A21" s="90" t="n"/>
      <c r="B21" s="76" t="inlineStr">
        <is>
          <t>A</t>
        </is>
      </c>
      <c r="C21" s="76" t="inlineStr">
        <is>
          <t>2</t>
        </is>
      </c>
      <c r="D21" s="102" t="inlineStr">
        <is>
          <t>TOTAL</t>
        </is>
      </c>
      <c r="E21" s="103" t="n">
        <v>1444.1</v>
      </c>
      <c r="F21" s="76" t="inlineStr">
        <is>
          <t>C:341,26</t>
        </is>
      </c>
      <c r="G21" s="29" t="n"/>
      <c r="H21" s="76" t="inlineStr">
        <is>
          <t>RT</t>
        </is>
      </c>
      <c r="I21" s="100" t="inlineStr">
        <is>
          <t>4</t>
        </is>
      </c>
      <c r="J21" s="80" t="n"/>
      <c r="K21" s="101">
        <f>E3+41.26+E18+K3</f>
        <v/>
      </c>
      <c r="L21" s="76" t="inlineStr">
        <is>
          <t>C:341,26</t>
        </is>
      </c>
    </row>
    <row r="22" ht="15" customHeight="1" s="77">
      <c r="A22" s="90" t="n"/>
      <c r="B22" s="76" t="inlineStr">
        <is>
          <t>TTTTTT</t>
        </is>
      </c>
      <c r="C22" s="76" t="inlineStr">
        <is>
          <t>33</t>
        </is>
      </c>
      <c r="D22" s="102" t="n"/>
      <c r="E22" s="103" t="n"/>
      <c r="F22" s="76" t="inlineStr">
        <is>
          <t>C:341,26</t>
        </is>
      </c>
      <c r="H22" s="76" t="inlineStr">
        <is>
          <t>LORD</t>
        </is>
      </c>
      <c r="I22" s="104" t="inlineStr">
        <is>
          <t>1</t>
        </is>
      </c>
      <c r="J22" s="80" t="n"/>
      <c r="K22" s="105" t="n"/>
      <c r="L22" s="76" t="inlineStr">
        <is>
          <t>C:192,61</t>
        </is>
      </c>
    </row>
    <row r="23" ht="15" customHeight="1" s="77">
      <c r="B23" s="76" t="inlineStr">
        <is>
          <t>LUIS</t>
        </is>
      </c>
      <c r="C23" s="76" t="inlineStr">
        <is>
          <t>77</t>
        </is>
      </c>
      <c r="F23" s="76" t="inlineStr">
        <is>
          <t>E:341,26</t>
        </is>
      </c>
      <c r="H23" s="76" t="inlineStr">
        <is>
          <t>MARCI</t>
        </is>
      </c>
      <c r="I23" s="76" t="inlineStr">
        <is>
          <t>3</t>
        </is>
      </c>
      <c r="K23" s="91" t="n"/>
      <c r="L23" s="76" t="inlineStr">
        <is>
          <t>C:341,26</t>
        </is>
      </c>
    </row>
    <row r="24" ht="15" customHeight="1" s="77">
      <c r="B24" s="76" t="inlineStr">
        <is>
          <t>LUCIANO</t>
        </is>
      </c>
      <c r="C24" s="76" t="inlineStr">
        <is>
          <t>444</t>
        </is>
      </c>
      <c r="F24" s="76" t="inlineStr">
        <is>
          <t>D:341,26</t>
        </is>
      </c>
    </row>
    <row r="25" ht="15" customHeight="1" s="77">
      <c r="B25" s="76" t="inlineStr">
        <is>
          <t>LUIS</t>
        </is>
      </c>
      <c r="C25" s="76" t="inlineStr">
        <is>
          <t>77</t>
        </is>
      </c>
      <c r="F25" s="76" t="inlineStr">
        <is>
          <t>D:341,26</t>
        </is>
      </c>
    </row>
    <row r="26" ht="15" customHeight="1" s="77">
      <c r="B26" s="76" t="inlineStr">
        <is>
          <t>RT</t>
        </is>
      </c>
      <c r="C26" s="76" t="inlineStr">
        <is>
          <t>4</t>
        </is>
      </c>
      <c r="F26" s="76" t="inlineStr">
        <is>
          <t>C:341,26</t>
        </is>
      </c>
    </row>
    <row r="27" ht="15" customHeight="1" s="77">
      <c r="B27" s="76" t="inlineStr">
        <is>
          <t>MARCI</t>
        </is>
      </c>
      <c r="C27" s="76" t="inlineStr">
        <is>
          <t>3</t>
        </is>
      </c>
      <c r="F27" s="76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76" min="2" max="2"/>
    <col width="12.13" customWidth="1" style="76" min="3" max="3"/>
    <col width="41.17" customWidth="1" style="76" min="8" max="8"/>
    <col width="10.54" customWidth="1" style="76" min="9" max="9"/>
    <col width="13.11" customWidth="1" style="76" min="11" max="11"/>
  </cols>
  <sheetData>
    <row r="1" ht="13.5" customHeight="1" s="77">
      <c r="A1" s="78" t="inlineStr">
        <is>
          <t>(CAMPSSA) Atendimento Médico Terça- feira 08/10/2024</t>
        </is>
      </c>
      <c r="B1" s="79" t="n"/>
      <c r="C1" s="79" t="n"/>
      <c r="D1" s="79" t="n"/>
      <c r="E1" s="80" t="n"/>
      <c r="F1" s="76" t="n"/>
      <c r="G1" s="78" t="inlineStr">
        <is>
          <t>(CAMPSSA) Atendimento Psicológico Terça-feira 08/10/2024</t>
        </is>
      </c>
      <c r="H1" s="79" t="n"/>
      <c r="I1" s="79" t="n"/>
      <c r="J1" s="79" t="n"/>
      <c r="K1" s="80" t="n"/>
    </row>
    <row r="2" ht="13.5" customHeight="1" s="77">
      <c r="A2" s="81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F2" s="76" t="n"/>
      <c r="G2" s="81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</row>
    <row r="3" ht="13.5" customHeight="1" s="77">
      <c r="A3" s="81" t="n">
        <v>1</v>
      </c>
      <c r="B3" s="131" t="inlineStr">
        <is>
          <t>VITOR SANTANA DE SOUZA ASSIS</t>
        </is>
      </c>
      <c r="C3" s="78" t="inlineStr">
        <is>
          <t>014098535</t>
        </is>
      </c>
      <c r="D3" s="78" t="n"/>
      <c r="E3" s="78" t="n">
        <v>148.65</v>
      </c>
      <c r="F3" s="91" t="inlineStr">
        <is>
          <t>C</t>
        </is>
      </c>
      <c r="G3" s="81" t="n"/>
      <c r="H3" s="132" t="inlineStr">
        <is>
          <t>VITOR SANTANA DE SOUZA ASSIS</t>
        </is>
      </c>
      <c r="I3" s="78" t="inlineStr">
        <is>
          <t>014098535</t>
        </is>
      </c>
      <c r="J3" s="78" t="n"/>
      <c r="K3" s="78" t="n">
        <v>192.65</v>
      </c>
      <c r="L3" s="91" t="inlineStr">
        <is>
          <t>C</t>
        </is>
      </c>
    </row>
    <row r="4" ht="13.5" customHeight="1" s="77">
      <c r="A4" s="81" t="n">
        <v>2</v>
      </c>
      <c r="B4" s="132" t="inlineStr">
        <is>
          <t>FERNANDA MARIA DE CARVALHO MAIA FERREIRA</t>
        </is>
      </c>
      <c r="C4" s="78" t="n">
        <v>513815305</v>
      </c>
      <c r="D4" s="78" t="n"/>
      <c r="E4" s="78" t="n">
        <v>148.65</v>
      </c>
      <c r="F4" s="91" t="inlineStr">
        <is>
          <t>C</t>
        </is>
      </c>
      <c r="G4" s="81" t="n"/>
      <c r="H4" s="133" t="inlineStr">
        <is>
          <t>JOAO VITOR DANTAS SANTOS DA CONCEICAO</t>
        </is>
      </c>
      <c r="I4" s="78" t="n">
        <v>513853600</v>
      </c>
      <c r="J4" s="78" t="n"/>
      <c r="K4" s="78" t="n">
        <v>192.65</v>
      </c>
      <c r="L4" s="91" t="inlineStr">
        <is>
          <t>C</t>
        </is>
      </c>
    </row>
    <row r="5" ht="13.5" customHeight="1" s="77">
      <c r="A5" s="81" t="n">
        <v>3</v>
      </c>
      <c r="B5" s="133" t="inlineStr">
        <is>
          <t>ANA CLARA SANTOS LACERDA</t>
        </is>
      </c>
      <c r="C5" s="78" t="n">
        <v>513846571</v>
      </c>
      <c r="D5" s="78" t="n"/>
      <c r="E5" s="78" t="n">
        <v>148.65</v>
      </c>
      <c r="F5" s="91" t="inlineStr">
        <is>
          <t>D</t>
        </is>
      </c>
      <c r="G5" s="81" t="n"/>
      <c r="H5" s="133" t="inlineStr">
        <is>
          <t>ERIC DANIEL BARBOSA DA CONCEICAO</t>
        </is>
      </c>
      <c r="I5" s="78" t="n">
        <v>513835933</v>
      </c>
      <c r="J5" s="78" t="n"/>
      <c r="K5" s="78" t="n">
        <v>192.65</v>
      </c>
      <c r="L5" s="91" t="inlineStr">
        <is>
          <t>P</t>
        </is>
      </c>
    </row>
    <row r="6" ht="13.5" customHeight="1" s="77">
      <c r="A6" s="81" t="n">
        <v>4</v>
      </c>
      <c r="B6" s="134" t="inlineStr">
        <is>
          <t>PAULO ROBERTO RIBEIRO LIMA</t>
        </is>
      </c>
      <c r="C6" s="78" t="n">
        <v>513834018</v>
      </c>
      <c r="D6" s="78" t="n"/>
      <c r="E6" s="78" t="n">
        <v>148.65</v>
      </c>
      <c r="F6" s="91" t="inlineStr">
        <is>
          <t>C</t>
        </is>
      </c>
      <c r="G6" s="81" t="n"/>
      <c r="H6" s="133" t="inlineStr">
        <is>
          <t>SAULO TACIO DA SILVA BATISTA</t>
        </is>
      </c>
      <c r="I6" s="78" t="n">
        <v>513701607</v>
      </c>
      <c r="J6" s="78" t="n"/>
      <c r="K6" s="78" t="n">
        <v>192.65</v>
      </c>
      <c r="L6" s="91" t="inlineStr">
        <is>
          <t>C</t>
        </is>
      </c>
    </row>
    <row r="7" ht="13.5" customHeight="1" s="77">
      <c r="A7" s="81" t="n">
        <v>5</v>
      </c>
      <c r="B7" s="133" t="inlineStr">
        <is>
          <t>JOAO VITOR DANTAS SANTOS DA CONCEICAO</t>
        </is>
      </c>
      <c r="C7" s="78" t="n">
        <v>513853600</v>
      </c>
      <c r="D7" s="78" t="n"/>
      <c r="E7" s="78" t="n">
        <v>148.65</v>
      </c>
      <c r="F7" s="91" t="inlineStr">
        <is>
          <t>C</t>
        </is>
      </c>
      <c r="G7" s="81" t="n"/>
      <c r="H7" s="133" t="inlineStr">
        <is>
          <t>BIANCA JOICE MENESES DA SILVA</t>
        </is>
      </c>
      <c r="I7" s="78" t="n">
        <v>513836381</v>
      </c>
      <c r="J7" s="78" t="n"/>
      <c r="K7" s="78" t="n">
        <v>192.65</v>
      </c>
      <c r="L7" s="91" t="inlineStr">
        <is>
          <t>C</t>
        </is>
      </c>
    </row>
    <row r="8" ht="13.5" customHeight="1" s="77">
      <c r="A8" s="81" t="n">
        <v>6</v>
      </c>
      <c r="B8" s="134" t="inlineStr">
        <is>
          <t>ERIC DANIEL BARBOSA DA CONCEICAO</t>
        </is>
      </c>
      <c r="C8" s="78" t="n">
        <v>513835933</v>
      </c>
      <c r="D8" s="78" t="n"/>
      <c r="E8" s="78" t="n">
        <v>148.65</v>
      </c>
      <c r="F8" s="91" t="inlineStr">
        <is>
          <t>P</t>
        </is>
      </c>
      <c r="G8" s="81" t="n"/>
      <c r="H8" s="133" t="inlineStr">
        <is>
          <t>BRENDA SEIXAS BAROUH AZEVEDO</t>
        </is>
      </c>
      <c r="I8" s="78" t="n">
        <v>513479195</v>
      </c>
      <c r="J8" s="78" t="n"/>
      <c r="K8" s="78" t="n">
        <v>192.65</v>
      </c>
      <c r="L8" s="91" t="inlineStr">
        <is>
          <t>D</t>
        </is>
      </c>
    </row>
    <row r="9" ht="13.5" customHeight="1" s="77">
      <c r="A9" s="81" t="n">
        <v>7</v>
      </c>
      <c r="B9" s="133" t="inlineStr">
        <is>
          <t>SAULO TACIO DA SILVA BATISTA</t>
        </is>
      </c>
      <c r="C9" s="78" t="n">
        <v>513701607</v>
      </c>
      <c r="D9" s="78" t="n"/>
      <c r="E9" s="78" t="n">
        <v>148.65</v>
      </c>
      <c r="F9" s="91" t="inlineStr">
        <is>
          <t>C</t>
        </is>
      </c>
      <c r="G9" s="81" t="n"/>
      <c r="H9" s="133" t="inlineStr">
        <is>
          <t>MARIA VERENA MARTINS ALVES LYRA</t>
        </is>
      </c>
      <c r="I9" s="78" t="n">
        <v>513854244</v>
      </c>
      <c r="J9" s="78" t="n"/>
      <c r="K9" s="78" t="n">
        <v>192.65</v>
      </c>
      <c r="L9" s="91" t="inlineStr">
        <is>
          <t>D</t>
        </is>
      </c>
    </row>
    <row r="10" ht="13.5" customHeight="1" s="77">
      <c r="A10" s="81" t="n">
        <v>8</v>
      </c>
      <c r="B10" s="133" t="inlineStr">
        <is>
          <t>BIANCA JOICE MENESES DA SILVA</t>
        </is>
      </c>
      <c r="C10" s="78" t="n">
        <v>513836381</v>
      </c>
      <c r="D10" s="78" t="n"/>
      <c r="E10" s="78" t="n">
        <v>148.65</v>
      </c>
      <c r="F10" s="91" t="inlineStr">
        <is>
          <t>C</t>
        </is>
      </c>
      <c r="G10" s="81" t="n"/>
      <c r="H10" s="83" t="inlineStr">
        <is>
          <t>LUCAS</t>
        </is>
      </c>
      <c r="I10" s="78" t="inlineStr">
        <is>
          <t>888888</t>
        </is>
      </c>
      <c r="J10" s="78" t="n"/>
      <c r="K10" s="78" t="n">
        <v>192.65</v>
      </c>
      <c r="L10" s="91" t="inlineStr">
        <is>
          <t xml:space="preserve">D:  - , C:  - </t>
        </is>
      </c>
    </row>
    <row r="11" ht="13.5" customHeight="1" s="77">
      <c r="A11" s="81" t="n">
        <v>9</v>
      </c>
      <c r="B11" s="133" t="inlineStr">
        <is>
          <t>ROMILDO CORDEIRO AMADOR PINTO</t>
        </is>
      </c>
      <c r="C11" s="78" t="n">
        <v>513800187</v>
      </c>
      <c r="D11" s="78" t="n"/>
      <c r="E11" s="78" t="n">
        <v>148.65</v>
      </c>
      <c r="F11" s="91" t="inlineStr">
        <is>
          <t>C</t>
        </is>
      </c>
      <c r="G11" s="81" t="n"/>
      <c r="H11" s="83" t="inlineStr">
        <is>
          <t>DDD</t>
        </is>
      </c>
      <c r="I11" s="78" t="inlineStr">
        <is>
          <t>4444</t>
        </is>
      </c>
      <c r="J11" s="78" t="n"/>
      <c r="K11" s="78" t="n">
        <v>192.65</v>
      </c>
      <c r="L11" s="91" t="inlineStr">
        <is>
          <t xml:space="preserve">D:  - , C:  - </t>
        </is>
      </c>
    </row>
    <row r="12" ht="13.5" customHeight="1" s="77">
      <c r="A12" s="81" t="n">
        <v>10</v>
      </c>
      <c r="B12" s="133" t="inlineStr">
        <is>
          <t>VICTOR FENTANES GUIMARAES SANTOS</t>
        </is>
      </c>
      <c r="C12" s="78" t="n">
        <v>513797504</v>
      </c>
      <c r="D12" s="78" t="n"/>
      <c r="E12" s="78" t="n">
        <v>148.65</v>
      </c>
      <c r="F12" s="91" t="inlineStr">
        <is>
          <t>C</t>
        </is>
      </c>
      <c r="G12" s="81" t="n"/>
      <c r="H12" s="83" t="n"/>
      <c r="I12" s="78" t="n"/>
      <c r="J12" s="78" t="n"/>
      <c r="K12" s="78" t="n">
        <v>192.65</v>
      </c>
      <c r="L12" s="91" t="n"/>
    </row>
    <row r="13" ht="13.5" customHeight="1" s="77">
      <c r="A13" s="81" t="n">
        <v>11</v>
      </c>
      <c r="B13" s="133" t="inlineStr">
        <is>
          <t>ANTONIA MANOELA NUNES BATISTA</t>
        </is>
      </c>
      <c r="C13" s="78" t="n">
        <v>513820364</v>
      </c>
      <c r="D13" s="78" t="n"/>
      <c r="E13" s="78" t="n">
        <v>148.65</v>
      </c>
      <c r="F13" s="91" t="inlineStr">
        <is>
          <t>C</t>
        </is>
      </c>
      <c r="G13" s="91" t="n"/>
      <c r="H13" s="91" t="n"/>
      <c r="I13" s="87" t="n"/>
      <c r="J13" s="88" t="inlineStr">
        <is>
          <t>Total</t>
        </is>
      </c>
      <c r="K13" s="89">
        <f>K3+K4+K5+K6+K7+K8+K9+K10+K11+K12</f>
        <v/>
      </c>
    </row>
    <row r="14" ht="13.5" customHeight="1" s="77">
      <c r="A14" s="81" t="n">
        <v>12</v>
      </c>
      <c r="B14" s="133" t="inlineStr">
        <is>
          <t>CLEITON ALVES DA SILVA</t>
        </is>
      </c>
      <c r="C14" s="78" t="n">
        <v>513834713</v>
      </c>
      <c r="D14" s="78" t="n"/>
      <c r="E14" s="78" t="n">
        <v>148.65</v>
      </c>
      <c r="F14" s="91" t="inlineStr">
        <is>
          <t>P</t>
        </is>
      </c>
      <c r="G14" s="90" t="n"/>
      <c r="H14" s="87" t="n"/>
      <c r="I14" s="87" t="n"/>
      <c r="J14" s="91" t="n"/>
      <c r="K14" s="14" t="n"/>
    </row>
    <row r="15" ht="13.5" customHeight="1" s="77">
      <c r="A15" s="81" t="n">
        <v>13</v>
      </c>
      <c r="B15" s="133" t="inlineStr">
        <is>
          <t>MARIA VERENA MARTINS ALVES LYRA</t>
        </is>
      </c>
      <c r="C15" s="78" t="n">
        <v>513854244</v>
      </c>
      <c r="D15" s="78" t="n"/>
      <c r="E15" s="78" t="n">
        <v>148.65</v>
      </c>
      <c r="F15" s="91" t="inlineStr">
        <is>
          <t>D</t>
        </is>
      </c>
      <c r="H15" s="92" t="n"/>
    </row>
    <row r="16" ht="13.5" customHeight="1" s="77">
      <c r="A16" s="81" t="n">
        <v>14</v>
      </c>
      <c r="B16" s="83" t="n"/>
      <c r="C16" s="78" t="n"/>
      <c r="D16" s="78" t="n"/>
      <c r="E16" s="78" t="n">
        <v>148.65</v>
      </c>
      <c r="F16" s="91" t="n"/>
      <c r="I16" s="93" t="n"/>
      <c r="J16" s="80" t="n"/>
      <c r="K16" s="94" t="n"/>
    </row>
    <row r="17" ht="13.5" customHeight="1" s="77">
      <c r="A17" s="81" t="n">
        <v>15</v>
      </c>
      <c r="B17" s="83" t="n"/>
      <c r="C17" s="78" t="n"/>
      <c r="D17" s="78" t="n"/>
      <c r="E17" s="78" t="n">
        <v>148.65</v>
      </c>
      <c r="F17" s="91" t="n"/>
      <c r="I17" s="93" t="n"/>
      <c r="J17" s="80" t="n"/>
      <c r="K17" s="94" t="n"/>
    </row>
    <row r="18" ht="13.5" customHeight="1" s="77">
      <c r="A18" s="81" t="n">
        <v>16</v>
      </c>
      <c r="B18" s="83" t="n"/>
      <c r="C18" s="78" t="n"/>
      <c r="D18" s="78" t="n"/>
      <c r="E18" s="78" t="n">
        <v>148.65</v>
      </c>
      <c r="F18" s="91" t="n"/>
      <c r="I18" s="95" t="n"/>
      <c r="J18" s="80" t="n"/>
      <c r="K18" s="96" t="n"/>
    </row>
    <row r="19" ht="13.5" customHeight="1" s="77">
      <c r="A19" s="81" t="n">
        <v>17</v>
      </c>
      <c r="B19" s="83" t="n"/>
      <c r="C19" s="78" t="n"/>
      <c r="D19" s="78" t="n"/>
      <c r="E19" s="78" t="n">
        <v>148.65</v>
      </c>
      <c r="F19" s="91" t="n"/>
      <c r="I19" s="93" t="n"/>
      <c r="J19" s="80" t="n"/>
      <c r="K19" s="21" t="n"/>
    </row>
    <row r="20" ht="13.5" customHeight="1" s="77">
      <c r="A20" s="81" t="n">
        <v>18</v>
      </c>
      <c r="B20" s="83" t="n"/>
      <c r="C20" s="78" t="n"/>
      <c r="D20" s="78" t="n"/>
      <c r="E20" s="78" t="n">
        <v>148.65</v>
      </c>
      <c r="F20" s="91" t="n"/>
      <c r="I20" s="93" t="n"/>
      <c r="J20" s="80" t="n"/>
      <c r="K20" s="97" t="n"/>
    </row>
    <row r="21" ht="13.5" customHeight="1" s="77">
      <c r="A21" s="81" t="n">
        <v>19</v>
      </c>
      <c r="B21" s="83" t="n"/>
      <c r="C21" s="78" t="n"/>
      <c r="D21" s="78" t="n"/>
      <c r="E21" s="78" t="n">
        <v>148.65</v>
      </c>
      <c r="F21" s="91" t="n"/>
      <c r="I21" s="93" t="n"/>
      <c r="J21" s="80" t="n"/>
      <c r="K21" s="98" t="n"/>
    </row>
    <row r="22" ht="13.5" customHeight="1" s="77">
      <c r="A22" s="81" t="n">
        <v>20</v>
      </c>
      <c r="B22" s="83" t="n"/>
      <c r="C22" s="78" t="n"/>
      <c r="D22" s="78" t="n"/>
      <c r="E22" s="78" t="n">
        <v>148.65</v>
      </c>
      <c r="F22" s="91" t="n"/>
      <c r="I22" s="100" t="n"/>
      <c r="J22" s="80" t="n"/>
      <c r="K22" s="101" t="n"/>
    </row>
    <row r="23" ht="13.5" customHeight="1" s="77">
      <c r="A23" s="81" t="n">
        <v>21</v>
      </c>
      <c r="B23" s="83" t="n"/>
      <c r="C23" s="135" t="n"/>
      <c r="D23" s="78" t="n"/>
      <c r="E23" s="78" t="n">
        <v>148.65</v>
      </c>
      <c r="F23" s="91" t="n"/>
      <c r="G23" s="29" t="n"/>
      <c r="I23" s="100" t="n"/>
      <c r="J23" s="80" t="n"/>
      <c r="K23" s="101" t="n"/>
    </row>
    <row r="24" ht="14.25" customHeight="1" s="77">
      <c r="A24" s="90" t="n"/>
      <c r="B24" s="91" t="n"/>
      <c r="D24" s="99" t="n"/>
      <c r="E24" s="86" t="n"/>
      <c r="F24" s="76" t="n"/>
      <c r="I24" s="104" t="n"/>
      <c r="J24" s="80" t="n"/>
      <c r="K24" s="105" t="n"/>
    </row>
    <row r="25" ht="13.5" customHeight="1" s="77">
      <c r="A25" s="90" t="n"/>
      <c r="D25" s="102" t="n"/>
      <c r="E25" s="103" t="n"/>
      <c r="F25" s="76" t="n"/>
    </row>
    <row r="26" ht="13.5" customHeight="1" s="77">
      <c r="A26" s="90" t="n"/>
      <c r="D26" s="102" t="n"/>
      <c r="E26" s="103" t="n"/>
      <c r="F26" s="76" t="n"/>
    </row>
    <row r="27" ht="13.5" customHeight="1" s="77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76" min="2" max="2"/>
    <col width="9.92" customWidth="1" style="76" min="4" max="4"/>
    <col width="55" customWidth="1" style="76" min="8" max="8"/>
  </cols>
  <sheetData>
    <row r="1" ht="13.5" customHeight="1" s="77">
      <c r="A1" s="109" t="n"/>
      <c r="B1" s="79" t="n"/>
      <c r="C1" s="79" t="n"/>
      <c r="D1" s="79" t="n"/>
      <c r="E1" s="80" t="n"/>
      <c r="G1" s="109" t="n"/>
      <c r="H1" s="79" t="n"/>
      <c r="I1" s="79" t="n"/>
      <c r="J1" s="79" t="n"/>
      <c r="K1" s="80" t="n"/>
    </row>
    <row r="2" ht="13.5" customHeight="1" s="77">
      <c r="A2" s="109" t="n"/>
      <c r="B2" s="109" t="n"/>
      <c r="C2" s="109" t="n"/>
      <c r="D2" s="109" t="n"/>
      <c r="E2" s="109" t="n"/>
      <c r="G2" s="109" t="n"/>
      <c r="H2" s="109" t="n"/>
      <c r="I2" s="109" t="n"/>
      <c r="J2" s="109" t="n"/>
      <c r="K2" s="109" t="n"/>
    </row>
    <row r="3" ht="13.5" customHeight="1" s="77">
      <c r="A3" s="108" t="n"/>
      <c r="B3" s="108" t="inlineStr">
        <is>
          <t>joao</t>
        </is>
      </c>
      <c r="C3" s="76" t="n"/>
      <c r="E3" s="108" t="n"/>
      <c r="F3" s="76" t="n"/>
      <c r="G3" s="108" t="n"/>
      <c r="H3" s="108" t="inlineStr">
        <is>
          <t>joao</t>
        </is>
      </c>
      <c r="K3" s="108" t="n"/>
    </row>
    <row r="4" ht="13.5" customHeight="1" s="77">
      <c r="A4" s="108" t="n"/>
      <c r="B4" s="136" t="inlineStr">
        <is>
          <t>pedro</t>
        </is>
      </c>
      <c r="C4" s="137" t="n"/>
      <c r="D4" s="137" t="n"/>
      <c r="E4" s="136" t="n"/>
      <c r="F4" s="76" t="n"/>
      <c r="G4" s="108" t="n"/>
      <c r="H4" s="136" t="inlineStr">
        <is>
          <t>pedro</t>
        </is>
      </c>
      <c r="K4" s="108" t="n"/>
    </row>
    <row r="5" ht="13.5" customHeight="1" s="77">
      <c r="A5" s="108" t="n"/>
      <c r="B5" s="108" t="inlineStr">
        <is>
          <t>evandro</t>
        </is>
      </c>
      <c r="C5" s="76" t="n"/>
      <c r="E5" s="108" t="n"/>
      <c r="F5" s="76" t="n"/>
      <c r="G5" s="108" t="n"/>
      <c r="H5" s="108" t="inlineStr">
        <is>
          <t>evandro</t>
        </is>
      </c>
      <c r="K5" s="108" t="n"/>
    </row>
    <row r="6" ht="13.5" customHeight="1" s="77">
      <c r="A6" s="108" t="n"/>
      <c r="B6" s="108" t="inlineStr">
        <is>
          <t>leonar</t>
        </is>
      </c>
      <c r="C6" s="76" t="n"/>
      <c r="E6" s="108" t="n"/>
      <c r="F6" s="76" t="n"/>
      <c r="G6" s="108" t="n"/>
      <c r="H6" s="108" t="inlineStr">
        <is>
          <t>leonar</t>
        </is>
      </c>
      <c r="K6" s="108" t="n"/>
    </row>
    <row r="7" ht="13.5" customHeight="1" s="77">
      <c r="A7" s="108" t="n"/>
      <c r="B7" s="108" t="inlineStr">
        <is>
          <t>gustavo</t>
        </is>
      </c>
      <c r="C7" s="76" t="n"/>
      <c r="E7" s="108" t="n"/>
      <c r="F7" s="76" t="n"/>
      <c r="G7" s="76" t="n"/>
    </row>
    <row r="8" ht="13.5" customHeight="1" s="77">
      <c r="A8" s="108" t="n"/>
      <c r="B8" s="108" t="inlineStr">
        <is>
          <t>brother</t>
        </is>
      </c>
      <c r="C8" s="76" t="n"/>
      <c r="E8" s="108" t="n"/>
      <c r="F8" s="76" t="n"/>
      <c r="G8" s="76" t="n"/>
    </row>
    <row r="9" ht="13.5" customHeight="1" s="77"/>
    <row r="10" ht="13.5" customHeight="1" s="77"/>
    <row r="11" ht="13.5" customHeight="1" s="77">
      <c r="I11" s="108" t="n"/>
    </row>
    <row r="12" ht="13.5" customHeight="1" s="77">
      <c r="I12" s="108" t="n"/>
    </row>
    <row r="13" ht="13.5" customHeight="1" s="77">
      <c r="I13" s="108" t="n"/>
    </row>
    <row r="14" ht="13.5" customHeight="1" s="77">
      <c r="I14" s="108" t="n"/>
    </row>
    <row r="15" ht="13.5" customHeight="1" s="77">
      <c r="I15" s="108" t="n"/>
    </row>
    <row r="16" ht="13.5" customHeight="1" s="77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76" min="2" max="2"/>
    <col width="55" customWidth="1" style="76" min="8" max="8"/>
  </cols>
  <sheetData>
    <row r="1" ht="13.5" customHeight="1" s="77">
      <c r="A1" s="109" t="inlineStr">
        <is>
          <t>(A) Atendimento Médico 02/11/2024</t>
        </is>
      </c>
      <c r="B1" s="79" t="n"/>
      <c r="C1" s="79" t="n"/>
      <c r="D1" s="79" t="n"/>
      <c r="E1" s="80" t="n"/>
      <c r="G1" s="109" t="inlineStr">
        <is>
          <t>(A) Atendimento Psicológico 02/11/2024</t>
        </is>
      </c>
      <c r="H1" s="79" t="n"/>
      <c r="I1" s="79" t="n"/>
      <c r="J1" s="79" t="n"/>
      <c r="K1" s="80" t="n"/>
    </row>
    <row r="2" ht="13.5" customHeight="1" s="77">
      <c r="A2" s="109" t="inlineStr">
        <is>
          <t>Ordem</t>
        </is>
      </c>
      <c r="B2" s="109" t="inlineStr">
        <is>
          <t>Nome</t>
        </is>
      </c>
      <c r="C2" s="109" t="inlineStr">
        <is>
          <t>Renach</t>
        </is>
      </c>
      <c r="D2" s="109" t="inlineStr">
        <is>
          <t>Reexames</t>
        </is>
      </c>
      <c r="E2" s="109" t="inlineStr">
        <is>
          <t>Valor</t>
        </is>
      </c>
      <c r="G2" s="109" t="n"/>
      <c r="H2" s="109" t="n"/>
      <c r="I2" s="109" t="n"/>
      <c r="J2" s="109" t="n"/>
      <c r="K2" s="109" t="n"/>
    </row>
    <row r="3" ht="13.5" customHeight="1" s="77">
      <c r="A3" s="108" t="n"/>
      <c r="B3" s="108" t="inlineStr">
        <is>
          <t>joao</t>
        </is>
      </c>
      <c r="C3" s="108" t="n">
        <v>88565544</v>
      </c>
      <c r="D3" s="108" t="n"/>
      <c r="E3" s="138" t="n">
        <v>148.65</v>
      </c>
      <c r="F3" s="76" t="n"/>
      <c r="G3" s="108" t="n"/>
      <c r="H3" s="108" t="inlineStr">
        <is>
          <t>joao</t>
        </is>
      </c>
      <c r="K3" s="138" t="n">
        <v>192.61</v>
      </c>
    </row>
    <row r="4" ht="13.5" customHeight="1" s="77">
      <c r="A4" s="108" t="n"/>
      <c r="B4" s="136" t="inlineStr">
        <is>
          <t>pedro</t>
        </is>
      </c>
      <c r="C4" s="136" t="n">
        <v>2224158</v>
      </c>
      <c r="D4" s="136" t="n"/>
      <c r="E4" s="139" t="n">
        <v>148.65</v>
      </c>
      <c r="F4" s="76" t="n"/>
      <c r="G4" s="108" t="n"/>
      <c r="H4" s="136" t="inlineStr">
        <is>
          <t>pedro</t>
        </is>
      </c>
      <c r="K4" s="138" t="n">
        <v>192.61</v>
      </c>
    </row>
    <row r="5" ht="13.5" customHeight="1" s="77">
      <c r="A5" s="108" t="n"/>
      <c r="B5" s="108" t="inlineStr">
        <is>
          <t>evandro</t>
        </is>
      </c>
      <c r="C5" s="108" t="n">
        <v>585447148</v>
      </c>
      <c r="D5" s="108" t="n"/>
      <c r="E5" s="138" t="n">
        <v>148.65</v>
      </c>
      <c r="F5" s="76" t="n"/>
      <c r="G5" s="108" t="n"/>
      <c r="H5" s="108" t="inlineStr">
        <is>
          <t>evandro</t>
        </is>
      </c>
      <c r="K5" s="138" t="n">
        <v>192.61</v>
      </c>
    </row>
    <row r="6" ht="13.5" customHeight="1" s="77">
      <c r="A6" s="108" t="n"/>
      <c r="B6" s="108" t="inlineStr">
        <is>
          <t>leonar</t>
        </is>
      </c>
      <c r="C6" s="76" t="n"/>
      <c r="D6" s="108" t="n"/>
      <c r="E6" s="138" t="n">
        <v>148.65</v>
      </c>
      <c r="F6" s="76" t="n"/>
      <c r="G6" s="108" t="n"/>
      <c r="H6" s="108" t="inlineStr">
        <is>
          <t>leonar</t>
        </is>
      </c>
      <c r="K6" s="138" t="n">
        <v>192.61</v>
      </c>
    </row>
    <row r="7" ht="13.5" customHeight="1" s="77">
      <c r="A7" s="108" t="n"/>
      <c r="B7" s="108" t="inlineStr">
        <is>
          <t>gustavo</t>
        </is>
      </c>
      <c r="C7" s="76" t="n"/>
      <c r="D7" s="108" t="n"/>
      <c r="E7" s="138" t="n">
        <v>148.65</v>
      </c>
      <c r="F7" s="76" t="n"/>
      <c r="G7" s="76" t="n"/>
      <c r="H7" s="108" t="inlineStr">
        <is>
          <t>emanuelison</t>
        </is>
      </c>
      <c r="J7" s="109" t="n"/>
      <c r="K7" s="109" t="n">
        <v>192.61</v>
      </c>
    </row>
    <row r="8" ht="13.5" customHeight="1" s="77">
      <c r="A8" s="108" t="n"/>
      <c r="B8" s="108" t="inlineStr">
        <is>
          <t>brother</t>
        </is>
      </c>
      <c r="C8" s="76" t="n"/>
      <c r="D8" s="108" t="n"/>
      <c r="E8" s="138" t="n">
        <v>148.65</v>
      </c>
      <c r="F8" s="76" t="n"/>
      <c r="G8" s="76" t="n"/>
      <c r="H8" s="108" t="inlineStr">
        <is>
          <t>patricio</t>
        </is>
      </c>
      <c r="J8" s="109" t="n"/>
      <c r="K8" s="109" t="n">
        <v>192.61</v>
      </c>
    </row>
    <row r="9" ht="13.5" customHeight="1" s="77">
      <c r="B9" s="108" t="inlineStr">
        <is>
          <t>abigobaldo</t>
        </is>
      </c>
      <c r="D9" s="109" t="n"/>
      <c r="E9" s="109" t="n">
        <v>148.65</v>
      </c>
      <c r="J9" s="109" t="inlineStr">
        <is>
          <t>Soma</t>
        </is>
      </c>
      <c r="K9" s="109" t="n">
        <v>1155.66</v>
      </c>
    </row>
    <row r="10" ht="13.5" customHeight="1" s="77">
      <c r="B10" s="108" t="inlineStr">
        <is>
          <t>joaquin neto</t>
        </is>
      </c>
      <c r="D10" s="109" t="n"/>
      <c r="E10" s="109" t="n">
        <v>148.65</v>
      </c>
      <c r="J10" s="109" t="inlineStr">
        <is>
          <t>Psicólogo</t>
        </is>
      </c>
      <c r="K10" s="109" t="n">
        <v>381</v>
      </c>
    </row>
    <row r="11" ht="13.5" customHeight="1" s="77">
      <c r="D11" s="109" t="inlineStr">
        <is>
          <t>Soma</t>
        </is>
      </c>
      <c r="E11" s="109" t="n">
        <v>1189.2</v>
      </c>
      <c r="I11" s="108" t="n"/>
      <c r="J11" s="109" t="inlineStr">
        <is>
          <t>Total</t>
        </is>
      </c>
      <c r="K11" s="109" t="n">
        <v>774.66</v>
      </c>
    </row>
    <row r="12" ht="13.5" customHeight="1" s="77">
      <c r="D12" s="109" t="inlineStr">
        <is>
          <t>Médico</t>
        </is>
      </c>
      <c r="E12" s="109" t="n">
        <v>392</v>
      </c>
      <c r="I12" s="108" t="n"/>
    </row>
    <row r="13" ht="13.5" customHeight="1" s="77">
      <c r="D13" s="109" t="inlineStr">
        <is>
          <t>Total</t>
        </is>
      </c>
      <c r="E13" s="109" t="n">
        <v>797.2</v>
      </c>
      <c r="I13" s="108" t="n"/>
    </row>
    <row r="14" ht="13.5" customHeight="1" s="77">
      <c r="I14" s="108" t="n"/>
    </row>
    <row r="15" ht="13.5" customHeight="1" s="77">
      <c r="I15" s="108" t="n"/>
    </row>
    <row r="16" ht="13.5" customHeight="1" s="77">
      <c r="D16" s="108" t="n"/>
    </row>
    <row r="17" ht="13.5" customHeight="1" s="77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L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6015625" defaultRowHeight="13.5" zeroHeight="0" outlineLevelRow="0"/>
  <cols>
    <col width="55" customWidth="1" style="76" min="2" max="2"/>
    <col width="13" customWidth="1" style="76" min="3" max="3"/>
    <col width="55" customWidth="1" style="76" min="8" max="8"/>
    <col width="13" customWidth="1" style="76" min="9" max="9"/>
  </cols>
  <sheetData>
    <row r="1" ht="17.25" customHeight="1" s="77">
      <c r="A1" s="107" t="n"/>
      <c r="B1" s="79" t="n"/>
      <c r="C1" s="79" t="n"/>
      <c r="D1" s="79" t="n"/>
      <c r="E1" s="80" t="n"/>
      <c r="G1" s="107" t="n"/>
      <c r="H1" s="79" t="n"/>
      <c r="I1" s="79" t="n"/>
      <c r="J1" s="79" t="n"/>
      <c r="K1" s="80" t="n"/>
    </row>
    <row r="2" ht="17.25" customHeight="1" s="77">
      <c r="A2" s="107" t="n"/>
      <c r="B2" s="107" t="n"/>
      <c r="C2" s="107" t="n"/>
      <c r="D2" s="107" t="n"/>
      <c r="E2" s="140" t="n"/>
      <c r="G2" s="107" t="n"/>
      <c r="H2" s="107" t="n"/>
      <c r="I2" s="107" t="n"/>
      <c r="J2" s="107" t="n"/>
      <c r="K2" s="107" t="n"/>
    </row>
    <row r="3" ht="13.5" customHeight="1" s="77">
      <c r="A3" s="138" t="n"/>
      <c r="B3" s="138" t="inlineStr">
        <is>
          <t>joao</t>
        </is>
      </c>
      <c r="C3" s="138" t="n">
        <v>88565544</v>
      </c>
      <c r="D3" s="138" t="n"/>
      <c r="E3" s="141" t="n"/>
      <c r="G3" s="138" t="n"/>
      <c r="H3" s="138" t="inlineStr">
        <is>
          <t>joao</t>
        </is>
      </c>
      <c r="I3" s="138" t="n"/>
      <c r="J3" s="138" t="n"/>
      <c r="K3" s="141" t="n"/>
    </row>
    <row r="4" ht="13.5" customHeight="1" s="77">
      <c r="A4" s="138" t="n"/>
      <c r="B4" s="139" t="inlineStr">
        <is>
          <t>pedro</t>
        </is>
      </c>
      <c r="C4" s="139" t="n">
        <v>2224158</v>
      </c>
      <c r="D4" s="138" t="n"/>
      <c r="E4" s="141" t="n"/>
      <c r="G4" s="138" t="n"/>
      <c r="H4" s="139" t="inlineStr">
        <is>
          <t>pedro</t>
        </is>
      </c>
      <c r="I4" s="138" t="n"/>
      <c r="J4" s="138" t="n"/>
      <c r="K4" s="141" t="n"/>
    </row>
    <row r="5" ht="13.5" customHeight="1" s="77">
      <c r="A5" s="138" t="n"/>
      <c r="B5" s="138" t="inlineStr">
        <is>
          <t>evandro</t>
        </is>
      </c>
      <c r="C5" s="138" t="n">
        <v>585447148</v>
      </c>
      <c r="D5" s="138" t="n"/>
      <c r="E5" s="141" t="n"/>
      <c r="G5" s="138" t="n"/>
      <c r="H5" s="138" t="inlineStr">
        <is>
          <t>evandro</t>
        </is>
      </c>
      <c r="I5" s="138" t="n"/>
      <c r="J5" s="138" t="n"/>
      <c r="K5" s="141" t="n"/>
    </row>
    <row r="6" ht="13.5" customHeight="1" s="77">
      <c r="A6" s="138" t="n"/>
      <c r="B6" s="138" t="inlineStr">
        <is>
          <t>leonar</t>
        </is>
      </c>
      <c r="C6" s="138" t="n"/>
      <c r="D6" s="138" t="n"/>
      <c r="E6" s="141" t="n"/>
      <c r="G6" s="138" t="n"/>
      <c r="H6" s="138" t="inlineStr">
        <is>
          <t>leonar</t>
        </is>
      </c>
      <c r="I6" s="138" t="n"/>
      <c r="J6" s="138" t="n"/>
      <c r="K6" s="141" t="n"/>
    </row>
    <row r="7" ht="13.5" customHeight="1" s="77">
      <c r="A7" s="138" t="n"/>
      <c r="B7" s="138" t="inlineStr">
        <is>
          <t>gustavo</t>
        </is>
      </c>
      <c r="C7" s="138" t="n"/>
      <c r="D7" s="138" t="n"/>
      <c r="E7" s="141" t="n"/>
      <c r="G7" s="138" t="n"/>
      <c r="H7" s="138" t="inlineStr">
        <is>
          <t>emanuelison</t>
        </is>
      </c>
      <c r="I7" s="138" t="n"/>
      <c r="J7" s="138" t="n"/>
      <c r="K7" s="141" t="n"/>
    </row>
    <row r="8" ht="13.5" customHeight="1" s="77">
      <c r="A8" s="138" t="n"/>
      <c r="B8" s="138" t="inlineStr">
        <is>
          <t>brother</t>
        </is>
      </c>
      <c r="C8" s="138" t="n"/>
      <c r="D8" s="138" t="n"/>
      <c r="E8" s="141" t="n"/>
      <c r="G8" s="138" t="n"/>
      <c r="H8" s="138" t="inlineStr">
        <is>
          <t>patricio</t>
        </is>
      </c>
      <c r="I8" s="138" t="n"/>
      <c r="J8" s="138" t="n"/>
      <c r="K8" s="141" t="n"/>
    </row>
    <row r="9" ht="13.5" customHeight="1" s="77">
      <c r="A9" s="138" t="n"/>
      <c r="B9" s="138" t="inlineStr">
        <is>
          <t>abigobaldo</t>
        </is>
      </c>
      <c r="C9" s="138" t="n"/>
      <c r="D9" s="138" t="n"/>
      <c r="E9" s="140" t="n"/>
      <c r="G9" s="138" t="n"/>
      <c r="H9" s="138" t="inlineStr">
        <is>
          <t>PEDRO</t>
        </is>
      </c>
      <c r="I9" s="107" t="inlineStr">
        <is>
          <t>855555</t>
        </is>
      </c>
      <c r="J9" s="107" t="n"/>
      <c r="K9" s="140" t="n"/>
      <c r="L9" s="76" t="n"/>
    </row>
    <row r="10" ht="13.5" customHeight="1" s="77">
      <c r="A10" s="138" t="n"/>
      <c r="B10" s="138" t="inlineStr">
        <is>
          <t>joaquin neto</t>
        </is>
      </c>
      <c r="C10" s="138" t="n"/>
      <c r="D10" s="138" t="n"/>
      <c r="E10" s="140" t="n"/>
      <c r="I10" s="107" t="n"/>
      <c r="J10" s="107" t="n"/>
      <c r="K10" s="140" t="n"/>
    </row>
    <row r="11" ht="13.5" customHeight="1" s="77">
      <c r="A11" s="138" t="n"/>
      <c r="B11" s="138" t="inlineStr">
        <is>
          <t>PEDRO</t>
        </is>
      </c>
      <c r="C11" s="107" t="inlineStr">
        <is>
          <t>855555</t>
        </is>
      </c>
      <c r="D11" s="107" t="n"/>
      <c r="E11" s="140" t="n"/>
      <c r="F11" s="76" t="n"/>
      <c r="I11" s="107" t="n"/>
      <c r="J11" s="107" t="n"/>
      <c r="K11" s="140" t="n"/>
    </row>
    <row r="12" ht="13.5" customHeight="1" s="77">
      <c r="B12" s="76" t="inlineStr">
        <is>
          <t>LUCAS</t>
        </is>
      </c>
      <c r="C12" s="107" t="inlineStr">
        <is>
          <t>1234</t>
        </is>
      </c>
      <c r="D12" s="107" t="n"/>
      <c r="E12" s="140" t="n"/>
      <c r="F12" s="76" t="inlineStr">
        <is>
          <t>D</t>
        </is>
      </c>
      <c r="I12" s="107" t="n"/>
      <c r="J12" s="107" t="n"/>
      <c r="K12" s="140" t="n"/>
    </row>
    <row r="13" ht="13.5" customHeight="1" s="77">
      <c r="C13" s="107" t="n"/>
      <c r="D13" s="107" t="n"/>
      <c r="E13" s="140" t="n"/>
    </row>
    <row r="14" ht="12.75" customHeight="1" s="77">
      <c r="C14" s="107" t="n"/>
      <c r="D14" s="107" t="n"/>
      <c r="E14" s="140" t="n"/>
    </row>
    <row r="15" ht="12.75" customHeight="1" s="77">
      <c r="G15" s="138" t="n"/>
      <c r="H15" s="107" t="n"/>
      <c r="I15" s="80" t="n"/>
      <c r="J15" s="140" t="n"/>
      <c r="K15" s="141" t="n"/>
    </row>
    <row r="16" ht="12.75" customHeight="1" s="77">
      <c r="G16" s="138" t="n"/>
      <c r="H16" s="107" t="n"/>
      <c r="I16" s="80" t="n"/>
      <c r="J16" s="140" t="n"/>
      <c r="K16" s="141" t="n"/>
    </row>
    <row r="17" ht="12.75" customHeight="1" s="77">
      <c r="G17" s="138" t="n"/>
      <c r="H17" s="107" t="n"/>
      <c r="I17" s="80" t="n"/>
      <c r="J17" s="140" t="n"/>
      <c r="K17" s="141" t="n"/>
    </row>
    <row r="18" ht="12.75" customHeight="1" s="77"/>
    <row r="19" ht="12.75" customHeight="1" s="77">
      <c r="G19" s="138" t="n"/>
      <c r="H19" s="107" t="n"/>
      <c r="I19" s="80" t="n"/>
      <c r="J19" s="140" t="n"/>
      <c r="K19" s="141" t="n"/>
    </row>
    <row r="20" ht="12.75" customHeight="1" s="77">
      <c r="G20" s="138" t="n"/>
      <c r="H20" s="107" t="n"/>
      <c r="I20" s="80" t="n"/>
      <c r="J20" s="140" t="n"/>
      <c r="K20" s="141" t="n"/>
    </row>
    <row r="21" ht="12.75" customHeight="1" s="77">
      <c r="G21" s="138" t="n"/>
      <c r="H21" s="107" t="n"/>
      <c r="I21" s="80" t="n"/>
      <c r="J21" s="140" t="n"/>
      <c r="K21" s="141" t="n"/>
    </row>
    <row r="22" ht="12.75" customHeight="1" s="77">
      <c r="I22" s="107" t="n"/>
      <c r="J22" s="107" t="n"/>
      <c r="K22" s="140" t="n"/>
    </row>
    <row r="23" ht="12.75" customHeight="1" s="77">
      <c r="I23" s="107" t="n"/>
      <c r="J23" s="107" t="n"/>
      <c r="K23" s="140" t="n"/>
    </row>
    <row r="24" ht="13.5" customHeight="1" s="77">
      <c r="E24" s="76" t="n"/>
      <c r="I24" s="107" t="n"/>
      <c r="J24" s="107" t="n"/>
      <c r="K24" s="140" t="n"/>
    </row>
    <row r="26" ht="13.5" customHeight="1" s="77">
      <c r="H26" s="107" t="n"/>
      <c r="I26" s="80" t="n"/>
      <c r="J26" s="140" t="n"/>
    </row>
    <row r="27" ht="13.5" customHeight="1" s="77">
      <c r="H27" s="107" t="n"/>
      <c r="I27" s="80" t="n"/>
      <c r="J27" s="140" t="n"/>
    </row>
    <row r="28" ht="13.5" customHeight="1" s="77">
      <c r="H28" s="107" t="n"/>
      <c r="I28" s="80" t="n"/>
      <c r="J28" s="140" t="n"/>
    </row>
    <row r="30" ht="13.5" customHeight="1" s="77">
      <c r="H30" s="107" t="n"/>
      <c r="I30" s="80" t="n"/>
      <c r="J30" s="140" t="n"/>
    </row>
    <row r="31" ht="13.5" customHeight="1" s="77">
      <c r="H31" s="107" t="n"/>
      <c r="I31" s="80" t="n"/>
      <c r="J31" s="140" t="n"/>
    </row>
    <row r="32" ht="13.5" customHeight="1" s="77">
      <c r="H32" s="107" t="n"/>
      <c r="I32" s="80" t="n"/>
      <c r="J32" s="140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8.59765625" defaultRowHeight="15" zeroHeight="0" outlineLevelRow="0"/>
  <cols>
    <col width="12" customWidth="1" style="76" min="1" max="1"/>
    <col width="13.48" customWidth="1" style="76" min="2" max="2"/>
    <col width="11" customWidth="1" style="76" min="3" max="3"/>
  </cols>
  <sheetData>
    <row r="1" ht="15" customHeight="1" s="77">
      <c r="A1" s="76" t="inlineStr">
        <is>
          <t>DATA</t>
        </is>
      </c>
      <c r="B1" s="76" t="inlineStr">
        <is>
          <t>CONTAS</t>
        </is>
      </c>
      <c r="C1" s="76" t="inlineStr">
        <is>
          <t>VALOR</t>
        </is>
      </c>
    </row>
    <row r="2" ht="57.75" customHeight="1" s="77">
      <c r="A2" s="142" t="n">
        <v>45602</v>
      </c>
      <c r="B2" s="143" t="inlineStr">
        <is>
          <t>aaaa</t>
        </is>
      </c>
      <c r="C2" s="144" t="inlineStr">
        <is>
          <t>R$ 333.00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L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4" activeCellId="0" sqref="F4"/>
    </sheetView>
  </sheetViews>
  <sheetFormatPr baseColWidth="8" defaultColWidth="8.59765625" defaultRowHeight="15" zeroHeight="0" outlineLevelRow="0"/>
  <cols>
    <col width="55" customWidth="1" style="76" min="2" max="2"/>
    <col width="13" customWidth="1" style="76" min="3" max="3"/>
    <col width="12.62" customWidth="1" style="76" min="4" max="4"/>
    <col width="18.38" customWidth="1" style="76" min="6" max="6"/>
    <col width="55" customWidth="1" style="76" min="8" max="8"/>
    <col width="13" customWidth="1" style="76" min="9" max="9"/>
  </cols>
  <sheetData>
    <row r="1" ht="15" customHeight="1" s="77">
      <c r="A1" s="147" t="inlineStr">
        <is>
          <t>(Usuário) Atendimento Médico 07/11/2024</t>
        </is>
      </c>
      <c r="F1" s="148" t="n"/>
      <c r="G1" s="147" t="inlineStr">
        <is>
          <t>(Usuário) Atendimento Psicológico 07/11/2024</t>
        </is>
      </c>
      <c r="L1" s="148" t="n"/>
    </row>
    <row r="2" ht="15" customHeight="1" s="77">
      <c r="A2" s="149" t="inlineStr">
        <is>
          <t>Ordem</t>
        </is>
      </c>
      <c r="B2" s="149" t="inlineStr">
        <is>
          <t>Nome</t>
        </is>
      </c>
      <c r="C2" s="149" t="inlineStr">
        <is>
          <t>Renach</t>
        </is>
      </c>
      <c r="D2" s="149" t="inlineStr">
        <is>
          <t>Reexames</t>
        </is>
      </c>
      <c r="E2" s="149" t="inlineStr">
        <is>
          <t>Valor</t>
        </is>
      </c>
      <c r="F2" s="148" t="n"/>
      <c r="G2" s="149" t="inlineStr">
        <is>
          <t>Ordem</t>
        </is>
      </c>
      <c r="H2" s="149" t="inlineStr">
        <is>
          <t>Nome</t>
        </is>
      </c>
      <c r="I2" s="149" t="inlineStr">
        <is>
          <t>Renach</t>
        </is>
      </c>
      <c r="J2" s="149" t="inlineStr">
        <is>
          <t>Reexames</t>
        </is>
      </c>
      <c r="K2" s="149" t="inlineStr">
        <is>
          <t>Valor</t>
        </is>
      </c>
      <c r="L2" s="148" t="n"/>
    </row>
    <row r="3" ht="15" customHeight="1" s="77">
      <c r="A3" s="148" t="n"/>
      <c r="B3" s="148" t="inlineStr">
        <is>
          <t>ASDASDS</t>
        </is>
      </c>
      <c r="C3" s="148" t="inlineStr">
        <is>
          <t>2332</t>
        </is>
      </c>
      <c r="D3" s="148" t="n"/>
      <c r="E3" s="148" t="n"/>
      <c r="F3" s="148" t="inlineStr">
        <is>
          <t>D</t>
        </is>
      </c>
      <c r="G3" s="148" t="n"/>
      <c r="H3" s="148" t="inlineStr">
        <is>
          <t>ASDASDS</t>
        </is>
      </c>
      <c r="I3" s="148" t="inlineStr">
        <is>
          <t>2332</t>
        </is>
      </c>
      <c r="J3" s="148" t="n"/>
      <c r="K3" s="148" t="n"/>
      <c r="L3" s="148" t="inlineStr">
        <is>
          <t>D</t>
        </is>
      </c>
    </row>
    <row r="4" ht="15" customHeight="1" s="77">
      <c r="A4" s="148" t="n"/>
      <c r="B4" s="148" t="inlineStr">
        <is>
          <t>SSSS</t>
        </is>
      </c>
      <c r="C4" s="148" t="inlineStr">
        <is>
          <t>234</t>
        </is>
      </c>
      <c r="D4" s="148" t="n"/>
      <c r="E4" s="148" t="n"/>
      <c r="F4" s="148" t="inlineStr">
        <is>
          <t>D</t>
        </is>
      </c>
      <c r="G4" s="148" t="n"/>
      <c r="H4" s="148" t="inlineStr">
        <is>
          <t>SSSS</t>
        </is>
      </c>
      <c r="I4" s="148" t="inlineStr">
        <is>
          <t>234</t>
        </is>
      </c>
      <c r="J4" s="148" t="n"/>
      <c r="K4" s="148" t="n"/>
      <c r="L4" s="148" t="inlineStr">
        <is>
          <t>D</t>
        </is>
      </c>
    </row>
    <row r="5" ht="15" customHeight="1" s="77">
      <c r="A5" s="148" t="n"/>
      <c r="B5" s="148" t="inlineStr">
        <is>
          <t>ADADE</t>
        </is>
      </c>
      <c r="C5" s="148" t="inlineStr">
        <is>
          <t>4</t>
        </is>
      </c>
      <c r="D5" s="148" t="n"/>
      <c r="E5" s="148" t="n"/>
      <c r="F5" s="148" t="inlineStr">
        <is>
          <t>D | E</t>
        </is>
      </c>
      <c r="G5" s="148" t="n"/>
      <c r="H5" s="148" t="inlineStr">
        <is>
          <t>ADADE</t>
        </is>
      </c>
      <c r="I5" s="148" t="inlineStr">
        <is>
          <t>4</t>
        </is>
      </c>
      <c r="J5" s="148" t="n"/>
      <c r="K5" s="148" t="n"/>
      <c r="L5" s="148" t="inlineStr">
        <is>
          <t>D | E</t>
        </is>
      </c>
    </row>
    <row r="6" ht="15" customHeight="1" s="77">
      <c r="A6" s="148" t="n"/>
      <c r="B6" s="148" t="inlineStr">
        <is>
          <t>WEEWF</t>
        </is>
      </c>
      <c r="C6" s="148" t="inlineStr">
        <is>
          <t>333</t>
        </is>
      </c>
      <c r="D6" s="148" t="n"/>
      <c r="E6" s="148" t="n"/>
      <c r="F6" s="148" t="inlineStr">
        <is>
          <t>D | E</t>
        </is>
      </c>
      <c r="G6" s="148" t="n"/>
      <c r="H6" s="148" t="inlineStr">
        <is>
          <t>WEEWF</t>
        </is>
      </c>
      <c r="I6" s="148" t="inlineStr">
        <is>
          <t>333</t>
        </is>
      </c>
      <c r="J6" s="148" t="n"/>
      <c r="K6" s="148" t="n"/>
      <c r="L6" s="148" t="inlineStr">
        <is>
          <t>D | E</t>
        </is>
      </c>
    </row>
    <row r="7" ht="15" customHeight="1" s="77">
      <c r="A7" s="148" t="n"/>
      <c r="B7" s="148" t="inlineStr">
        <is>
          <t>JOAOZITO</t>
        </is>
      </c>
      <c r="C7" s="148" t="inlineStr">
        <is>
          <t>222</t>
        </is>
      </c>
      <c r="D7" s="148" t="n"/>
      <c r="E7" s="148" t="n"/>
      <c r="F7" s="148" t="inlineStr">
        <is>
          <t>D</t>
        </is>
      </c>
      <c r="G7" s="148" t="n"/>
      <c r="H7" s="148" t="inlineStr">
        <is>
          <t>AA</t>
        </is>
      </c>
      <c r="I7" s="148" t="inlineStr">
        <is>
          <t>33</t>
        </is>
      </c>
      <c r="J7" s="148" t="n"/>
      <c r="K7" s="148" t="n"/>
      <c r="L7" s="148" t="inlineStr">
        <is>
          <t>D</t>
        </is>
      </c>
    </row>
    <row r="8">
      <c r="B8" s="76" t="inlineStr">
        <is>
          <t>AAAAASS</t>
        </is>
      </c>
      <c r="C8" s="76" t="inlineStr">
        <is>
          <t>223333</t>
        </is>
      </c>
      <c r="F8" s="76" t="inlineStr">
        <is>
          <t>D</t>
        </is>
      </c>
      <c r="H8" s="76" t="inlineStr">
        <is>
          <t>JOAOZITO</t>
        </is>
      </c>
      <c r="I8" s="76" t="inlineStr">
        <is>
          <t>222</t>
        </is>
      </c>
      <c r="L8" s="76" t="inlineStr">
        <is>
          <t>D</t>
        </is>
      </c>
    </row>
    <row r="9">
      <c r="B9" s="76" t="inlineStr">
        <is>
          <t>AAA</t>
        </is>
      </c>
      <c r="C9" s="76" t="inlineStr">
        <is>
          <t>2</t>
        </is>
      </c>
      <c r="F9" s="76" t="inlineStr">
        <is>
          <t>D</t>
        </is>
      </c>
      <c r="H9" s="76" t="inlineStr">
        <is>
          <t>AAAAASS</t>
        </is>
      </c>
      <c r="I9" s="76" t="inlineStr">
        <is>
          <t>223333</t>
        </is>
      </c>
      <c r="L9" s="76" t="inlineStr">
        <is>
          <t>D</t>
        </is>
      </c>
    </row>
    <row r="10">
      <c r="B10" s="76" t="inlineStr">
        <is>
          <t>MMMMMMMMMMMM</t>
        </is>
      </c>
      <c r="C10" s="76" t="inlineStr">
        <is>
          <t>1</t>
        </is>
      </c>
      <c r="F10" s="76" t="inlineStr">
        <is>
          <t>C</t>
        </is>
      </c>
      <c r="H10" s="76" t="inlineStr">
        <is>
          <t>AAA</t>
        </is>
      </c>
      <c r="I10" s="76" t="inlineStr">
        <is>
          <t>2</t>
        </is>
      </c>
      <c r="L10" s="76" t="inlineStr">
        <is>
          <t>D</t>
        </is>
      </c>
    </row>
    <row r="11">
      <c r="B11" t="inlineStr">
        <is>
          <t>ABIGOBALDO</t>
        </is>
      </c>
      <c r="C11" t="inlineStr">
        <is>
          <t>1221</t>
        </is>
      </c>
      <c r="F11" t="inlineStr">
        <is>
          <t>D:100,00 | C:48,65</t>
        </is>
      </c>
      <c r="H11" s="76" t="inlineStr">
        <is>
          <t>AAAA</t>
        </is>
      </c>
      <c r="I11" s="76" t="inlineStr">
        <is>
          <t>222</t>
        </is>
      </c>
      <c r="L11" s="76" t="inlineStr">
        <is>
          <t>D</t>
        </is>
      </c>
    </row>
    <row r="12">
      <c r="H12" s="76" t="inlineStr">
        <is>
          <t>MMMMMMMMMMMM</t>
        </is>
      </c>
      <c r="I12" s="76" t="inlineStr">
        <is>
          <t>1</t>
        </is>
      </c>
      <c r="L12" s="76" t="inlineStr">
        <is>
          <t>C</t>
        </is>
      </c>
    </row>
  </sheetData>
  <mergeCells count="2">
    <mergeCell ref="A1:E1"/>
    <mergeCell ref="G1:K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76" min="2" max="2"/>
    <col width="16.72" customWidth="1" style="76" min="3" max="3"/>
    <col width="19.28" customWidth="1" style="76" min="5" max="5"/>
    <col width="15.86" customWidth="1" style="76" min="10" max="10"/>
    <col width="16.57" customWidth="1" style="76" min="11" max="11"/>
  </cols>
  <sheetData>
    <row r="1" ht="15" customHeight="1" s="77">
      <c r="A1" s="78" t="inlineStr">
        <is>
          <t>(CAMPSSA) Atendimento Médico Quarta- feira 02/10/2024</t>
        </is>
      </c>
      <c r="B1" s="79" t="n"/>
      <c r="C1" s="79" t="n"/>
      <c r="D1" s="79" t="n"/>
      <c r="E1" s="80" t="n"/>
      <c r="G1" s="78" t="inlineStr">
        <is>
          <t>(CAMPSSA) Atendimento Psicológico Quarta-feira 02/10/2024</t>
        </is>
      </c>
      <c r="H1" s="79" t="n"/>
      <c r="I1" s="79" t="n"/>
      <c r="J1" s="79" t="n"/>
      <c r="K1" s="80" t="n"/>
    </row>
    <row r="2" ht="15" customHeight="1" s="77">
      <c r="A2" s="81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G2" s="81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</row>
    <row r="3" ht="15" customHeight="1" s="77">
      <c r="A3" s="90" t="n"/>
      <c r="B3" s="91" t="n"/>
      <c r="D3" s="99" t="inlineStr">
        <is>
          <t>Soma</t>
        </is>
      </c>
      <c r="E3" s="86">
        <f>0</f>
        <v/>
      </c>
      <c r="I3" s="87" t="n"/>
      <c r="J3" s="88" t="inlineStr">
        <is>
          <t>Total</t>
        </is>
      </c>
      <c r="K3" s="89">
        <f>0</f>
        <v/>
      </c>
    </row>
    <row r="4" ht="15" customHeight="1" s="77">
      <c r="A4" s="90" t="n"/>
      <c r="D4" s="102" t="inlineStr">
        <is>
          <t>Medico</t>
        </is>
      </c>
      <c r="E4" s="103">
        <f>49*0</f>
        <v/>
      </c>
      <c r="G4" s="90" t="n"/>
      <c r="H4" s="87" t="n"/>
      <c r="I4" s="87" t="n"/>
      <c r="J4" s="91" t="n"/>
      <c r="K4" s="14" t="n"/>
    </row>
    <row r="5" ht="15" customHeight="1" s="77">
      <c r="A5" s="90" t="n"/>
      <c r="D5" s="102" t="inlineStr">
        <is>
          <t>TOTAL</t>
        </is>
      </c>
      <c r="E5" s="103">
        <f>0</f>
        <v/>
      </c>
      <c r="F5" s="76" t="n"/>
      <c r="H5" s="92" t="n"/>
    </row>
    <row r="6" ht="15" customHeight="1" s="77">
      <c r="F6" s="76" t="n"/>
      <c r="I6" s="93" t="inlineStr">
        <is>
          <t>ATEND.MÉDICO</t>
        </is>
      </c>
      <c r="J6" s="80" t="n"/>
      <c r="K6" s="94" t="n">
        <v>2527.05</v>
      </c>
    </row>
    <row r="7" ht="15" customHeight="1" s="77">
      <c r="F7" s="76" t="n"/>
      <c r="H7" s="76" t="n"/>
      <c r="I7" s="93" t="inlineStr">
        <is>
          <t>ATEND.PSICOLÓGICO</t>
        </is>
      </c>
      <c r="J7" s="80" t="n"/>
      <c r="K7" s="18" t="n">
        <v>1540.88</v>
      </c>
    </row>
    <row r="8" ht="15" customHeight="1" s="77">
      <c r="F8" s="76" t="n"/>
      <c r="I8" s="95" t="inlineStr">
        <is>
          <t>TOTAL</t>
        </is>
      </c>
      <c r="J8" s="80" t="n"/>
      <c r="K8" s="96" t="n">
        <v>2378.4</v>
      </c>
    </row>
    <row r="9" ht="15" customHeight="1" s="77">
      <c r="F9" s="76" t="n"/>
      <c r="I9" s="93" t="inlineStr">
        <is>
          <t>PAGAM.PSICOLOGA</t>
        </is>
      </c>
      <c r="J9" s="80" t="n"/>
      <c r="K9" s="21" t="n">
        <v>508</v>
      </c>
    </row>
    <row r="10" ht="15" customHeight="1" s="77">
      <c r="F10" s="76" t="n"/>
      <c r="I10" s="93" t="inlineStr">
        <is>
          <t>PAGAM. MÉDICA</t>
        </is>
      </c>
      <c r="J10" s="80" t="n"/>
      <c r="K10" s="97" t="n">
        <v>833</v>
      </c>
    </row>
    <row r="11" ht="15" customHeight="1" s="77">
      <c r="F11" s="76" t="n"/>
      <c r="I11" s="93" t="inlineStr">
        <is>
          <t>TRANSPORTE DETRAN</t>
        </is>
      </c>
      <c r="J11" s="80" t="n"/>
      <c r="K11" s="97" t="n">
        <v>30</v>
      </c>
    </row>
    <row r="12" ht="15" customHeight="1" s="77">
      <c r="F12" s="76" t="n"/>
      <c r="I12" s="93" t="inlineStr">
        <is>
          <t>SOMA</t>
        </is>
      </c>
      <c r="J12" s="80" t="n"/>
      <c r="K12" s="98">
        <f>K8-K10-K9</f>
        <v/>
      </c>
    </row>
    <row r="13" ht="15" customHeight="1" s="77">
      <c r="F13" s="76" t="n"/>
      <c r="G13" s="29" t="n"/>
      <c r="I13" s="100" t="inlineStr">
        <is>
          <t>CARTÃO</t>
        </is>
      </c>
      <c r="J13" s="80" t="n"/>
      <c r="K13" s="101">
        <f>0</f>
        <v/>
      </c>
    </row>
    <row r="14" ht="15" customHeight="1" s="77">
      <c r="F14" s="76" t="n"/>
      <c r="I14" s="100" t="inlineStr">
        <is>
          <t>DINHEIRO</t>
        </is>
      </c>
      <c r="J14" s="80" t="n"/>
      <c r="K14" s="101">
        <f>0</f>
        <v/>
      </c>
    </row>
    <row r="15" ht="15" customHeight="1" s="77">
      <c r="F15" s="76" t="n"/>
      <c r="I15" s="106" t="inlineStr">
        <is>
          <t>PIX</t>
        </is>
      </c>
      <c r="J15" s="80" t="n"/>
      <c r="K15" s="105">
        <f>0</f>
        <v/>
      </c>
    </row>
    <row r="16" ht="15" customHeight="1" s="77">
      <c r="F16" s="76" t="n"/>
      <c r="K16" s="91" t="n"/>
    </row>
    <row r="17" ht="15" customHeight="1" s="77">
      <c r="F17" s="76" t="n"/>
    </row>
    <row r="18" ht="15" customHeight="1" s="77">
      <c r="F18" s="76" t="n"/>
    </row>
    <row r="19" ht="15" customHeight="1" s="77">
      <c r="F19" s="76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76" min="2" max="2"/>
    <col width="18" customWidth="1" style="76" min="3" max="3"/>
    <col width="10.43" customWidth="1" style="76" min="5" max="5"/>
    <col width="38.7" customWidth="1" style="76" min="8" max="8"/>
    <col width="12.57" customWidth="1" style="76" min="10" max="10"/>
    <col width="17.43" customWidth="1" style="76" min="11" max="11"/>
  </cols>
  <sheetData>
    <row r="1" ht="15" customHeight="1" s="77">
      <c r="A1" s="78" t="inlineStr">
        <is>
          <t>(CAMPSSA) Atendimento Médico Quinta- feira 03/10/2024</t>
        </is>
      </c>
      <c r="B1" s="79" t="n"/>
      <c r="C1" s="79" t="n"/>
      <c r="D1" s="79" t="n"/>
      <c r="E1" s="80" t="n"/>
      <c r="G1" s="78" t="inlineStr">
        <is>
          <t>(CAMPSSA) Atendimento Psicológico Quinta-feira 03/10/2024</t>
        </is>
      </c>
      <c r="H1" s="79" t="n"/>
      <c r="I1" s="79" t="n"/>
      <c r="J1" s="79" t="n"/>
      <c r="K1" s="80" t="n"/>
    </row>
    <row r="2" ht="15" customHeight="1" s="77">
      <c r="A2" s="81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G2" s="81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</row>
    <row r="3" ht="15" customHeight="1" s="77">
      <c r="A3" s="81" t="n">
        <v>1</v>
      </c>
      <c r="B3" s="81" t="inlineStr">
        <is>
          <t>LUDMILLA SANTOS SILVA</t>
        </is>
      </c>
      <c r="C3" s="78" t="n">
        <v>513398716</v>
      </c>
      <c r="D3" s="78" t="n"/>
      <c r="E3" s="82" t="n">
        <v>148.65</v>
      </c>
      <c r="F3" s="76" t="inlineStr">
        <is>
          <t>D</t>
        </is>
      </c>
      <c r="I3" s="87" t="n"/>
      <c r="J3" s="88" t="inlineStr">
        <is>
          <t>Total</t>
        </is>
      </c>
      <c r="K3" s="89">
        <f>0</f>
        <v/>
      </c>
    </row>
    <row r="4" ht="15" customHeight="1" s="77">
      <c r="A4" s="81" t="n">
        <v>2</v>
      </c>
      <c r="B4" s="81" t="inlineStr">
        <is>
          <t>MICHELE ELAINE DE FREITAS BORBA</t>
        </is>
      </c>
      <c r="C4" s="78" t="n">
        <v>513788000</v>
      </c>
      <c r="D4" s="78" t="n"/>
      <c r="E4" s="82" t="n">
        <v>148.65</v>
      </c>
      <c r="F4" s="76" t="inlineStr">
        <is>
          <t>C</t>
        </is>
      </c>
      <c r="G4" s="90" t="n"/>
      <c r="H4" s="87" t="n"/>
      <c r="I4" s="87" t="n"/>
      <c r="J4" s="91" t="n"/>
      <c r="K4" s="14" t="n"/>
    </row>
    <row r="5" ht="15" customHeight="1" s="77">
      <c r="A5" s="81" t="n">
        <v>3</v>
      </c>
      <c r="B5" s="85" t="inlineStr">
        <is>
          <t xml:space="preserve">	EDNA MARIA DOS SANTOS HEGOUET</t>
        </is>
      </c>
      <c r="C5" s="78" t="n">
        <v>513760280</v>
      </c>
      <c r="D5" s="78" t="n"/>
      <c r="E5" s="82" t="n">
        <v>148.65</v>
      </c>
      <c r="F5" s="76" t="inlineStr">
        <is>
          <t>D</t>
        </is>
      </c>
      <c r="H5" s="92" t="n"/>
    </row>
    <row r="6" ht="15" customHeight="1" s="77">
      <c r="A6" s="81" t="n">
        <v>4</v>
      </c>
      <c r="B6" s="81" t="inlineStr">
        <is>
          <t>PAULO CESAR LORDELO BURY</t>
        </is>
      </c>
      <c r="C6" s="78" t="n">
        <v>513449033</v>
      </c>
      <c r="D6" s="78" t="n"/>
      <c r="E6" s="82" t="n">
        <v>148.65</v>
      </c>
      <c r="F6" s="76" t="inlineStr">
        <is>
          <t>C</t>
        </is>
      </c>
      <c r="I6" s="93" t="inlineStr">
        <is>
          <t>ATEND.MÉDICO</t>
        </is>
      </c>
      <c r="J6" s="80" t="n"/>
      <c r="K6" s="94" t="n">
        <v>1783.8</v>
      </c>
    </row>
    <row r="7" ht="15" customHeight="1" s="77">
      <c r="A7" s="81" t="n">
        <v>5</v>
      </c>
      <c r="B7" s="81" t="inlineStr">
        <is>
          <t>TAIANE SIRAISI FONSECA</t>
        </is>
      </c>
      <c r="C7" s="78" t="n">
        <v>513782710</v>
      </c>
      <c r="D7" s="78" t="n"/>
      <c r="E7" s="82" t="n">
        <v>148.65</v>
      </c>
      <c r="F7" s="76" t="inlineStr">
        <is>
          <t>P</t>
        </is>
      </c>
      <c r="I7" s="93" t="inlineStr">
        <is>
          <t>ATEND.PSICOLÓGICO</t>
        </is>
      </c>
      <c r="J7" s="80" t="n"/>
      <c r="K7" s="18">
        <f>0</f>
        <v/>
      </c>
    </row>
    <row r="8" ht="15" customHeight="1" s="77">
      <c r="A8" s="81" t="n">
        <v>6</v>
      </c>
      <c r="B8" s="81" t="inlineStr">
        <is>
          <t>GILMAR ALVES ROSA</t>
        </is>
      </c>
      <c r="C8" s="78" t="n">
        <v>513770763</v>
      </c>
      <c r="D8" s="78" t="n"/>
      <c r="E8" s="82" t="n">
        <v>148.65</v>
      </c>
      <c r="F8" s="76" t="inlineStr">
        <is>
          <t>D</t>
        </is>
      </c>
      <c r="I8" s="95" t="inlineStr">
        <is>
          <t>TOTAL</t>
        </is>
      </c>
      <c r="J8" s="80" t="n"/>
      <c r="K8" s="96">
        <f>K6</f>
        <v/>
      </c>
    </row>
    <row r="9" ht="15" customHeight="1" s="77">
      <c r="A9" s="81" t="n">
        <v>7</v>
      </c>
      <c r="B9" s="81" t="inlineStr">
        <is>
          <t>ARISTON DE JESUS SILVA</t>
        </is>
      </c>
      <c r="C9" s="78" t="n">
        <v>513785096</v>
      </c>
      <c r="D9" s="78" t="n"/>
      <c r="E9" s="82" t="n">
        <v>148.65</v>
      </c>
      <c r="F9" s="76" t="inlineStr">
        <is>
          <t>D</t>
        </is>
      </c>
      <c r="I9" s="93" t="inlineStr">
        <is>
          <t>PAGAM.PSICOLOGA</t>
        </is>
      </c>
      <c r="J9" s="80" t="n"/>
      <c r="K9" s="21" t="n">
        <v>0</v>
      </c>
    </row>
    <row r="10" ht="15" customHeight="1" s="77">
      <c r="A10" s="81" t="n">
        <v>8</v>
      </c>
      <c r="B10" s="81" t="inlineStr">
        <is>
          <t>BRUNO ALVES MENEZES</t>
        </is>
      </c>
      <c r="C10" s="78" t="n">
        <v>513788557</v>
      </c>
      <c r="D10" s="84" t="n"/>
      <c r="E10" s="86" t="n">
        <v>148.65</v>
      </c>
      <c r="F10" s="76" t="inlineStr">
        <is>
          <t>C</t>
        </is>
      </c>
      <c r="I10" s="93" t="inlineStr">
        <is>
          <t>PAGAM. MÉDICA</t>
        </is>
      </c>
      <c r="J10" s="80" t="n"/>
      <c r="K10" s="97" t="n">
        <v>588</v>
      </c>
    </row>
    <row r="11" ht="15" customHeight="1" s="77">
      <c r="A11" s="81" t="n">
        <v>9</v>
      </c>
      <c r="B11" s="85" t="inlineStr">
        <is>
          <t>CLAUDIA OLIVEIRA GUIMARAES</t>
        </is>
      </c>
      <c r="C11" s="78" t="n">
        <v>513778979</v>
      </c>
      <c r="D11" s="84" t="n"/>
      <c r="E11" s="86" t="n">
        <v>148.65</v>
      </c>
      <c r="F11" s="76" t="inlineStr">
        <is>
          <t>P</t>
        </is>
      </c>
      <c r="I11" s="93" t="inlineStr">
        <is>
          <t>SOMA</t>
        </is>
      </c>
      <c r="J11" s="80" t="n"/>
      <c r="K11" s="98">
        <f>K8-K10-K9</f>
        <v/>
      </c>
    </row>
    <row r="12" ht="15" customHeight="1" s="77">
      <c r="A12" s="81" t="n">
        <v>10</v>
      </c>
      <c r="B12" s="81" t="inlineStr">
        <is>
          <t>EDMAR CHRISTOFARI</t>
        </is>
      </c>
      <c r="C12" s="78" t="n">
        <v>513753690</v>
      </c>
      <c r="D12" s="78" t="n"/>
      <c r="E12" s="86" t="n">
        <v>148.65</v>
      </c>
      <c r="F12" s="76" t="inlineStr">
        <is>
          <t>C</t>
        </is>
      </c>
      <c r="I12" s="100" t="inlineStr">
        <is>
          <t>CARTÃO</t>
        </is>
      </c>
      <c r="J12" s="80" t="n"/>
      <c r="K12" s="101">
        <f>E3+E4+E5+E6+E8+E9+E10+E12+E14+E13</f>
        <v/>
      </c>
    </row>
    <row r="13" ht="15" customHeight="1" s="77">
      <c r="A13" s="81" t="n">
        <v>11</v>
      </c>
      <c r="B13" s="81" t="inlineStr">
        <is>
          <t>JOSELENA CANDIDA DE SOUZA MACHADO</t>
        </is>
      </c>
      <c r="C13" s="78" t="n">
        <v>513547983</v>
      </c>
      <c r="D13" s="84" t="n"/>
      <c r="E13" s="86" t="n">
        <v>148.65</v>
      </c>
      <c r="F13" s="76" t="inlineStr">
        <is>
          <t>D</t>
        </is>
      </c>
      <c r="G13" s="29" t="n"/>
      <c r="I13" s="100" t="inlineStr">
        <is>
          <t>DINHEIRO</t>
        </is>
      </c>
      <c r="J13" s="80" t="n"/>
      <c r="K13" s="101">
        <f>0</f>
        <v/>
      </c>
    </row>
    <row r="14" ht="15" customHeight="1" s="77">
      <c r="A14" s="81" t="n">
        <v>12</v>
      </c>
      <c r="B14" s="81" t="inlineStr">
        <is>
          <t>JUCILENE SILVA DOS SANTOS</t>
        </is>
      </c>
      <c r="C14" s="78" t="n">
        <v>513780077</v>
      </c>
      <c r="D14" s="84" t="n"/>
      <c r="E14" s="86" t="n">
        <v>148.65</v>
      </c>
      <c r="F14" s="76" t="inlineStr">
        <is>
          <t>C</t>
        </is>
      </c>
      <c r="I14" s="106" t="inlineStr">
        <is>
          <t>PIX</t>
        </is>
      </c>
      <c r="J14" s="80" t="n"/>
      <c r="K14" s="105">
        <f>E7+E11</f>
        <v/>
      </c>
    </row>
    <row r="15" ht="15" customHeight="1" s="77">
      <c r="A15" s="90" t="n"/>
      <c r="B15" s="91" t="n"/>
      <c r="D15" s="99" t="inlineStr">
        <is>
          <t>Soma</t>
        </is>
      </c>
      <c r="E15" s="86">
        <f>E3+E4+E5+E6+E7+E8+E9+E10+E11+E12+E13+E14</f>
        <v/>
      </c>
      <c r="F15" s="76" t="n"/>
      <c r="K15" s="91" t="n"/>
    </row>
    <row r="16" ht="15" customHeight="1" s="77">
      <c r="A16" s="90" t="n"/>
      <c r="D16" s="102" t="inlineStr">
        <is>
          <t>Medico</t>
        </is>
      </c>
      <c r="E16" s="103">
        <f>49*12</f>
        <v/>
      </c>
      <c r="F16" s="76" t="n"/>
    </row>
    <row r="17" ht="15" customHeight="1" s="77">
      <c r="A17" s="90" t="n"/>
      <c r="D17" s="102" t="inlineStr">
        <is>
          <t>TOTAL</t>
        </is>
      </c>
      <c r="E17" s="103" t="n">
        <v>1444.1</v>
      </c>
      <c r="F17" s="76" t="n"/>
    </row>
    <row r="18" ht="15" customHeight="1" s="77">
      <c r="F18" s="76" t="n"/>
    </row>
    <row r="19" ht="15" customHeight="1" s="77">
      <c r="F19" s="76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76" min="5" max="5"/>
    <col width="18.14" customWidth="1" style="76" min="10" max="10"/>
    <col width="14" customWidth="1" style="76" min="11" max="11"/>
  </cols>
  <sheetData>
    <row r="1" ht="15" customHeight="1" s="77">
      <c r="A1" s="78" t="inlineStr">
        <is>
          <t>(CAMPSSA) Atendimento Médico Sexta- feira 04/10/2024</t>
        </is>
      </c>
      <c r="B1" s="79" t="n"/>
      <c r="C1" s="79" t="n"/>
      <c r="D1" s="79" t="n"/>
      <c r="E1" s="80" t="n"/>
      <c r="G1" s="78" t="inlineStr">
        <is>
          <t>(CAMPSSA) Atendimento Psicológico Sexta-feira 04/10/2024</t>
        </is>
      </c>
      <c r="H1" s="79" t="n"/>
      <c r="I1" s="79" t="n"/>
      <c r="J1" s="79" t="n"/>
      <c r="K1" s="80" t="n"/>
    </row>
    <row r="2" ht="15" customHeight="1" s="77">
      <c r="A2" s="81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G2" s="81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</row>
    <row r="3" ht="15" customHeight="1" s="77">
      <c r="A3" s="90" t="n"/>
      <c r="B3" s="91" t="n"/>
      <c r="D3" s="99" t="inlineStr">
        <is>
          <t>Soma</t>
        </is>
      </c>
      <c r="E3" s="86">
        <f>0</f>
        <v/>
      </c>
      <c r="I3" s="87" t="n"/>
      <c r="J3" s="88" t="inlineStr">
        <is>
          <t>Total</t>
        </is>
      </c>
      <c r="K3" s="89">
        <f>0</f>
        <v/>
      </c>
    </row>
    <row r="4" ht="15" customHeight="1" s="77">
      <c r="A4" s="90" t="n"/>
      <c r="D4" s="102" t="inlineStr">
        <is>
          <t>Medico</t>
        </is>
      </c>
      <c r="E4" s="103">
        <f>49*0</f>
        <v/>
      </c>
      <c r="G4" s="90" t="n"/>
      <c r="H4" s="87" t="n"/>
      <c r="I4" s="87" t="n"/>
      <c r="J4" s="91" t="n"/>
      <c r="K4" s="14" t="n"/>
    </row>
    <row r="5" ht="15" customHeight="1" s="77">
      <c r="A5" s="90" t="n"/>
      <c r="D5" s="102" t="inlineStr">
        <is>
          <t>TOTAL</t>
        </is>
      </c>
      <c r="E5" s="103">
        <f>0</f>
        <v/>
      </c>
      <c r="F5" s="76" t="n"/>
      <c r="H5" s="92" t="n"/>
    </row>
    <row r="6" ht="15" customHeight="1" s="77">
      <c r="F6" s="76" t="n"/>
      <c r="I6" s="93" t="inlineStr">
        <is>
          <t>ATEND.MÉDICO</t>
        </is>
      </c>
      <c r="J6" s="80" t="n"/>
      <c r="K6" s="94" t="n">
        <v>2527.05</v>
      </c>
    </row>
    <row r="7" ht="15" customHeight="1" s="77">
      <c r="F7" s="76" t="n"/>
      <c r="H7" s="76" t="n"/>
      <c r="I7" s="93" t="inlineStr">
        <is>
          <t>ATEND.PSICOLÓGICO</t>
        </is>
      </c>
      <c r="J7" s="80" t="n"/>
      <c r="K7" s="18" t="n">
        <v>1540.88</v>
      </c>
    </row>
    <row r="8" ht="15" customHeight="1" s="77">
      <c r="F8" s="76" t="n"/>
      <c r="I8" s="95" t="inlineStr">
        <is>
          <t>TOTAL</t>
        </is>
      </c>
      <c r="J8" s="80" t="n"/>
      <c r="K8" s="96" t="n">
        <v>2378.4</v>
      </c>
    </row>
    <row r="9" ht="15" customHeight="1" s="77">
      <c r="F9" s="76" t="n"/>
      <c r="I9" s="93" t="inlineStr">
        <is>
          <t>PAGAM.PSICOLOGA</t>
        </is>
      </c>
      <c r="J9" s="80" t="n"/>
      <c r="K9" s="21" t="n">
        <v>508</v>
      </c>
    </row>
    <row r="10" ht="15" customHeight="1" s="77">
      <c r="F10" s="76" t="n"/>
      <c r="I10" s="93" t="inlineStr">
        <is>
          <t>PAGAM. MÉDICA</t>
        </is>
      </c>
      <c r="J10" s="80" t="n"/>
      <c r="K10" s="97" t="n">
        <v>833</v>
      </c>
    </row>
    <row r="11" ht="15" customHeight="1" s="77">
      <c r="F11" s="76" t="n"/>
      <c r="I11" s="93" t="inlineStr">
        <is>
          <t>PAG.ALUGUEL</t>
        </is>
      </c>
      <c r="J11" s="80" t="n"/>
      <c r="K11" s="97" t="n">
        <v>3090.17</v>
      </c>
    </row>
    <row r="12" ht="15" customHeight="1" s="77">
      <c r="F12" s="76" t="n"/>
      <c r="I12" s="93" t="inlineStr">
        <is>
          <t>PAG.CONDOMÍNIO</t>
        </is>
      </c>
      <c r="J12" s="80" t="n"/>
      <c r="K12" s="97" t="n">
        <v>936.7</v>
      </c>
    </row>
    <row r="13" ht="15" customHeight="1" s="77">
      <c r="F13" s="76" t="n"/>
      <c r="G13" s="29" t="n"/>
      <c r="I13" s="93" t="inlineStr">
        <is>
          <t>PAG.LIMPEZA CLINICA</t>
        </is>
      </c>
      <c r="J13" s="80" t="n"/>
      <c r="K13" s="97" t="n">
        <v>450</v>
      </c>
    </row>
    <row r="14" ht="15" customHeight="1" s="77">
      <c r="F14" s="76" t="n"/>
      <c r="I14" s="93" t="inlineStr">
        <is>
          <t>PAG.ZORCOM</t>
        </is>
      </c>
      <c r="J14" s="80" t="n"/>
      <c r="K14" s="97" t="n">
        <v>850</v>
      </c>
    </row>
    <row r="15" ht="15" customHeight="1" s="77">
      <c r="F15" s="76" t="n"/>
      <c r="I15" s="93" t="inlineStr">
        <is>
          <t>PAG.FATURA CLARO</t>
        </is>
      </c>
      <c r="J15" s="80" t="n"/>
      <c r="K15" s="97" t="n">
        <v>212.1</v>
      </c>
    </row>
    <row r="16" ht="15" customHeight="1" s="77">
      <c r="F16" s="76" t="n"/>
      <c r="I16" s="93" t="inlineStr">
        <is>
          <t>TRANSPORTE DETRAN</t>
        </is>
      </c>
      <c r="J16" s="80" t="n"/>
      <c r="K16" s="97" t="n">
        <v>30</v>
      </c>
    </row>
    <row r="17" ht="15" customHeight="1" s="77">
      <c r="I17" s="93" t="inlineStr">
        <is>
          <t>SOMA</t>
        </is>
      </c>
      <c r="J17" s="80" t="n"/>
      <c r="K17" s="98">
        <f>K8-K10-K9-K11-K12-K13-K14-K15-K16</f>
        <v/>
      </c>
    </row>
    <row r="18" ht="15" customHeight="1" s="77">
      <c r="I18" s="100" t="inlineStr">
        <is>
          <t>CARTÃO</t>
        </is>
      </c>
      <c r="J18" s="80" t="n"/>
      <c r="K18" s="101">
        <f>0</f>
        <v/>
      </c>
    </row>
    <row r="19" ht="15" customHeight="1" s="77">
      <c r="I19" s="100" t="inlineStr">
        <is>
          <t>DINHEIRO</t>
        </is>
      </c>
      <c r="J19" s="80" t="n"/>
      <c r="K19" s="101">
        <f>0</f>
        <v/>
      </c>
    </row>
    <row r="20" ht="15" customHeight="1" s="77">
      <c r="I20" s="106" t="inlineStr">
        <is>
          <t>PIX</t>
        </is>
      </c>
      <c r="J20" s="80" t="n"/>
      <c r="K20" s="105">
        <f>0</f>
        <v/>
      </c>
    </row>
    <row r="21" ht="15" customHeight="1" s="77">
      <c r="K21" s="91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9765625" defaultRowHeight="15" zeroHeight="0" outlineLevelRow="0"/>
  <cols>
    <col width="55" customWidth="1" style="76" min="2" max="2"/>
    <col width="13" customWidth="1" style="76" min="3" max="3"/>
    <col width="14.58" customWidth="1" style="76" min="5" max="5"/>
    <col width="12.72" customWidth="1" style="76" min="6" max="6"/>
    <col width="55" customWidth="1" style="76" min="8" max="8"/>
    <col width="13" customWidth="1" style="76" min="9" max="9"/>
    <col width="14.57" customWidth="1" style="76" min="11" max="11"/>
  </cols>
  <sheetData>
    <row r="1" ht="15" customHeight="1" s="77">
      <c r="A1" s="107" t="inlineStr">
        <is>
          <t>(Nome do Usuário) Atendimento Médico 06/11/2024</t>
        </is>
      </c>
      <c r="B1" s="79" t="n"/>
      <c r="C1" s="79" t="n"/>
      <c r="D1" s="79" t="n"/>
      <c r="E1" s="80" t="n"/>
      <c r="G1" s="107" t="inlineStr">
        <is>
          <t>(Nome do Usuário) Atendimento Psicológico 06/11/2024</t>
        </is>
      </c>
      <c r="H1" s="79" t="n"/>
      <c r="I1" s="79" t="n"/>
      <c r="J1" s="79" t="n"/>
      <c r="K1" s="80" t="n"/>
    </row>
    <row r="2" ht="15" customHeight="1" s="77">
      <c r="A2" s="107" t="inlineStr">
        <is>
          <t>Ordem</t>
        </is>
      </c>
      <c r="B2" s="107" t="inlineStr">
        <is>
          <t>Nome</t>
        </is>
      </c>
      <c r="C2" s="107" t="inlineStr">
        <is>
          <t>Renach</t>
        </is>
      </c>
      <c r="D2" s="107" t="inlineStr">
        <is>
          <t>Reexames</t>
        </is>
      </c>
      <c r="E2" s="107" t="inlineStr">
        <is>
          <t>Valor</t>
        </is>
      </c>
      <c r="G2" s="107" t="inlineStr">
        <is>
          <t>Ordem</t>
        </is>
      </c>
      <c r="H2" s="107" t="inlineStr">
        <is>
          <t>Nome</t>
        </is>
      </c>
      <c r="I2" s="107" t="inlineStr">
        <is>
          <t>Renach</t>
        </is>
      </c>
      <c r="J2" s="107" t="inlineStr">
        <is>
          <t>Reexames</t>
        </is>
      </c>
      <c r="K2" s="107" t="inlineStr">
        <is>
          <t>Valor</t>
        </is>
      </c>
    </row>
    <row r="3" ht="15" customHeight="1" s="77">
      <c r="A3" s="81" t="n">
        <v>1</v>
      </c>
      <c r="B3" s="83" t="inlineStr">
        <is>
          <t xml:space="preserve">VICTOR ROCHA LIMA SANTOS	</t>
        </is>
      </c>
      <c r="C3" s="78" t="n">
        <v>513702080</v>
      </c>
      <c r="D3" s="78" t="n"/>
      <c r="E3" s="78" t="n">
        <v>148.65</v>
      </c>
      <c r="F3" s="108" t="inlineStr">
        <is>
          <t>D</t>
        </is>
      </c>
      <c r="G3" s="81" t="n">
        <v>1</v>
      </c>
      <c r="H3" s="83" t="inlineStr">
        <is>
          <t xml:space="preserve">JOAO VITOR CONI DE ANDRADE	</t>
        </is>
      </c>
      <c r="I3" s="78" t="n">
        <v>513768895</v>
      </c>
      <c r="J3" s="78" t="n"/>
      <c r="K3" s="78" t="n">
        <v>192.61</v>
      </c>
      <c r="L3" s="108" t="inlineStr">
        <is>
          <t>D</t>
        </is>
      </c>
    </row>
    <row r="4" ht="15" customHeight="1" s="77">
      <c r="A4" s="81" t="n">
        <v>2</v>
      </c>
      <c r="B4" s="83" t="inlineStr">
        <is>
          <t xml:space="preserve">JOAO VITOR CONI DE ANDRADE	</t>
        </is>
      </c>
      <c r="C4" s="78" t="n">
        <v>513768895</v>
      </c>
      <c r="D4" s="78" t="n"/>
      <c r="E4" s="78" t="n">
        <v>148.65</v>
      </c>
      <c r="F4" s="108" t="inlineStr">
        <is>
          <t>D</t>
        </is>
      </c>
      <c r="G4" s="81" t="n">
        <v>2</v>
      </c>
      <c r="H4" s="83" t="inlineStr">
        <is>
          <t xml:space="preserve">GABRIEL CARNEIRO FERNANDES	</t>
        </is>
      </c>
      <c r="I4" s="78" t="n">
        <v>513733841</v>
      </c>
      <c r="J4" s="78" t="n"/>
      <c r="K4" s="78" t="n">
        <v>192.61</v>
      </c>
      <c r="L4" s="108" t="inlineStr">
        <is>
          <t>D</t>
        </is>
      </c>
    </row>
    <row r="5" ht="15" customHeight="1" s="77">
      <c r="A5" s="81" t="n">
        <v>3</v>
      </c>
      <c r="B5" s="83" t="inlineStr">
        <is>
          <t xml:space="preserve">GABRIEL CARNEIRO FERNANDES	</t>
        </is>
      </c>
      <c r="C5" s="78" t="n">
        <v>513733841</v>
      </c>
      <c r="D5" s="78" t="n"/>
      <c r="E5" s="78" t="n">
        <v>148.65</v>
      </c>
      <c r="F5" s="108" t="inlineStr">
        <is>
          <t>D</t>
        </is>
      </c>
      <c r="G5" s="81" t="n">
        <v>3</v>
      </c>
      <c r="H5" s="83" t="inlineStr">
        <is>
          <t xml:space="preserve">ALICE DOS SANTOS RODRIGUES	</t>
        </is>
      </c>
      <c r="I5" s="78" t="n">
        <v>14090930</v>
      </c>
      <c r="J5" s="78" t="n"/>
      <c r="K5" s="78" t="n">
        <v>192.61</v>
      </c>
      <c r="L5" s="108" t="inlineStr">
        <is>
          <t>C</t>
        </is>
      </c>
    </row>
    <row r="6" ht="15" customHeight="1" s="77">
      <c r="A6" s="81" t="n">
        <v>4</v>
      </c>
      <c r="B6" s="83" t="inlineStr">
        <is>
          <t xml:space="preserve">HAROLDO MASCARENHAS DOS SANTOS	</t>
        </is>
      </c>
      <c r="C6" s="78" t="n">
        <v>513709344</v>
      </c>
      <c r="D6" s="78" t="n"/>
      <c r="E6" s="78" t="n">
        <v>148.65</v>
      </c>
      <c r="F6" s="108" t="inlineStr">
        <is>
          <t>E</t>
        </is>
      </c>
      <c r="G6" s="81" t="n">
        <v>4</v>
      </c>
      <c r="H6" s="83" t="inlineStr">
        <is>
          <t xml:space="preserve">NEUVANIA GONCALVES FERNANDES	</t>
        </is>
      </c>
      <c r="I6" s="78" t="n">
        <v>513784410</v>
      </c>
      <c r="J6" s="78" t="n"/>
      <c r="K6" s="78" t="n">
        <v>192.61</v>
      </c>
      <c r="L6" s="108" t="inlineStr">
        <is>
          <t>P</t>
        </is>
      </c>
    </row>
    <row r="7" ht="15" customHeight="1" s="77">
      <c r="A7" s="81" t="n">
        <v>5</v>
      </c>
      <c r="B7" s="83" t="inlineStr">
        <is>
          <t xml:space="preserve">RODRIGO DE OLIVEIRA MOITINHO SANTOS	</t>
        </is>
      </c>
      <c r="C7" s="78" t="n">
        <v>513783161</v>
      </c>
      <c r="D7" s="78" t="n"/>
      <c r="E7" s="78" t="n">
        <v>148.65</v>
      </c>
      <c r="F7" s="108" t="inlineStr">
        <is>
          <t>P</t>
        </is>
      </c>
      <c r="G7" s="81" t="n">
        <v>5</v>
      </c>
      <c r="H7" s="83" t="inlineStr">
        <is>
          <t xml:space="preserve">RODRIGO SANTOS SILVA	</t>
        </is>
      </c>
      <c r="I7" s="78" t="n">
        <v>513790094</v>
      </c>
      <c r="J7" s="78" t="n"/>
      <c r="K7" s="78" t="n">
        <v>192.61</v>
      </c>
      <c r="L7" s="108" t="inlineStr">
        <is>
          <t>P</t>
        </is>
      </c>
    </row>
    <row r="8" ht="15" customHeight="1" s="77">
      <c r="A8" s="81" t="n">
        <v>6</v>
      </c>
      <c r="B8" s="83" t="inlineStr">
        <is>
          <t xml:space="preserve">ALICE DOS SANTOS RODRIGUES	</t>
        </is>
      </c>
      <c r="C8" s="78" t="n">
        <v>14090930</v>
      </c>
      <c r="D8" s="78" t="n"/>
      <c r="E8" s="78" t="n">
        <v>148.65</v>
      </c>
      <c r="F8" s="108" t="inlineStr">
        <is>
          <t>C</t>
        </is>
      </c>
      <c r="G8" s="81" t="n">
        <v>6</v>
      </c>
      <c r="H8" s="83" t="inlineStr">
        <is>
          <t xml:space="preserve">RAIANE DE SOUZA DANTAS	</t>
        </is>
      </c>
      <c r="I8" s="78" t="n">
        <v>513608124</v>
      </c>
      <c r="J8" s="78" t="n"/>
      <c r="K8" s="78" t="n">
        <v>192.61</v>
      </c>
      <c r="L8" s="108" t="inlineStr">
        <is>
          <t>C</t>
        </is>
      </c>
    </row>
    <row r="9" ht="15" customHeight="1" s="77">
      <c r="A9" s="81" t="n">
        <v>7</v>
      </c>
      <c r="B9" s="83" t="inlineStr">
        <is>
          <t xml:space="preserve">NEUVANIA GONCALVES FERNANDES	</t>
        </is>
      </c>
      <c r="C9" s="78" t="n">
        <v>513784410</v>
      </c>
      <c r="D9" s="78" t="n"/>
      <c r="E9" s="78" t="n">
        <v>148.65</v>
      </c>
      <c r="F9" s="108" t="inlineStr">
        <is>
          <t>P</t>
        </is>
      </c>
      <c r="G9" s="81" t="n">
        <v>7</v>
      </c>
      <c r="H9" s="83" t="inlineStr">
        <is>
          <t xml:space="preserve">JURGEN WILLI LUDWIG VONNEILICH	</t>
        </is>
      </c>
      <c r="I9" s="78" t="n">
        <v>513762567</v>
      </c>
      <c r="J9" s="78" t="n"/>
      <c r="K9" s="78" t="n">
        <v>192.61</v>
      </c>
      <c r="L9" s="108" t="inlineStr">
        <is>
          <t>D</t>
        </is>
      </c>
    </row>
    <row r="10" ht="15" customHeight="1" s="77">
      <c r="A10" s="81" t="n">
        <v>8</v>
      </c>
      <c r="B10" s="83" t="inlineStr">
        <is>
          <t xml:space="preserve">ANTONIO JOSE PAMPONET BITTENCOURT	</t>
        </is>
      </c>
      <c r="C10" s="78" t="n">
        <v>513793384</v>
      </c>
      <c r="D10" s="78" t="n"/>
      <c r="E10" s="78" t="n">
        <v>148.65</v>
      </c>
      <c r="F10" s="108" t="inlineStr">
        <is>
          <t>C</t>
        </is>
      </c>
      <c r="G10" s="81" t="n">
        <v>8</v>
      </c>
      <c r="H10" s="83" t="inlineStr">
        <is>
          <t xml:space="preserve">MOISES SANTOS DA SILVA	</t>
        </is>
      </c>
      <c r="I10" s="78" t="n">
        <v>513760379</v>
      </c>
      <c r="J10" s="78" t="n"/>
      <c r="K10" s="78" t="n">
        <v>192.61</v>
      </c>
      <c r="L10" s="108" t="inlineStr">
        <is>
          <t>E</t>
        </is>
      </c>
    </row>
    <row r="11" ht="15" customHeight="1" s="77">
      <c r="A11" s="81" t="n">
        <v>9</v>
      </c>
      <c r="B11" s="83" t="inlineStr">
        <is>
          <t xml:space="preserve">RODRIGO SANTOS SILVA	</t>
        </is>
      </c>
      <c r="C11" s="78" t="n">
        <v>513790094</v>
      </c>
      <c r="D11" s="78" t="n"/>
      <c r="E11" s="78" t="n">
        <v>148.65</v>
      </c>
      <c r="F11" s="108" t="inlineStr">
        <is>
          <t>P</t>
        </is>
      </c>
      <c r="G11" s="81" t="n">
        <v>9</v>
      </c>
      <c r="H11" s="83" t="inlineStr">
        <is>
          <t xml:space="preserve">LUCAS CERQUEIRA BATISTA	</t>
        </is>
      </c>
      <c r="I11" s="78" t="n">
        <v>513782331</v>
      </c>
      <c r="J11" s="78" t="n"/>
      <c r="K11" s="78" t="n">
        <v>192.61</v>
      </c>
      <c r="L11" s="108" t="inlineStr">
        <is>
          <t>D</t>
        </is>
      </c>
    </row>
    <row r="12" ht="15" customHeight="1" s="77">
      <c r="A12" s="81" t="n">
        <v>10</v>
      </c>
      <c r="B12" s="83" t="inlineStr">
        <is>
          <t xml:space="preserve">RAIANE DE SOUZA DANTAS	</t>
        </is>
      </c>
      <c r="C12" s="78" t="n">
        <v>513608124</v>
      </c>
      <c r="D12" s="78" t="n"/>
      <c r="E12" s="78" t="n">
        <v>148.65</v>
      </c>
      <c r="F12" s="108" t="inlineStr">
        <is>
          <t>C</t>
        </is>
      </c>
      <c r="G12" s="81" t="n">
        <v>10</v>
      </c>
      <c r="H12" s="83" t="inlineStr">
        <is>
          <t xml:space="preserve">MARIVALDO ARAGAO FERREIRA	</t>
        </is>
      </c>
      <c r="I12" s="78" t="n">
        <v>513775191</v>
      </c>
      <c r="J12" s="78" t="n"/>
      <c r="K12" s="78" t="n">
        <v>192.61</v>
      </c>
      <c r="L12" s="108" t="inlineStr">
        <is>
          <t>D</t>
        </is>
      </c>
    </row>
    <row r="13" ht="15" customHeight="1" s="77">
      <c r="A13" s="81" t="n">
        <v>11</v>
      </c>
      <c r="B13" s="83" t="inlineStr">
        <is>
          <t xml:space="preserve">JURGEN WILLI LUDWIG VONNEILICH	</t>
        </is>
      </c>
      <c r="C13" s="78" t="n">
        <v>513762567</v>
      </c>
      <c r="D13" s="78" t="n"/>
      <c r="E13" s="78" t="n">
        <v>148.65</v>
      </c>
      <c r="F13" s="108" t="inlineStr">
        <is>
          <t>D</t>
        </is>
      </c>
      <c r="I13" s="87" t="n"/>
      <c r="J13" s="109" t="inlineStr">
        <is>
          <t>Soma</t>
        </is>
      </c>
      <c r="K13" s="110" t="n">
        <v>1926.1</v>
      </c>
    </row>
    <row r="14" ht="15" customHeight="1" s="77">
      <c r="A14" s="81" t="n">
        <v>12</v>
      </c>
      <c r="B14" s="83" t="inlineStr">
        <is>
          <t xml:space="preserve">MOISES SANTOS DA SILVA	</t>
        </is>
      </c>
      <c r="C14" s="78" t="n">
        <v>513760379</v>
      </c>
      <c r="D14" s="78" t="n"/>
      <c r="E14" s="78" t="n">
        <v>148.65</v>
      </c>
      <c r="F14" s="108" t="inlineStr">
        <is>
          <t>E</t>
        </is>
      </c>
      <c r="G14" s="90" t="n"/>
      <c r="H14" s="87" t="n"/>
      <c r="I14" s="87" t="n"/>
      <c r="J14" s="109" t="inlineStr">
        <is>
          <t>Psicólogo</t>
        </is>
      </c>
      <c r="K14" s="37" t="n">
        <v>635</v>
      </c>
    </row>
    <row r="15" ht="15" customHeight="1" s="77">
      <c r="A15" s="81" t="n">
        <v>13</v>
      </c>
      <c r="B15" s="83" t="inlineStr">
        <is>
          <t xml:space="preserve">LUCAS CERQUEIRA BATISTA	</t>
        </is>
      </c>
      <c r="C15" s="78" t="n">
        <v>513782331</v>
      </c>
      <c r="D15" s="78" t="n"/>
      <c r="E15" s="78" t="n">
        <v>148.65</v>
      </c>
      <c r="F15" s="108" t="inlineStr">
        <is>
          <t>D</t>
        </is>
      </c>
      <c r="H15" s="92" t="n"/>
      <c r="J15" s="109" t="inlineStr">
        <is>
          <t>Total</t>
        </is>
      </c>
      <c r="K15" s="109" t="n">
        <v>1291.1</v>
      </c>
    </row>
    <row r="16" ht="15" customHeight="1" s="77">
      <c r="A16" s="81" t="n">
        <v>14</v>
      </c>
      <c r="B16" s="83" t="inlineStr">
        <is>
          <t xml:space="preserve">MARIVALDO ARAGAO FERREIRA	</t>
        </is>
      </c>
      <c r="C16" s="78" t="n">
        <v>513775191</v>
      </c>
      <c r="D16" s="78" t="n"/>
      <c r="E16" s="78" t="n">
        <v>148.65</v>
      </c>
      <c r="F16" s="108" t="inlineStr">
        <is>
          <t>D</t>
        </is>
      </c>
      <c r="I16" s="93" t="n"/>
      <c r="J16" s="80" t="n"/>
      <c r="K16" s="94" t="n"/>
    </row>
    <row r="17" ht="15" customHeight="1" s="77">
      <c r="A17" s="81" t="n">
        <v>15</v>
      </c>
      <c r="B17" s="83" t="inlineStr">
        <is>
          <t xml:space="preserve">KARINA LA FARINA NOGUEIRA BISPO	</t>
        </is>
      </c>
      <c r="C17" s="78" t="n">
        <v>513790578</v>
      </c>
      <c r="D17" s="78" t="n"/>
      <c r="E17" s="78" t="n">
        <v>148.65</v>
      </c>
      <c r="F17" s="108" t="inlineStr">
        <is>
          <t>100E / 48,65D</t>
        </is>
      </c>
      <c r="I17" s="93" t="n"/>
      <c r="J17" s="80" t="n"/>
      <c r="K17" s="94" t="n"/>
    </row>
    <row r="18" ht="15" customHeight="1" s="77">
      <c r="A18" s="81" t="n">
        <v>16</v>
      </c>
      <c r="B18" s="83" t="inlineStr">
        <is>
          <t xml:space="preserve">DIOGENES FREDERICO CONCEICAO SILVA	</t>
        </is>
      </c>
      <c r="C18" s="78" t="n">
        <v>513721847</v>
      </c>
      <c r="D18" s="78" t="n"/>
      <c r="E18" s="78" t="n">
        <v>148.65</v>
      </c>
      <c r="F18" s="108" t="inlineStr">
        <is>
          <t>C</t>
        </is>
      </c>
      <c r="I18" s="95" t="n"/>
      <c r="J18" s="80" t="n"/>
      <c r="K18" s="96" t="n"/>
    </row>
    <row r="19" ht="15" customHeight="1" s="77">
      <c r="A19" s="81" t="n">
        <v>17</v>
      </c>
      <c r="B19" s="83" t="inlineStr">
        <is>
          <t xml:space="preserve">EVANILDES ALVES DE FIGUEREDO	</t>
        </is>
      </c>
      <c r="C19" s="78" t="n">
        <v>513782693</v>
      </c>
      <c r="D19" s="78" t="n"/>
      <c r="E19" s="78" t="n">
        <v>148.65</v>
      </c>
      <c r="F19" s="108" t="inlineStr">
        <is>
          <t>C</t>
        </is>
      </c>
      <c r="I19" s="93" t="n"/>
      <c r="J19" s="80" t="n"/>
      <c r="K19" s="21" t="n"/>
    </row>
    <row r="20" ht="15" customHeight="1" s="77">
      <c r="A20" s="81" t="n">
        <v>18</v>
      </c>
      <c r="B20" s="83" t="inlineStr">
        <is>
          <t xml:space="preserve">VICTOR RAFAEL ANDRADE O P DE GUIMARAES SOUZA	</t>
        </is>
      </c>
      <c r="C20" s="78" t="n">
        <v>513773401</v>
      </c>
      <c r="D20" s="78" t="n"/>
      <c r="E20" s="78" t="n">
        <v>148.65</v>
      </c>
      <c r="F20" s="108" t="inlineStr">
        <is>
          <t>D</t>
        </is>
      </c>
      <c r="I20" s="107" t="inlineStr">
        <is>
          <t>Atendimento Médico</t>
        </is>
      </c>
      <c r="J20" s="80" t="n"/>
      <c r="K20" s="111" t="n">
        <v>3270.3</v>
      </c>
    </row>
    <row r="21" ht="15" customHeight="1" s="77">
      <c r="A21" s="81" t="n">
        <v>19</v>
      </c>
      <c r="B21" s="83" t="inlineStr">
        <is>
          <t xml:space="preserve">VERA LUCIA SILVA TAVARES	</t>
        </is>
      </c>
      <c r="C21" s="78" t="n">
        <v>513797287</v>
      </c>
      <c r="D21" s="78" t="n"/>
      <c r="E21" s="78" t="n">
        <v>148.65</v>
      </c>
      <c r="F21" s="108" t="inlineStr">
        <is>
          <t>C</t>
        </is>
      </c>
      <c r="I21" s="107" t="inlineStr">
        <is>
          <t>Atendimento Psicológico</t>
        </is>
      </c>
      <c r="J21" s="80" t="n"/>
      <c r="K21" s="112" t="n">
        <v>1926.1</v>
      </c>
    </row>
    <row r="22" ht="15" customHeight="1" s="77">
      <c r="A22" s="81" t="n">
        <v>20</v>
      </c>
      <c r="B22" s="83" t="inlineStr">
        <is>
          <t xml:space="preserve">BRISA CARVALHO ROCHA HITA	</t>
        </is>
      </c>
      <c r="C22" s="78" t="n">
        <v>14091389</v>
      </c>
      <c r="D22" s="78" t="n"/>
      <c r="E22" s="78" t="n">
        <v>148.65</v>
      </c>
      <c r="F22" s="108" t="inlineStr">
        <is>
          <t>C</t>
        </is>
      </c>
      <c r="I22" s="113" t="inlineStr">
        <is>
          <t>Total</t>
        </is>
      </c>
      <c r="J22" s="80" t="n"/>
      <c r="K22" s="112" t="n">
        <v>5196.4</v>
      </c>
    </row>
    <row r="23" ht="15" customHeight="1" s="77">
      <c r="A23" s="81" t="n">
        <v>21</v>
      </c>
      <c r="B23" s="83" t="inlineStr">
        <is>
          <t xml:space="preserve">FERNANDA MIGUEZ SENA DE JESUS	</t>
        </is>
      </c>
      <c r="C23" s="114" t="n">
        <v>513791549</v>
      </c>
      <c r="D23" s="78" t="n"/>
      <c r="E23" s="78" t="n">
        <v>148.65</v>
      </c>
      <c r="F23" s="108" t="inlineStr">
        <is>
          <t>D</t>
        </is>
      </c>
      <c r="G23" s="29" t="n"/>
      <c r="I23" s="100" t="n"/>
      <c r="J23" s="80" t="n"/>
      <c r="K23" s="101" t="n"/>
    </row>
    <row r="24" ht="15" customHeight="1" s="77">
      <c r="A24" s="90" t="n"/>
      <c r="B24" s="115" t="inlineStr">
        <is>
          <t>LUCIANO</t>
        </is>
      </c>
      <c r="C24" s="108" t="inlineStr">
        <is>
          <t>999</t>
        </is>
      </c>
      <c r="D24" s="102" t="inlineStr">
        <is>
          <t>Soma</t>
        </is>
      </c>
      <c r="E24" s="82" t="n">
        <v>148.65</v>
      </c>
      <c r="F24" s="108" t="inlineStr">
        <is>
          <t>D</t>
        </is>
      </c>
      <c r="I24" s="107" t="inlineStr">
        <is>
          <t>Pagamento Médico</t>
        </is>
      </c>
      <c r="J24" s="80" t="n"/>
      <c r="K24" s="111" t="n">
        <v>1078</v>
      </c>
    </row>
    <row r="25" ht="15" customHeight="1" s="77">
      <c r="A25" s="90" t="n"/>
      <c r="D25" s="109" t="inlineStr">
        <is>
          <t>Soma</t>
        </is>
      </c>
      <c r="E25" s="110" t="n">
        <v>3270.3</v>
      </c>
      <c r="I25" s="107" t="inlineStr">
        <is>
          <t>Pagamento Psicológico</t>
        </is>
      </c>
      <c r="J25" s="80" t="n"/>
      <c r="K25" s="107" t="n">
        <v>635</v>
      </c>
    </row>
    <row r="26" ht="15" customHeight="1" s="77">
      <c r="A26" s="90" t="n"/>
      <c r="D26" s="109" t="inlineStr">
        <is>
          <t>Médico</t>
        </is>
      </c>
      <c r="E26" s="110" t="n">
        <v>1078</v>
      </c>
      <c r="I26" s="107" t="inlineStr">
        <is>
          <t>Soma</t>
        </is>
      </c>
      <c r="J26" s="80" t="n"/>
      <c r="K26" s="107" t="n">
        <v>3483.4</v>
      </c>
    </row>
    <row r="27" ht="15" customHeight="1" s="77">
      <c r="D27" s="109" t="inlineStr">
        <is>
          <t>Total</t>
        </is>
      </c>
      <c r="E27" s="109" t="n">
        <v>2192.3</v>
      </c>
    </row>
    <row r="28" ht="15" customHeight="1" s="77"/>
    <row r="29" ht="15" customHeight="1" s="77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76" min="2" max="2"/>
    <col width="13.43" customWidth="1" style="76" min="3" max="3"/>
    <col width="11.15" customWidth="1" style="76" min="5" max="5"/>
    <col width="13.86" customWidth="1" style="76" min="10" max="10"/>
    <col width="13.71" customWidth="1" style="76" min="11" max="11"/>
  </cols>
  <sheetData>
    <row r="1" ht="15" customHeight="1" s="77">
      <c r="A1" s="78" t="inlineStr">
        <is>
          <t>(CAMPSSA) Atendimento Médico Quinta- feira 10/10/2024</t>
        </is>
      </c>
      <c r="B1" s="79" t="n"/>
      <c r="C1" s="79" t="n"/>
      <c r="D1" s="79" t="n"/>
      <c r="E1" s="80" t="n"/>
      <c r="G1" s="78" t="inlineStr">
        <is>
          <t>(CAMPSSA) Atendimento Psicológico Quinta-feira 10/10/2024</t>
        </is>
      </c>
      <c r="H1" s="79" t="n"/>
      <c r="I1" s="79" t="n"/>
      <c r="J1" s="79" t="n"/>
      <c r="K1" s="80" t="n"/>
    </row>
    <row r="2" ht="15" customHeight="1" s="77">
      <c r="A2" s="81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G2" s="81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</row>
    <row r="3" ht="15" customHeight="1" s="77">
      <c r="A3" s="81" t="n">
        <v>1</v>
      </c>
      <c r="B3" s="81" t="inlineStr">
        <is>
          <t>FLAVIO GALVAO CALHAU</t>
        </is>
      </c>
      <c r="C3" s="78" t="n">
        <v>513777546</v>
      </c>
      <c r="D3" s="78" t="n"/>
      <c r="E3" s="82" t="n">
        <v>148.65</v>
      </c>
      <c r="F3" s="76" t="inlineStr">
        <is>
          <t>D</t>
        </is>
      </c>
      <c r="I3" s="87" t="n"/>
      <c r="J3" s="88" t="inlineStr">
        <is>
          <t>Total</t>
        </is>
      </c>
      <c r="K3" s="89">
        <f>0</f>
        <v/>
      </c>
    </row>
    <row r="4" ht="15" customHeight="1" s="77">
      <c r="A4" s="81" t="n">
        <v>2</v>
      </c>
      <c r="B4" s="81" t="inlineStr">
        <is>
          <t xml:space="preserve">	JAMILLE TAVARES BARBOSA</t>
        </is>
      </c>
      <c r="C4" s="78" t="n">
        <v>513803164</v>
      </c>
      <c r="D4" s="78" t="n"/>
      <c r="E4" s="82" t="n">
        <v>148.65</v>
      </c>
      <c r="F4" s="76" t="inlineStr">
        <is>
          <t>C</t>
        </is>
      </c>
      <c r="G4" s="90" t="n"/>
      <c r="H4" s="87" t="n"/>
      <c r="I4" s="87" t="n"/>
      <c r="J4" s="91" t="n"/>
      <c r="K4" s="14" t="n"/>
    </row>
    <row r="5" ht="15" customHeight="1" s="77">
      <c r="A5" s="81" t="n">
        <v>3</v>
      </c>
      <c r="B5" s="85" t="inlineStr">
        <is>
          <t>VERONICA DO ESPIRITO SANTO SOUSA</t>
        </is>
      </c>
      <c r="C5" s="78" t="n">
        <v>513774514</v>
      </c>
      <c r="D5" s="78" t="n"/>
      <c r="E5" s="82" t="n">
        <v>148.65</v>
      </c>
      <c r="F5" s="76" t="inlineStr">
        <is>
          <t>C</t>
        </is>
      </c>
      <c r="H5" s="92" t="n"/>
    </row>
    <row r="6" ht="15" customHeight="1" s="77">
      <c r="A6" s="81" t="n">
        <v>4</v>
      </c>
      <c r="B6" s="81" t="inlineStr">
        <is>
          <t>LAZARO JERONIMO FERREIRA</t>
        </is>
      </c>
      <c r="C6" s="78" t="n">
        <v>513789726</v>
      </c>
      <c r="D6" s="78" t="n"/>
      <c r="E6" s="82" t="n">
        <v>148.65</v>
      </c>
      <c r="F6" s="76" t="inlineStr">
        <is>
          <t>D</t>
        </is>
      </c>
      <c r="I6" s="93" t="inlineStr">
        <is>
          <t>ATEND.MÉDICO</t>
        </is>
      </c>
      <c r="J6" s="80" t="n"/>
      <c r="K6" s="94">
        <f>E14</f>
        <v/>
      </c>
    </row>
    <row r="7" ht="15" customHeight="1" s="77">
      <c r="A7" s="81" t="n">
        <v>5</v>
      </c>
      <c r="B7" s="81" t="inlineStr">
        <is>
          <t>FENIX ALEXANDRA DE ARAUJO</t>
        </is>
      </c>
      <c r="C7" s="78" t="n">
        <v>513701027</v>
      </c>
      <c r="D7" s="78" t="n"/>
      <c r="E7" s="82" t="n">
        <v>148.65</v>
      </c>
      <c r="F7" s="76" t="inlineStr">
        <is>
          <t>D</t>
        </is>
      </c>
      <c r="H7" s="76" t="n"/>
      <c r="I7" s="93" t="inlineStr">
        <is>
          <t>ATEND.PSICOLÓGICO</t>
        </is>
      </c>
      <c r="J7" s="80" t="n"/>
      <c r="K7" s="18">
        <f>0</f>
        <v/>
      </c>
    </row>
    <row r="8" ht="15" customHeight="1" s="77">
      <c r="A8" s="81" t="n">
        <v>6</v>
      </c>
      <c r="B8" s="81" t="inlineStr">
        <is>
          <t>NORMA CELIA NOBRE DE CARVALHO</t>
        </is>
      </c>
      <c r="C8" s="78" t="inlineStr">
        <is>
          <t xml:space="preserve">513803911	</t>
        </is>
      </c>
      <c r="D8" s="78" t="n"/>
      <c r="E8" s="82" t="n">
        <v>148.65</v>
      </c>
      <c r="F8" s="76" t="inlineStr">
        <is>
          <t>P</t>
        </is>
      </c>
      <c r="I8" s="95" t="inlineStr">
        <is>
          <t>TOTAL</t>
        </is>
      </c>
      <c r="J8" s="80" t="n"/>
      <c r="K8" s="96">
        <f>K6</f>
        <v/>
      </c>
    </row>
    <row r="9" ht="15" customHeight="1" s="77">
      <c r="A9" s="81" t="n">
        <v>7</v>
      </c>
      <c r="B9" s="81" t="inlineStr">
        <is>
          <t>ANA CRISTINA DE MATOS HORACIO</t>
        </is>
      </c>
      <c r="C9" s="78" t="n">
        <v>513757236</v>
      </c>
      <c r="D9" s="78" t="n"/>
      <c r="E9" s="82" t="n">
        <v>148.65</v>
      </c>
      <c r="F9" s="76" t="inlineStr">
        <is>
          <t>C</t>
        </is>
      </c>
      <c r="I9" s="93" t="inlineStr">
        <is>
          <t>PAGAM.PSICOLOGA</t>
        </is>
      </c>
      <c r="J9" s="80" t="n"/>
      <c r="K9" s="21" t="n">
        <v>0</v>
      </c>
    </row>
    <row r="10" ht="15" customHeight="1" s="77">
      <c r="A10" s="81" t="n">
        <v>8</v>
      </c>
      <c r="B10" s="81" t="inlineStr">
        <is>
          <t>CLEIDE COSTA DOS SANTOS GALVAO</t>
        </is>
      </c>
      <c r="C10" s="78" t="n">
        <v>14085503</v>
      </c>
      <c r="D10" s="84" t="n"/>
      <c r="E10" s="86" t="n">
        <v>148.65</v>
      </c>
      <c r="F10" s="76" t="inlineStr">
        <is>
          <t>E</t>
        </is>
      </c>
      <c r="I10" s="93" t="inlineStr">
        <is>
          <t>PAGAM. MÉDICA</t>
        </is>
      </c>
      <c r="J10" s="80" t="n"/>
      <c r="K10" s="97" t="n">
        <v>539</v>
      </c>
    </row>
    <row r="11" ht="15" customHeight="1" s="77">
      <c r="A11" s="81" t="n">
        <v>9</v>
      </c>
      <c r="B11" s="85" t="inlineStr">
        <is>
          <t>NEIDA GOMES FAGUNDES</t>
        </is>
      </c>
      <c r="C11" s="78" t="n">
        <v>513797034</v>
      </c>
      <c r="D11" s="84" t="n"/>
      <c r="E11" s="86" t="n">
        <v>148.65</v>
      </c>
      <c r="F11" s="76" t="inlineStr">
        <is>
          <t>D</t>
        </is>
      </c>
      <c r="I11" s="93" t="inlineStr">
        <is>
          <t>TRANSPORTE DETRAN</t>
        </is>
      </c>
      <c r="J11" s="80" t="n"/>
      <c r="K11" s="97" t="n">
        <v>30</v>
      </c>
    </row>
    <row r="12" ht="15" customHeight="1" s="77">
      <c r="A12" s="81" t="n">
        <v>10</v>
      </c>
      <c r="B12" s="81" t="inlineStr">
        <is>
          <t>JONATAS JOSE DA SILVA</t>
        </is>
      </c>
      <c r="C12" s="78" t="n">
        <v>513801412</v>
      </c>
      <c r="D12" s="78" t="n"/>
      <c r="E12" s="86" t="n">
        <v>148.65</v>
      </c>
      <c r="F12" s="76" t="inlineStr">
        <is>
          <t>C</t>
        </is>
      </c>
      <c r="I12" s="93" t="inlineStr">
        <is>
          <t>SOMA</t>
        </is>
      </c>
      <c r="J12" s="80" t="n"/>
      <c r="K12" s="98">
        <f>K8-K10-K9-K11</f>
        <v/>
      </c>
    </row>
    <row r="13" ht="15" customHeight="1" s="77">
      <c r="A13" s="81" t="n">
        <v>11</v>
      </c>
      <c r="B13" s="81" t="inlineStr">
        <is>
          <t>EDUARDO GOMES DE LIMA</t>
        </is>
      </c>
      <c r="C13" s="78" t="n">
        <v>513789092</v>
      </c>
      <c r="D13" s="84" t="n"/>
      <c r="E13" s="86" t="n">
        <v>148.65</v>
      </c>
      <c r="F13" s="76" t="inlineStr">
        <is>
          <t>P</t>
        </is>
      </c>
      <c r="G13" s="29" t="n"/>
      <c r="I13" s="100" t="inlineStr">
        <is>
          <t>CARTÃO</t>
        </is>
      </c>
      <c r="J13" s="80" t="n"/>
      <c r="K13" s="101">
        <f>E3+E4+E5+E6+E7+E9+E11+E12</f>
        <v/>
      </c>
    </row>
    <row r="14" ht="15" customHeight="1" s="77">
      <c r="A14" s="90" t="n"/>
      <c r="B14" s="91" t="n"/>
      <c r="D14" s="99" t="inlineStr">
        <is>
          <t>Soma</t>
        </is>
      </c>
      <c r="E14" s="86">
        <f>E3+E4+E5+E6+E7+E8+E9+E10+E11+E12+E13</f>
        <v/>
      </c>
      <c r="F14" s="76" t="n"/>
      <c r="I14" s="100" t="inlineStr">
        <is>
          <t>DINHEIRO</t>
        </is>
      </c>
      <c r="J14" s="80" t="n"/>
      <c r="K14" s="101">
        <f>E10</f>
        <v/>
      </c>
    </row>
    <row r="15" ht="15" customHeight="1" s="77">
      <c r="A15" s="90" t="n"/>
      <c r="D15" s="102" t="inlineStr">
        <is>
          <t>Medico</t>
        </is>
      </c>
      <c r="E15" s="103">
        <f>49*11</f>
        <v/>
      </c>
      <c r="F15" s="76" t="n"/>
      <c r="I15" s="106" t="inlineStr">
        <is>
          <t>PIX</t>
        </is>
      </c>
      <c r="J15" s="80" t="n"/>
      <c r="K15" s="105">
        <f>E8+E13</f>
        <v/>
      </c>
    </row>
    <row r="16" ht="15" customHeight="1" s="77">
      <c r="A16" s="90" t="n"/>
      <c r="D16" s="102" t="inlineStr">
        <is>
          <t>TOTAL</t>
        </is>
      </c>
      <c r="E16" s="103" t="n">
        <v>1444.1</v>
      </c>
      <c r="F16" s="76" t="n"/>
      <c r="K16" s="91" t="n"/>
    </row>
    <row r="17" ht="15" customHeight="1" s="77">
      <c r="F17" s="76" t="n"/>
    </row>
    <row r="18" ht="15" customHeight="1" s="77">
      <c r="F18" s="76" t="n"/>
    </row>
    <row r="19" ht="15" customHeight="1" s="77">
      <c r="F19" s="76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76" min="2" max="2"/>
    <col width="14.29" customWidth="1" style="76" min="3" max="3"/>
    <col width="11.57" customWidth="1" style="76" min="5" max="5"/>
    <col width="30.57" customWidth="1" style="76" min="8" max="8"/>
    <col width="10.91" customWidth="1" style="76" min="9" max="9"/>
    <col width="12.57" customWidth="1" style="76" min="10" max="10"/>
    <col width="12" customWidth="1" style="76" min="11" max="11"/>
  </cols>
  <sheetData>
    <row r="1" ht="15" customHeight="1" s="77">
      <c r="A1" s="78" t="inlineStr">
        <is>
          <t>(CAMPSSA) Atendimento Médico Terça-feira 15/10/2024</t>
        </is>
      </c>
      <c r="B1" s="79" t="n"/>
      <c r="C1" s="79" t="n"/>
      <c r="D1" s="79" t="n"/>
      <c r="E1" s="80" t="n"/>
      <c r="G1" s="78" t="inlineStr">
        <is>
          <t>(CAMPSSA) Atendimento Psicológico Terça-feira 15/10/2024</t>
        </is>
      </c>
      <c r="H1" s="79" t="n"/>
      <c r="I1" s="79" t="n"/>
      <c r="J1" s="79" t="n"/>
      <c r="K1" s="80" t="n"/>
    </row>
    <row r="2" ht="15" customHeight="1" s="77">
      <c r="A2" s="81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G2" s="81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</row>
    <row r="3" ht="15" customHeight="1" s="77">
      <c r="A3" s="116" t="n">
        <v>1</v>
      </c>
      <c r="B3" s="117" t="inlineStr">
        <is>
          <t>ALINE SOUZA DE SOUZA</t>
        </is>
      </c>
      <c r="C3" s="118" t="n">
        <v>513815864</v>
      </c>
      <c r="D3" s="117" t="n"/>
      <c r="E3" s="46" t="n">
        <v>148.65</v>
      </c>
      <c r="F3" s="76" t="inlineStr">
        <is>
          <t>C</t>
        </is>
      </c>
      <c r="G3" s="117" t="n">
        <v>1</v>
      </c>
      <c r="H3" s="117" t="inlineStr">
        <is>
          <t>MAICON ANTONIO DA SILVA</t>
        </is>
      </c>
      <c r="I3" s="117" t="n">
        <v>14093991</v>
      </c>
      <c r="J3" s="117" t="n"/>
      <c r="K3" s="46" t="n">
        <v>192.61</v>
      </c>
      <c r="L3" s="76" t="inlineStr">
        <is>
          <t>E</t>
        </is>
      </c>
    </row>
    <row r="4" ht="15" customHeight="1" s="77">
      <c r="A4" s="116" t="n">
        <v>2</v>
      </c>
      <c r="B4" s="117" t="inlineStr">
        <is>
          <t>WILSON PINHEIRO</t>
        </is>
      </c>
      <c r="C4" s="118" t="n">
        <v>513805852</v>
      </c>
      <c r="D4" s="117" t="n"/>
      <c r="E4" s="46" t="n">
        <v>148.65</v>
      </c>
      <c r="F4" s="76" t="inlineStr">
        <is>
          <t>E</t>
        </is>
      </c>
      <c r="G4" s="117" t="n">
        <v>2</v>
      </c>
      <c r="H4" s="117" t="inlineStr">
        <is>
          <t>ALINE SOUZA DE SOUZA</t>
        </is>
      </c>
      <c r="I4" s="117" t="n">
        <v>513815864</v>
      </c>
      <c r="J4" s="117" t="n"/>
      <c r="K4" s="46" t="n">
        <v>192.61</v>
      </c>
      <c r="L4" s="76" t="inlineStr">
        <is>
          <t>C</t>
        </is>
      </c>
    </row>
    <row r="5" ht="15" customHeight="1" s="77">
      <c r="A5" s="116" t="n">
        <v>3</v>
      </c>
      <c r="B5" s="117" t="inlineStr">
        <is>
          <t>FELIPE BOMFIM OLIVEIRA DE MELLO</t>
        </is>
      </c>
      <c r="C5" s="118" t="n">
        <v>513753862</v>
      </c>
      <c r="D5" s="117" t="n"/>
      <c r="E5" s="46" t="n">
        <v>148.65</v>
      </c>
      <c r="F5" s="76" t="inlineStr">
        <is>
          <t>D</t>
        </is>
      </c>
      <c r="G5" s="117" t="n">
        <v>3</v>
      </c>
      <c r="H5" s="117" t="inlineStr">
        <is>
          <t>WILSON PINHEIRO</t>
        </is>
      </c>
      <c r="I5" s="117" t="n">
        <v>513805852</v>
      </c>
      <c r="J5" s="117" t="n"/>
      <c r="K5" s="46" t="n">
        <v>192.61</v>
      </c>
      <c r="L5" s="76" t="inlineStr">
        <is>
          <t>E</t>
        </is>
      </c>
    </row>
    <row r="6" ht="15" customHeight="1" s="77">
      <c r="A6" s="116" t="n">
        <v>4</v>
      </c>
      <c r="B6" s="117" t="inlineStr">
        <is>
          <t>WILAS DE JESUS PEREIRA</t>
        </is>
      </c>
      <c r="C6" s="118" t="n">
        <v>513804841</v>
      </c>
      <c r="D6" s="117" t="n"/>
      <c r="E6" s="46" t="n">
        <v>148.65</v>
      </c>
      <c r="F6" s="76" t="inlineStr">
        <is>
          <t>P</t>
        </is>
      </c>
      <c r="G6" s="117" t="n">
        <v>4</v>
      </c>
      <c r="H6" s="117" t="inlineStr">
        <is>
          <t>WILAS DE JESUS PEREIRA</t>
        </is>
      </c>
      <c r="I6" s="117" t="n">
        <v>513804841</v>
      </c>
      <c r="J6" s="117" t="n"/>
      <c r="K6" s="46" t="n">
        <v>192.61</v>
      </c>
      <c r="L6" s="76" t="inlineStr">
        <is>
          <t>P</t>
        </is>
      </c>
    </row>
    <row r="7" ht="15" customHeight="1" s="77">
      <c r="A7" s="116" t="n">
        <v>5</v>
      </c>
      <c r="B7" s="117" t="inlineStr">
        <is>
          <t>ISABELE BACELAR FERREIRA</t>
        </is>
      </c>
      <c r="C7" s="118" t="n">
        <v>513778911</v>
      </c>
      <c r="D7" s="117" t="n"/>
      <c r="E7" s="46" t="n">
        <v>148.65</v>
      </c>
      <c r="F7" s="76" t="inlineStr">
        <is>
          <t>D</t>
        </is>
      </c>
      <c r="G7" s="117" t="n">
        <v>5</v>
      </c>
      <c r="H7" s="117" t="inlineStr">
        <is>
          <t>ANDRE MAGALHAES COSTA GOMES</t>
        </is>
      </c>
      <c r="I7" s="117" t="n">
        <v>513796122</v>
      </c>
      <c r="J7" s="117" t="n"/>
      <c r="K7" s="46" t="n">
        <v>192.61</v>
      </c>
      <c r="L7" s="76" t="inlineStr">
        <is>
          <t>P</t>
        </is>
      </c>
    </row>
    <row r="8" ht="15" customHeight="1" s="77">
      <c r="A8" s="116" t="n">
        <v>6</v>
      </c>
      <c r="B8" s="117" t="inlineStr">
        <is>
          <t>ROBSON PINTO GUEDES</t>
        </is>
      </c>
      <c r="C8" s="118" t="n">
        <v>513820586</v>
      </c>
      <c r="D8" s="117" t="n"/>
      <c r="E8" s="46" t="n">
        <v>148.65</v>
      </c>
      <c r="F8" s="76" t="inlineStr">
        <is>
          <t>D</t>
        </is>
      </c>
      <c r="H8" s="119" t="n"/>
      <c r="I8" s="119" t="n"/>
      <c r="J8" s="88" t="inlineStr">
        <is>
          <t>soma</t>
        </is>
      </c>
      <c r="K8" s="89">
        <f>K3+K4+K5+K6+K7</f>
        <v/>
      </c>
    </row>
    <row r="9" ht="15" customHeight="1" s="77">
      <c r="A9" s="116" t="n">
        <v>7</v>
      </c>
      <c r="B9" s="117" t="inlineStr">
        <is>
          <t>JOAO SOUZA SILVA</t>
        </is>
      </c>
      <c r="C9" s="118" t="n">
        <v>513751548</v>
      </c>
      <c r="D9" s="117" t="n"/>
      <c r="E9" s="46" t="n">
        <v>148.65</v>
      </c>
      <c r="F9" s="76" t="inlineStr">
        <is>
          <t>E</t>
        </is>
      </c>
      <c r="H9" s="119" t="n"/>
      <c r="J9" s="76" t="inlineStr">
        <is>
          <t>psicologo</t>
        </is>
      </c>
    </row>
    <row r="10" ht="15" customHeight="1" s="77">
      <c r="A10" s="116" t="n">
        <v>8</v>
      </c>
      <c r="B10" s="117" t="inlineStr">
        <is>
          <t>ANDRE MAGALHAES COSTA GOMES</t>
        </is>
      </c>
      <c r="C10" s="118" t="n">
        <v>513796122</v>
      </c>
      <c r="D10" s="117" t="n"/>
      <c r="E10" s="46" t="n">
        <v>148.65</v>
      </c>
      <c r="F10" s="76" t="inlineStr">
        <is>
          <t>P</t>
        </is>
      </c>
      <c r="J10" s="76" t="inlineStr">
        <is>
          <t>total</t>
        </is>
      </c>
    </row>
    <row r="11" ht="15" customHeight="1" s="77">
      <c r="A11" s="116" t="n">
        <v>9</v>
      </c>
      <c r="B11" s="117" t="inlineStr">
        <is>
          <t>LUCAS IBRAHIM SIMOES DE ARAGAO</t>
        </is>
      </c>
      <c r="C11" s="118" t="n">
        <v>513810027</v>
      </c>
      <c r="D11" s="120" t="n"/>
      <c r="E11" s="46" t="n">
        <v>148.65</v>
      </c>
      <c r="F11" s="76" t="inlineStr">
        <is>
          <t>C</t>
        </is>
      </c>
    </row>
    <row r="12" ht="15" customHeight="1" s="77">
      <c r="A12" s="116" t="n">
        <v>10</v>
      </c>
      <c r="B12" s="117" t="inlineStr">
        <is>
          <t>JOAO GILBERTO FERREIRA COSTA</t>
        </is>
      </c>
      <c r="C12" s="118" t="n">
        <v>513806865</v>
      </c>
      <c r="D12" s="120" t="n"/>
      <c r="E12" s="46" t="n">
        <v>148.65</v>
      </c>
      <c r="F12" s="76" t="inlineStr">
        <is>
          <t>E</t>
        </is>
      </c>
    </row>
    <row r="13" ht="15" customHeight="1" s="77">
      <c r="A13" s="116" t="n">
        <v>11</v>
      </c>
      <c r="B13" s="117" t="inlineStr">
        <is>
          <t>CARLYLE MAZOLA ALVES DE OLIVEIRA</t>
        </is>
      </c>
      <c r="C13" s="118" t="n">
        <v>513818467</v>
      </c>
      <c r="D13" s="120" t="n"/>
      <c r="E13" s="46" t="n">
        <v>148.65</v>
      </c>
      <c r="F13" s="76" t="inlineStr">
        <is>
          <t>E</t>
        </is>
      </c>
    </row>
    <row r="14" ht="15" customHeight="1" s="77">
      <c r="A14" s="116" t="n">
        <v>12</v>
      </c>
      <c r="B14" s="117" t="inlineStr">
        <is>
          <t>PAULO AFONSO DO REGO MONTEIRO JUNIOR</t>
        </is>
      </c>
      <c r="C14" s="121" t="n">
        <v>513799284</v>
      </c>
      <c r="D14" s="122" t="n"/>
      <c r="E14" s="46" t="n">
        <v>148.65</v>
      </c>
      <c r="F14" s="76" t="inlineStr">
        <is>
          <t>C</t>
        </is>
      </c>
    </row>
    <row r="15" ht="15" customHeight="1" s="77">
      <c r="A15" s="115" t="n">
        <v>13</v>
      </c>
      <c r="B15" s="115" t="inlineStr">
        <is>
          <t>LUCIO DOS REIS GUSMAO ANDRADE</t>
        </is>
      </c>
      <c r="C15" s="123" t="n">
        <v>14095430</v>
      </c>
      <c r="D15" s="108" t="n"/>
      <c r="E15" s="21" t="n">
        <v>148.65</v>
      </c>
      <c r="F15" s="76" t="inlineStr">
        <is>
          <t>D</t>
        </is>
      </c>
      <c r="I15" s="93" t="inlineStr">
        <is>
          <t>ATEND.MÉDICO</t>
        </is>
      </c>
      <c r="J15" s="80" t="n"/>
      <c r="K15" s="94">
        <f>E18</f>
        <v/>
      </c>
    </row>
    <row r="16" ht="15" customHeight="1" s="77">
      <c r="A16" s="115" t="n">
        <v>14</v>
      </c>
      <c r="B16" s="115" t="inlineStr">
        <is>
          <t>THIAGO SEPULVEDA ABUD</t>
        </is>
      </c>
      <c r="C16" s="123" t="n">
        <v>513800553</v>
      </c>
      <c r="D16" s="108" t="n"/>
      <c r="E16" s="21" t="n">
        <v>148.65</v>
      </c>
      <c r="F16" s="76" t="inlineStr">
        <is>
          <t>C</t>
        </is>
      </c>
      <c r="I16" s="93" t="inlineStr">
        <is>
          <t>ATEND.PSICOLÓGICO</t>
        </is>
      </c>
      <c r="J16" s="80" t="n"/>
      <c r="K16" s="94">
        <f>K8</f>
        <v/>
      </c>
    </row>
    <row r="17" ht="15" customHeight="1" s="77">
      <c r="A17" s="115" t="n">
        <v>15</v>
      </c>
      <c r="B17" s="115" t="inlineStr">
        <is>
          <t>MARCOS GURGEL DE LIMA</t>
        </is>
      </c>
      <c r="C17" s="123" t="n">
        <v>513794109</v>
      </c>
      <c r="D17" s="108" t="n"/>
      <c r="E17" s="21" t="n">
        <v>148.65</v>
      </c>
      <c r="F17" s="76" t="inlineStr">
        <is>
          <t>D</t>
        </is>
      </c>
      <c r="I17" s="95" t="inlineStr">
        <is>
          <t>TOTAL</t>
        </is>
      </c>
      <c r="J17" s="80" t="n"/>
      <c r="K17" s="96">
        <f>K15+K16</f>
        <v/>
      </c>
    </row>
    <row r="18" ht="15" customHeight="1" s="77">
      <c r="D18" s="99" t="inlineStr">
        <is>
          <t>Soma</t>
        </is>
      </c>
      <c r="E18" s="86">
        <f>E3+E4+E5+E6+E7+E8+E9+E10+E11+E12+E13+E14+E15+E16+E17</f>
        <v/>
      </c>
      <c r="I18" s="93" t="inlineStr">
        <is>
          <t>PAGAM.PSICOLOGA</t>
        </is>
      </c>
      <c r="J18" s="80" t="n"/>
      <c r="K18" s="21" t="n">
        <v>317.5</v>
      </c>
    </row>
    <row r="19" ht="15" customHeight="1" s="77">
      <c r="D19" s="102" t="inlineStr">
        <is>
          <t>Medico</t>
        </is>
      </c>
      <c r="E19" s="103">
        <f>49*15</f>
        <v/>
      </c>
      <c r="I19" s="93" t="inlineStr">
        <is>
          <t>PAGAM. MÉDICA</t>
        </is>
      </c>
      <c r="J19" s="80" t="n"/>
      <c r="K19" s="97" t="n">
        <v>735</v>
      </c>
    </row>
    <row r="20" ht="15" customHeight="1" s="77">
      <c r="D20" s="102" t="inlineStr">
        <is>
          <t>TOTAL</t>
        </is>
      </c>
      <c r="E20" s="103">
        <f>E18-E19</f>
        <v/>
      </c>
      <c r="I20" s="93" t="inlineStr">
        <is>
          <t>SOMA</t>
        </is>
      </c>
      <c r="J20" s="80" t="n"/>
      <c r="K20" s="98">
        <f>K17-K19-K18</f>
        <v/>
      </c>
    </row>
    <row r="21" ht="15" customHeight="1" s="77">
      <c r="I21" s="100" t="inlineStr">
        <is>
          <t>CARTÃO</t>
        </is>
      </c>
      <c r="J21" s="80" t="n"/>
      <c r="K21" s="101">
        <f>E3+E5+E7+E8+E11+E14+E15+E16+E17+K4</f>
        <v/>
      </c>
    </row>
    <row r="22" ht="15" customHeight="1" s="77">
      <c r="I22" s="100" t="inlineStr">
        <is>
          <t>DINHEIRO</t>
        </is>
      </c>
      <c r="J22" s="80" t="n"/>
      <c r="K22" s="101">
        <f>E4+E9+E12+E13+K3+K5</f>
        <v/>
      </c>
    </row>
    <row r="23" ht="15" customHeight="1" s="77">
      <c r="I23" s="106" t="inlineStr">
        <is>
          <t>PIX</t>
        </is>
      </c>
      <c r="J23" s="80" t="n"/>
      <c r="K23" s="105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76" min="5" max="5"/>
    <col width="31.15" customWidth="1" style="76" min="10" max="10"/>
    <col width="13.86" customWidth="1" style="76" min="11" max="11"/>
  </cols>
  <sheetData>
    <row r="1" ht="15" customHeight="1" s="77">
      <c r="A1" s="78" t="inlineStr">
        <is>
          <t>(CAMPSSA) Atendimento Médico Quarta- feira 16/10/2024</t>
        </is>
      </c>
      <c r="B1" s="79" t="n"/>
      <c r="C1" s="79" t="n"/>
      <c r="D1" s="79" t="n"/>
      <c r="E1" s="80" t="n"/>
      <c r="G1" s="78" t="inlineStr">
        <is>
          <t>(CAMPSSA) Atendimento Psicológico Quarta-feira 16/10/2024</t>
        </is>
      </c>
      <c r="H1" s="79" t="n"/>
      <c r="I1" s="79" t="n"/>
      <c r="J1" s="79" t="n"/>
      <c r="K1" s="80" t="n"/>
    </row>
    <row r="2" ht="15" customHeight="1" s="77">
      <c r="A2" s="81" t="inlineStr">
        <is>
          <t>Ordem</t>
        </is>
      </c>
      <c r="B2" s="78" t="inlineStr">
        <is>
          <t>Nome</t>
        </is>
      </c>
      <c r="C2" s="78" t="inlineStr">
        <is>
          <t>Renach</t>
        </is>
      </c>
      <c r="D2" s="78" t="inlineStr">
        <is>
          <t>Reexames</t>
        </is>
      </c>
      <c r="E2" s="78" t="inlineStr">
        <is>
          <t>Valor</t>
        </is>
      </c>
      <c r="G2" s="81" t="inlineStr">
        <is>
          <t>Ordem</t>
        </is>
      </c>
      <c r="H2" s="78" t="inlineStr">
        <is>
          <t>Nome</t>
        </is>
      </c>
      <c r="I2" s="78" t="inlineStr">
        <is>
          <t>Renach</t>
        </is>
      </c>
      <c r="J2" s="78" t="inlineStr">
        <is>
          <t>Reexames</t>
        </is>
      </c>
      <c r="K2" s="78" t="inlineStr">
        <is>
          <t>Valor</t>
        </is>
      </c>
    </row>
    <row r="3" ht="15" customHeight="1" s="77">
      <c r="A3" s="90" t="n"/>
      <c r="B3" s="91" t="n"/>
      <c r="D3" s="99" t="inlineStr">
        <is>
          <t>Soma</t>
        </is>
      </c>
      <c r="E3" s="86">
        <f>0</f>
        <v/>
      </c>
      <c r="I3" s="87" t="n"/>
      <c r="J3" s="88" t="inlineStr">
        <is>
          <t>Total</t>
        </is>
      </c>
      <c r="K3" s="89">
        <f>0</f>
        <v/>
      </c>
    </row>
    <row r="4" ht="15" customHeight="1" s="77">
      <c r="A4" s="90" t="n"/>
      <c r="D4" s="102" t="inlineStr">
        <is>
          <t>Medico</t>
        </is>
      </c>
      <c r="E4" s="103">
        <f>49*0</f>
        <v/>
      </c>
      <c r="G4" s="90" t="n"/>
      <c r="H4" s="87" t="n"/>
      <c r="I4" s="87" t="n"/>
      <c r="J4" s="91" t="n"/>
      <c r="K4" s="14" t="n"/>
    </row>
    <row r="5" ht="15" customHeight="1" s="77">
      <c r="A5" s="90" t="n"/>
      <c r="D5" s="102" t="inlineStr">
        <is>
          <t>TOTAL</t>
        </is>
      </c>
      <c r="E5" s="103">
        <f>0</f>
        <v/>
      </c>
      <c r="F5" s="76" t="n"/>
      <c r="H5" s="92" t="n"/>
    </row>
    <row r="6" ht="15" customHeight="1" s="77">
      <c r="F6" s="76" t="n"/>
      <c r="I6" s="93" t="inlineStr">
        <is>
          <t>ATEND.MÉDICO</t>
        </is>
      </c>
      <c r="J6" s="80" t="n"/>
      <c r="K6" s="94" t="n">
        <v>0</v>
      </c>
    </row>
    <row r="7" ht="15" customHeight="1" s="77">
      <c r="F7" s="76" t="n"/>
      <c r="H7" s="76" t="n"/>
      <c r="I7" s="93" t="inlineStr">
        <is>
          <t>ATEND.PSICOLÓGICO</t>
        </is>
      </c>
      <c r="J7" s="80" t="n"/>
      <c r="K7" s="18" t="n">
        <v>0</v>
      </c>
    </row>
    <row r="8" ht="15" customHeight="1" s="77">
      <c r="F8" s="76" t="n"/>
      <c r="I8" s="95" t="inlineStr">
        <is>
          <t>TOTAL</t>
        </is>
      </c>
      <c r="J8" s="80" t="n"/>
      <c r="K8" s="96" t="n">
        <v>0</v>
      </c>
    </row>
    <row r="9" ht="15" customHeight="1" s="77">
      <c r="F9" s="76" t="n"/>
      <c r="I9" s="93" t="inlineStr">
        <is>
          <t>PAGAM.PSICOLOGA</t>
        </is>
      </c>
      <c r="J9" s="80" t="n"/>
      <c r="K9" s="21" t="n">
        <v>0</v>
      </c>
    </row>
    <row r="10" ht="15" customHeight="1" s="77">
      <c r="F10" s="76" t="n"/>
      <c r="I10" s="93" t="inlineStr">
        <is>
          <t>PAGAM. MÉDICA</t>
        </is>
      </c>
      <c r="J10" s="80" t="n"/>
      <c r="K10" s="97" t="n">
        <v>0</v>
      </c>
    </row>
    <row r="11" ht="15" customHeight="1" s="77">
      <c r="F11" s="76" t="n"/>
      <c r="I11" s="93" t="inlineStr">
        <is>
          <t>PAG. CONTA DE LUZ SALA 604 (VENC.08/10)</t>
        </is>
      </c>
      <c r="J11" s="80" t="n"/>
      <c r="K11" s="97" t="n">
        <v>64.39</v>
      </c>
    </row>
    <row r="12" ht="15" customHeight="1" s="77">
      <c r="F12" s="76" t="n"/>
      <c r="I12" s="93" t="inlineStr">
        <is>
          <t>PAG. CONTA DE LUZ SALA 605 (VENC.08/10)</t>
        </is>
      </c>
      <c r="J12" s="80" t="n"/>
      <c r="K12" s="97" t="n">
        <v>64.81</v>
      </c>
    </row>
    <row r="13" ht="15" customHeight="1" s="77">
      <c r="F13" s="76" t="n"/>
      <c r="G13" s="29" t="n"/>
      <c r="I13" s="93" t="inlineStr">
        <is>
          <t>SOMA</t>
        </is>
      </c>
      <c r="J13" s="80" t="n"/>
      <c r="K13" s="98">
        <f>K8-K10-K9-K11-K12</f>
        <v/>
      </c>
    </row>
    <row r="14" ht="15" customHeight="1" s="77">
      <c r="F14" s="76" t="n"/>
      <c r="I14" s="100" t="inlineStr">
        <is>
          <t>CARTÃO</t>
        </is>
      </c>
      <c r="J14" s="80" t="n"/>
      <c r="K14" s="101">
        <f>0</f>
        <v/>
      </c>
    </row>
    <row r="15" ht="15" customHeight="1" s="77">
      <c r="F15" s="76" t="n"/>
      <c r="I15" s="100" t="inlineStr">
        <is>
          <t>DINHEIRO</t>
        </is>
      </c>
      <c r="J15" s="80" t="n"/>
      <c r="K15" s="101">
        <f>0</f>
        <v/>
      </c>
    </row>
    <row r="16" ht="15" customHeight="1" s="77">
      <c r="F16" s="76" t="n"/>
      <c r="I16" s="106" t="inlineStr">
        <is>
          <t>PIX</t>
        </is>
      </c>
      <c r="J16" s="80" t="n"/>
      <c r="K16" s="105">
        <f>0</f>
        <v/>
      </c>
    </row>
    <row r="17" ht="15" customHeight="1" s="77">
      <c r="K17" s="91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76" min="2" max="2"/>
    <col width="11.72" customWidth="1" style="76" min="3" max="3"/>
    <col width="8.699999999999999" customWidth="1" style="76" min="5" max="5"/>
    <col width="29.3" customWidth="1" style="76" min="8" max="8"/>
    <col width="15.44" customWidth="1" style="76" min="9" max="9"/>
    <col width="22" customWidth="1" style="76" min="10" max="10"/>
    <col width="8.33" customWidth="1" style="76" min="11" max="11"/>
  </cols>
  <sheetData>
    <row r="1" ht="15" customHeight="1" s="77">
      <c r="A1" s="78" t="inlineStr">
        <is>
          <t>(CAMPSSA) Atendimento Médico Quinta- feira 17/10/2024</t>
        </is>
      </c>
      <c r="B1" s="79" t="n"/>
      <c r="C1" s="79" t="n"/>
      <c r="D1" s="79" t="n"/>
      <c r="E1" s="80" t="n"/>
      <c r="G1" s="78" t="inlineStr">
        <is>
          <t>(CAMPSSA) Atendimento Psicológico Quinta-feira 17/10/2024</t>
        </is>
      </c>
      <c r="H1" s="79" t="n"/>
      <c r="I1" s="79" t="n"/>
      <c r="J1" s="79" t="n"/>
      <c r="K1" s="80" t="n"/>
    </row>
    <row r="2" ht="15" customHeight="1" s="77">
      <c r="A2" s="81" t="inlineStr">
        <is>
          <t>Ordem</t>
        </is>
      </c>
      <c r="B2" s="81" t="inlineStr">
        <is>
          <t>Nome</t>
        </is>
      </c>
      <c r="C2" s="81" t="inlineStr">
        <is>
          <t>Renach</t>
        </is>
      </c>
      <c r="D2" s="81" t="inlineStr">
        <is>
          <t>Reexames</t>
        </is>
      </c>
      <c r="E2" s="81" t="inlineStr">
        <is>
          <t>Valor</t>
        </is>
      </c>
      <c r="F2" s="76" t="n"/>
      <c r="G2" s="81" t="inlineStr">
        <is>
          <t>Ordem</t>
        </is>
      </c>
      <c r="H2" s="81" t="inlineStr">
        <is>
          <t>Nome</t>
        </is>
      </c>
      <c r="I2" s="81" t="inlineStr">
        <is>
          <t>Renach</t>
        </is>
      </c>
      <c r="J2" s="81" t="inlineStr">
        <is>
          <t>Reexames</t>
        </is>
      </c>
      <c r="K2" s="81" t="inlineStr">
        <is>
          <t>Valor</t>
        </is>
      </c>
    </row>
    <row r="3" ht="15" customHeight="1" s="77">
      <c r="A3" s="81" t="n"/>
      <c r="B3" s="81" t="inlineStr">
        <is>
          <t>SOFIA ALMEIDA FERREIRA</t>
        </is>
      </c>
      <c r="C3" s="78" t="inlineStr">
        <is>
          <t>513641554</t>
        </is>
      </c>
      <c r="D3" s="78" t="n"/>
      <c r="E3" s="82" t="n"/>
      <c r="F3" s="76" t="inlineStr">
        <is>
          <t>D</t>
        </is>
      </c>
      <c r="G3" s="76" t="n"/>
      <c r="H3" s="76" t="inlineStr">
        <is>
          <t>HAMILTON CHAVES SANTOS</t>
        </is>
      </c>
      <c r="I3" s="90" t="inlineStr">
        <is>
          <t>513818762</t>
        </is>
      </c>
      <c r="J3" s="124" t="n"/>
      <c r="K3" s="89" t="n"/>
      <c r="L3" s="76" t="inlineStr">
        <is>
          <t>C</t>
        </is>
      </c>
    </row>
    <row r="4" ht="15" customHeight="1" s="77">
      <c r="A4" s="81" t="n"/>
      <c r="B4" s="81" t="inlineStr">
        <is>
          <t>ANA CRISTINA LEONE RIOS</t>
        </is>
      </c>
      <c r="C4" s="78" t="inlineStr">
        <is>
          <t>513835235</t>
        </is>
      </c>
      <c r="D4" s="78" t="n"/>
      <c r="E4" s="82" t="n"/>
      <c r="F4" s="76" t="inlineStr">
        <is>
          <t>D</t>
        </is>
      </c>
      <c r="G4" s="90" t="n"/>
      <c r="H4" s="90" t="inlineStr">
        <is>
          <t>DEIVISON ARAUJO COSTA</t>
        </is>
      </c>
      <c r="I4" s="90" t="inlineStr">
        <is>
          <t>513828885</t>
        </is>
      </c>
      <c r="J4" s="91" t="n"/>
      <c r="K4" s="14" t="n"/>
      <c r="L4" s="76" t="inlineStr">
        <is>
          <t>P</t>
        </is>
      </c>
    </row>
    <row r="5" ht="15" customHeight="1" s="77">
      <c r="A5" s="81" t="n"/>
      <c r="B5" s="85" t="inlineStr">
        <is>
          <t>ROBSON OLIVEIRA DE ARAUJO</t>
        </is>
      </c>
      <c r="C5" s="78" t="inlineStr">
        <is>
          <t>513808652</t>
        </is>
      </c>
      <c r="D5" s="78" t="n"/>
      <c r="E5" s="82" t="n"/>
      <c r="F5" s="76" t="inlineStr">
        <is>
          <t>C</t>
        </is>
      </c>
      <c r="G5" s="76" t="n"/>
      <c r="H5" s="90" t="n"/>
      <c r="L5" s="76" t="n"/>
    </row>
    <row r="6" ht="15" customHeight="1" s="77">
      <c r="A6" s="81" t="n"/>
      <c r="B6" s="81" t="inlineStr">
        <is>
          <t>HAMILTON CHAVES SANTOS</t>
        </is>
      </c>
      <c r="C6" s="78" t="inlineStr">
        <is>
          <t>513818762</t>
        </is>
      </c>
      <c r="D6" s="78" t="n"/>
      <c r="E6" s="82" t="n"/>
      <c r="F6" s="76" t="inlineStr">
        <is>
          <t>C</t>
        </is>
      </c>
      <c r="G6" s="76" t="n"/>
      <c r="H6" s="76" t="inlineStr">
        <is>
          <t>OCIMAR CONCEICAO LOPES</t>
        </is>
      </c>
      <c r="I6" s="115" t="inlineStr">
        <is>
          <t>513811277</t>
        </is>
      </c>
      <c r="J6" s="125" t="n"/>
      <c r="K6" s="126" t="n"/>
      <c r="L6" s="76" t="inlineStr">
        <is>
          <t>C</t>
        </is>
      </c>
    </row>
    <row r="7" ht="15" customHeight="1" s="77">
      <c r="A7" s="81" t="n"/>
      <c r="B7" s="81" t="inlineStr">
        <is>
          <t>DEIVISON ARAUJO COSTA</t>
        </is>
      </c>
      <c r="C7" s="78" t="inlineStr">
        <is>
          <t>513828885</t>
        </is>
      </c>
      <c r="D7" s="78" t="n"/>
      <c r="E7" s="82" t="n"/>
      <c r="F7" s="76" t="inlineStr">
        <is>
          <t>P</t>
        </is>
      </c>
      <c r="G7" s="76" t="n"/>
      <c r="I7" s="115" t="n"/>
      <c r="J7" s="125" t="n"/>
      <c r="K7" s="55" t="n"/>
      <c r="L7" s="76" t="n"/>
    </row>
    <row r="8" ht="15" customHeight="1" s="77">
      <c r="A8" s="81" t="n"/>
      <c r="B8" s="81" t="inlineStr">
        <is>
          <t>MARIANNE ESPINDOLA LEFUNDES</t>
        </is>
      </c>
      <c r="C8" s="78" t="inlineStr">
        <is>
          <t>513717741</t>
        </is>
      </c>
      <c r="D8" s="78" t="n"/>
      <c r="E8" s="82" t="n"/>
      <c r="F8" s="76" t="inlineStr">
        <is>
          <t>C</t>
        </is>
      </c>
      <c r="G8" s="76" t="n"/>
      <c r="I8" s="115" t="n"/>
      <c r="J8" s="125" t="n"/>
      <c r="K8" s="96" t="n"/>
      <c r="L8" s="76" t="n"/>
    </row>
    <row r="9" ht="15" customHeight="1" s="77">
      <c r="A9" s="81" t="n"/>
      <c r="B9" s="81" t="n"/>
      <c r="C9" s="78" t="n"/>
      <c r="D9" s="78" t="n"/>
      <c r="E9" s="82" t="n"/>
      <c r="F9" s="76" t="n"/>
      <c r="G9" s="76" t="n"/>
      <c r="I9" s="115" t="n"/>
      <c r="J9" s="125" t="n"/>
      <c r="K9" s="21" t="n"/>
      <c r="L9" s="76" t="n"/>
    </row>
    <row r="10" ht="15" customHeight="1" s="77">
      <c r="A10" s="81" t="n"/>
      <c r="B10" s="81" t="inlineStr">
        <is>
          <t>RENATA DE JESUS SALES</t>
        </is>
      </c>
      <c r="C10" s="78" t="inlineStr">
        <is>
          <t>513831409</t>
        </is>
      </c>
      <c r="D10" s="84" t="n"/>
      <c r="E10" s="86" t="n"/>
      <c r="F10" s="76" t="inlineStr">
        <is>
          <t>P</t>
        </is>
      </c>
      <c r="G10" s="76" t="n"/>
      <c r="I10" s="115" t="n"/>
      <c r="J10" s="125" t="n"/>
      <c r="K10" s="97" t="n"/>
      <c r="L10" s="76" t="n"/>
    </row>
    <row r="11" ht="15" customHeight="1" s="77">
      <c r="A11" s="81" t="n"/>
      <c r="B11" s="85" t="inlineStr">
        <is>
          <t>ARTUR PRUST SALIBA</t>
        </is>
      </c>
      <c r="C11" s="78" t="inlineStr">
        <is>
          <t>513753012</t>
        </is>
      </c>
      <c r="D11" s="84" t="n"/>
      <c r="E11" s="86" t="n"/>
      <c r="F11" s="76" t="inlineStr">
        <is>
          <t>C</t>
        </is>
      </c>
      <c r="G11" s="76" t="n"/>
      <c r="I11" s="115" t="n"/>
      <c r="J11" s="125" t="n"/>
      <c r="K11" s="97" t="n"/>
      <c r="L11" s="76" t="n"/>
    </row>
    <row r="12" ht="15" customHeight="1" s="77">
      <c r="A12" s="90" t="n"/>
      <c r="B12" s="81" t="inlineStr">
        <is>
          <t>CAROLINA GALVAO BROCHADO DA SILVA</t>
        </is>
      </c>
      <c r="C12" s="78" t="inlineStr">
        <is>
          <t>513830449</t>
        </is>
      </c>
      <c r="D12" s="78" t="n"/>
      <c r="E12" s="86" t="n"/>
      <c r="F12" s="76" t="inlineStr">
        <is>
          <t>D</t>
        </is>
      </c>
      <c r="G12" s="76" t="n"/>
      <c r="I12" s="115" t="n"/>
      <c r="J12" s="125" t="n"/>
      <c r="K12" s="97" t="n"/>
      <c r="L12" s="76" t="n"/>
    </row>
    <row r="13" ht="15" customHeight="1" s="77">
      <c r="A13" s="90" t="n"/>
      <c r="B13" s="81" t="inlineStr">
        <is>
          <t>OCIMAR CONCEICAO LOPES</t>
        </is>
      </c>
      <c r="C13" s="78" t="inlineStr">
        <is>
          <t>513811277</t>
        </is>
      </c>
      <c r="D13" s="84" t="n"/>
      <c r="E13" s="86" t="n"/>
      <c r="F13" s="76" t="inlineStr">
        <is>
          <t>C</t>
        </is>
      </c>
      <c r="G13" s="29" t="n"/>
      <c r="I13" s="115" t="n"/>
      <c r="J13" s="125" t="n"/>
      <c r="K13" s="98" t="n"/>
      <c r="L13" s="76" t="n"/>
    </row>
    <row r="14" ht="15" customHeight="1" s="77">
      <c r="A14" s="90" t="n"/>
      <c r="B14" s="76" t="inlineStr">
        <is>
          <t>LUCAS</t>
        </is>
      </c>
      <c r="C14" s="76" t="inlineStr">
        <is>
          <t>89999</t>
        </is>
      </c>
      <c r="D14" s="127" t="n"/>
      <c r="E14" s="128" t="n"/>
      <c r="F14" s="76" t="inlineStr">
        <is>
          <t xml:space="preserve">D: </t>
        </is>
      </c>
      <c r="G14" s="76" t="n"/>
      <c r="I14" s="129" t="n"/>
      <c r="J14" s="125" t="n"/>
      <c r="K14" s="101" t="n"/>
      <c r="L14" s="76" t="n"/>
    </row>
    <row r="15" ht="15" customHeight="1" s="77">
      <c r="A15" s="76" t="n"/>
      <c r="B15" s="76" t="inlineStr">
        <is>
          <t>LUCAS</t>
        </is>
      </c>
      <c r="C15" s="76" t="inlineStr">
        <is>
          <t>999</t>
        </is>
      </c>
      <c r="D15" s="76" t="n"/>
      <c r="F15" s="76" t="inlineStr">
        <is>
          <t xml:space="preserve">D: </t>
        </is>
      </c>
      <c r="G15" s="76" t="n"/>
      <c r="I15" s="129" t="n"/>
      <c r="J15" s="125" t="n"/>
      <c r="K15" s="101" t="n"/>
      <c r="L15" s="76" t="n"/>
    </row>
    <row r="16" ht="15" customHeight="1" s="77">
      <c r="A16" s="76" t="n"/>
      <c r="D16" s="76" t="n"/>
      <c r="F16" s="76" t="n"/>
      <c r="G16" s="76" t="n"/>
      <c r="I16" s="130" t="n"/>
      <c r="J16" s="125" t="n"/>
      <c r="K16" s="105" t="n"/>
      <c r="L16" s="76" t="n"/>
    </row>
    <row r="17" ht="15" customHeight="1" s="77">
      <c r="A17" s="76" t="n"/>
      <c r="D17" s="76" t="n"/>
      <c r="F17" s="76" t="n"/>
      <c r="G17" s="76" t="n"/>
      <c r="K17" s="91" t="n"/>
      <c r="L17" s="76" t="n"/>
    </row>
    <row r="18" ht="15" customHeight="1" s="77">
      <c r="A18" s="76" t="n"/>
      <c r="D18" s="76" t="n"/>
      <c r="F18" s="76" t="n"/>
      <c r="G18" s="76" t="n"/>
      <c r="L18" s="76" t="n"/>
    </row>
    <row r="19" ht="15" customHeight="1" s="77">
      <c r="A19" s="76" t="n"/>
      <c r="D19" s="76" t="n"/>
      <c r="F19" s="76" t="n"/>
      <c r="G19" s="76" t="n"/>
      <c r="L19" s="76" t="n"/>
    </row>
    <row r="20" ht="15" customHeight="1" s="77">
      <c r="A20" s="76" t="n"/>
      <c r="D20" s="76" t="n"/>
      <c r="F20" s="76" t="n"/>
      <c r="G20" s="76" t="n"/>
      <c r="L20" s="76" t="n"/>
    </row>
    <row r="21" ht="15" customHeight="1" s="77">
      <c r="A21" s="76" t="n"/>
      <c r="D21" s="76" t="n"/>
      <c r="F21" s="76" t="n"/>
      <c r="G21" s="76" t="n"/>
      <c r="L21" s="76" t="n"/>
    </row>
    <row r="22" ht="15" customHeight="1" s="77">
      <c r="A22" s="76" t="n"/>
      <c r="D22" s="76" t="n"/>
      <c r="F22" s="76" t="n"/>
      <c r="G22" s="76" t="n"/>
      <c r="L22" s="76" t="n"/>
    </row>
    <row r="23" ht="15" customHeight="1" s="77">
      <c r="A23" s="76" t="n"/>
      <c r="D23" s="76" t="n"/>
      <c r="F23" s="76" t="n"/>
      <c r="G23" s="76" t="n"/>
      <c r="L23" s="76" t="n"/>
    </row>
    <row r="24" ht="15" customHeight="1" s="77">
      <c r="A24" s="76" t="n"/>
      <c r="D24" s="76" t="n"/>
      <c r="F24" s="76" t="n"/>
      <c r="G24" s="76" t="n"/>
    </row>
    <row r="25" ht="15" customHeight="1" s="77">
      <c r="A25" s="76" t="n"/>
      <c r="D25" s="76" t="n"/>
      <c r="F25" s="76" t="n"/>
      <c r="G25" s="76" t="n"/>
    </row>
    <row r="26" ht="15" customHeight="1" s="77">
      <c r="A26" s="76" t="n"/>
      <c r="D26" s="76" t="n"/>
      <c r="F26" s="76" t="n"/>
      <c r="G26" s="76" t="n"/>
    </row>
    <row r="27" ht="15" customHeight="1" s="77">
      <c r="A27" s="76" t="n"/>
      <c r="D27" s="76" t="n"/>
      <c r="F27" s="76" t="n"/>
      <c r="G27" s="76" t="n"/>
    </row>
    <row r="28" ht="15" customHeight="1" s="77">
      <c r="A28" s="76" t="n"/>
      <c r="D28" s="76" t="n"/>
      <c r="F28" s="76" t="n"/>
      <c r="G28" s="76" t="n"/>
    </row>
    <row r="29" ht="15" customHeight="1" s="77">
      <c r="A29" s="76" t="n"/>
      <c r="D29" s="76" t="n"/>
      <c r="F29" s="76" t="n"/>
      <c r="G29" s="76" t="n"/>
    </row>
    <row r="30" ht="15" customHeight="1" s="77">
      <c r="A30" s="76" t="n"/>
      <c r="D30" s="76" t="n"/>
      <c r="F30" s="76" t="n"/>
      <c r="G30" s="76" t="n"/>
    </row>
    <row r="31" ht="15" customHeight="1" s="77">
      <c r="A31" s="76" t="n"/>
      <c r="D31" s="76" t="n"/>
      <c r="F31" s="76" t="n"/>
      <c r="G31" s="76" t="n"/>
    </row>
    <row r="32" ht="15" customHeight="1" s="77">
      <c r="A32" s="76" t="n"/>
      <c r="D32" s="76" t="n"/>
      <c r="F32" s="76" t="n"/>
      <c r="G32" s="76" t="n"/>
    </row>
    <row r="33" ht="15" customHeight="1" s="77">
      <c r="A33" s="76" t="n"/>
      <c r="D33" s="76" t="n"/>
      <c r="F33" s="76" t="n"/>
      <c r="G33" s="76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2024-11-08T02:52:30Z</dcterms:modified>
  <cp:revision>104</cp:revision>
</cp:coreProperties>
</file>