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D:\pendrive2\GPI_LOG\"/>
    </mc:Choice>
  </mc:AlternateContent>
  <xr:revisionPtr revIDLastSave="40" documentId="13_ncr:1_{E9736D86-6ABB-4FF8-BFFF-9401FDD1A1A2}" xr6:coauthVersionLast="47" xr6:coauthVersionMax="47" xr10:uidLastSave="{0BAD7E6D-254C-4582-AE47-5A3EF2B855EC}"/>
  <bookViews>
    <workbookView xWindow="0" yWindow="0" windowWidth="28800" windowHeight="12105" activeTab="1"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 i="6" l="1"/>
  <c r="L10" i="6"/>
  <c r="M10" i="6"/>
  <c r="K4" i="6"/>
  <c r="L4" i="6"/>
  <c r="M4" i="6"/>
  <c r="K5" i="6"/>
  <c r="L5" i="6"/>
  <c r="M5" i="6"/>
  <c r="K6" i="6"/>
  <c r="L6" i="6"/>
  <c r="M6" i="6"/>
  <c r="K7" i="6"/>
  <c r="L7" i="6"/>
  <c r="M7" i="6"/>
  <c r="K8" i="6"/>
  <c r="L8" i="6"/>
  <c r="M8" i="6"/>
  <c r="K9" i="6"/>
  <c r="L9" i="6"/>
  <c r="M9" i="6"/>
  <c r="M3" i="6"/>
  <c r="L3" i="6"/>
  <c r="K3" i="6"/>
  <c r="H25" i="6"/>
  <c r="D25" i="6"/>
  <c r="B18" i="5"/>
  <c r="C18" i="5"/>
  <c r="B19" i="5"/>
  <c r="C19" i="5"/>
  <c r="B20" i="5"/>
  <c r="C20" i="5"/>
  <c r="B21" i="5"/>
  <c r="C21" i="5"/>
  <c r="B22" i="5"/>
  <c r="C22" i="5"/>
  <c r="B23" i="5"/>
  <c r="C23" i="5"/>
  <c r="B24" i="5"/>
  <c r="C24" i="5"/>
  <c r="B25" i="5"/>
  <c r="C25" i="5"/>
  <c r="B26" i="5"/>
  <c r="C26" i="5"/>
  <c r="B27" i="5"/>
  <c r="C27" i="5"/>
  <c r="C17" i="5"/>
  <c r="B17" i="5"/>
  <c r="B18" i="2"/>
  <c r="B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7" authorId="0" shapeId="0" xr:uid="{5A7A1FE9-CD6B-4D49-868A-F21DCCA8B536}">
      <text>
        <t>[Threaded comment]
Your version of Excel allows you to read this threaded comment; however, any edits to it will get removed if the file is opened in a newer version of Excel. Learn more: https://go.microsoft.com/fwlink/?linkid=870924
Comment:
    Insira fórmulas para completar a coluna B</t>
      </text>
    </comment>
    <comment ref="E22" authorId="1" shapeId="0" xr:uid="{06DD7964-9615-4853-9F0B-882D398DD50C}">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text>
    </comment>
    <comment ref="N17" authorId="1" shapeId="0" xr:uid="{3F57C2CD-5926-47C7-ABDE-E55D3F364E80}">
      <text>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text>
    </comment>
  </commentList>
</comments>
</file>

<file path=xl/sharedStrings.xml><?xml version="1.0" encoding="utf-8"?>
<sst xmlns="http://schemas.openxmlformats.org/spreadsheetml/2006/main" count="45" uniqueCount="31">
  <si>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</si>
  <si>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</si>
  <si>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</si>
  <si>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</si>
  <si>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</si>
  <si>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</si>
  <si>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</si>
  <si>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</si>
  <si>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</si>
  <si>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</si>
  <si>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</si>
  <si>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</si>
  <si>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</si>
  <si>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</si>
  <si>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</si>
  <si>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</si>
  <si>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</si>
  <si>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</si>
  <si>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</si>
  <si>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</si>
  <si>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</si>
  <si>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</si>
  <si>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</si>
  <si>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</si>
  <si>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</si>
  <si>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</si>
  <si>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</si>
  <si>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Produto B</t>
  </si>
  <si>
    <t>Custo fixo</t>
  </si>
  <si>
    <t>custo variável por unidade</t>
  </si>
  <si>
    <t>Qtde. de sorvete por mês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</si>
</sst>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R$&quot;\ * #,##0.00_-;\-&quot;R$&quot;\ * #,##0.00_-;_-&quot;R$&quot;\ * &quot;-&quot;??_-;_-@_-"/>
    <numFmt numFmtId="164" formatCode="_-&quot;R$&quot;* #,##0.00_-;\-&quot;R$&quot;* #,##0.00_-;_-&quot;R$&quot;* &quot;-&quot;??_-;_-@_-"/>
    <numFmt numFmtId="165" formatCode="&quot;R$&quot;\ #,##0.00"/>
    <numFmt numFmtId="166" formatCode="_-[$R$-416]* #,##0.00_-;\-[$R$-416]* #,##0.00_-;_-[$R$-416]* &quot;-&quot;??_-;_-@_-"/>
    <numFmt numFmtId="167" formatCode="&quot;R$&quot;#,##0.00"/>
    <numFmt numFmtId="168" formatCode="_-[$R$-416]\ * #,##0.00_-;\-[$R$-416]\ * #,##0.00_-;_-[$R$-416]\ * &quot;-&quot;??_-;_-@_-"/>
  </numFmts>
  <fonts count="7">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51">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5" fontId="2" fillId="0" borderId="1" xfId="1" applyNumberFormat="1" applyFont="1" applyBorder="1" applyAlignment="1">
      <alignment horizontal="left" vertical="center"/>
    </xf>
    <xf numFmtId="0" fontId="2" fillId="0" borderId="1" xfId="0" applyFont="1" applyBorder="1" applyAlignment="1">
      <alignment horizontal="left" vertical="center"/>
    </xf>
    <xf numFmtId="165" fontId="2" fillId="0" borderId="0" xfId="1" applyNumberFormat="1" applyFont="1" applyAlignment="1">
      <alignment horizontal="left" vertical="center"/>
    </xf>
    <xf numFmtId="0" fontId="2" fillId="0" borderId="0" xfId="0" applyFont="1" applyAlignment="1">
      <alignment horizontal="left" vertical="center"/>
    </xf>
    <xf numFmtId="165"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5"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6" fontId="2" fillId="3" borderId="1" xfId="0" applyNumberFormat="1" applyFont="1" applyFill="1" applyBorder="1" applyAlignment="1">
      <alignment wrapText="1"/>
    </xf>
    <xf numFmtId="166" fontId="2" fillId="3" borderId="1" xfId="0" applyNumberFormat="1" applyFont="1" applyFill="1" applyBorder="1" applyAlignment="1">
      <alignment horizontal="center" vertical="center" wrapText="1"/>
    </xf>
    <xf numFmtId="166" fontId="2" fillId="0" borderId="1" xfId="0" applyNumberFormat="1" applyFont="1" applyBorder="1" applyAlignment="1">
      <alignment horizontal="center"/>
    </xf>
    <xf numFmtId="167" fontId="2" fillId="0" borderId="1" xfId="0" applyNumberFormat="1" applyFont="1" applyBorder="1" applyAlignment="1">
      <alignment horizontal="center"/>
    </xf>
    <xf numFmtId="166" fontId="0" fillId="0" borderId="1" xfId="0" applyNumberFormat="1" applyBorder="1"/>
    <xf numFmtId="166" fontId="0" fillId="0" borderId="0" xfId="0" applyNumberFormat="1"/>
    <xf numFmtId="166" fontId="0" fillId="0" borderId="1" xfId="0" applyNumberFormat="1" applyBorder="1" applyAlignment="1">
      <alignment horizontal="center"/>
    </xf>
    <xf numFmtId="9" fontId="0" fillId="0" borderId="0" xfId="0" applyNumberFormat="1"/>
    <xf numFmtId="164" fontId="2" fillId="0" borderId="1" xfId="0" applyNumberFormat="1" applyFont="1" applyBorder="1" applyAlignment="1">
      <alignment horizontal="center"/>
    </xf>
    <xf numFmtId="0" fontId="2" fillId="0" borderId="1" xfId="0" applyFont="1" applyBorder="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xf numFmtId="0" fontId="0" fillId="0" borderId="0" xfId="0" applyAlignment="1">
      <alignment horizontal="center"/>
    </xf>
    <xf numFmtId="168" fontId="0" fillId="0" borderId="0" xfId="0" applyNumberFormat="1"/>
    <xf numFmtId="165" fontId="0" fillId="0" borderId="1" xfId="0" applyNumberFormat="1" applyBorder="1" applyAlignment="1">
      <alignment horizontal="center"/>
    </xf>
    <xf numFmtId="0" fontId="0" fillId="0" borderId="12" xfId="0" applyBorder="1"/>
    <xf numFmtId="165" fontId="0" fillId="0" borderId="13" xfId="0" applyNumberFormat="1" applyBorder="1" applyAlignment="1">
      <alignment horizontal="center"/>
    </xf>
    <xf numFmtId="0" fontId="0" fillId="0" borderId="14" xfId="0" applyBorder="1" applyAlignment="1">
      <alignment horizont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Produto 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Produtos!$K$2</c:f>
              <c:strCache>
                <c:ptCount val="1"/>
                <c:pt idx="0">
                  <c:v>Custo de Fabricação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Produtos!$J$3:$J$10</c:f>
              <c:numCache>
                <c:formatCode>General</c:formatCode>
                <c:ptCount val="8"/>
                <c:pt idx="0">
                  <c:v>0</c:v>
                </c:pt>
                <c:pt idx="1">
                  <c:v>1000</c:v>
                </c:pt>
                <c:pt idx="2">
                  <c:v>2000</c:v>
                </c:pt>
                <c:pt idx="3">
                  <c:v>3000</c:v>
                </c:pt>
                <c:pt idx="4">
                  <c:v>4000</c:v>
                </c:pt>
                <c:pt idx="5">
                  <c:v>5000</c:v>
                </c:pt>
                <c:pt idx="6">
                  <c:v>6000</c:v>
                </c:pt>
                <c:pt idx="7">
                  <c:v>2200</c:v>
                </c:pt>
              </c:numCache>
            </c:numRef>
          </c:xVal>
          <c:yVal>
            <c:numRef>
              <c:f>Produtos!$K$3:$K$10</c:f>
              <c:numCache>
                <c:formatCode>"R$"\ #,##0.00</c:formatCode>
                <c:ptCount val="8"/>
                <c:pt idx="0">
                  <c:v>132000</c:v>
                </c:pt>
                <c:pt idx="1">
                  <c:v>192000</c:v>
                </c:pt>
                <c:pt idx="2">
                  <c:v>252000</c:v>
                </c:pt>
                <c:pt idx="3">
                  <c:v>312000</c:v>
                </c:pt>
                <c:pt idx="4">
                  <c:v>372000</c:v>
                </c:pt>
                <c:pt idx="5">
                  <c:v>432000</c:v>
                </c:pt>
                <c:pt idx="6">
                  <c:v>492000</c:v>
                </c:pt>
                <c:pt idx="7">
                  <c:v>264000</c:v>
                </c:pt>
              </c:numCache>
            </c:numRef>
          </c:yVal>
          <c:smooth val="1"/>
          <c:extLst>
            <c:ext xmlns:c16="http://schemas.microsoft.com/office/drawing/2014/chart" uri="{C3380CC4-5D6E-409C-BE32-E72D297353CC}">
              <c16:uniqueId val="{00000001-AD4B-4C59-B464-37E495FF592C}"/>
            </c:ext>
          </c:extLst>
        </c:ser>
        <c:ser>
          <c:idx val="1"/>
          <c:order val="1"/>
          <c:tx>
            <c:strRef>
              <c:f>Produtos!$L$2</c:f>
              <c:strCache>
                <c:ptCount val="1"/>
                <c:pt idx="0">
                  <c:v>Receita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Produtos!$J$3:$J$10</c:f>
              <c:numCache>
                <c:formatCode>General</c:formatCode>
                <c:ptCount val="8"/>
                <c:pt idx="0">
                  <c:v>0</c:v>
                </c:pt>
                <c:pt idx="1">
                  <c:v>1000</c:v>
                </c:pt>
                <c:pt idx="2">
                  <c:v>2000</c:v>
                </c:pt>
                <c:pt idx="3">
                  <c:v>3000</c:v>
                </c:pt>
                <c:pt idx="4">
                  <c:v>4000</c:v>
                </c:pt>
                <c:pt idx="5">
                  <c:v>5000</c:v>
                </c:pt>
                <c:pt idx="6">
                  <c:v>6000</c:v>
                </c:pt>
                <c:pt idx="7">
                  <c:v>2200</c:v>
                </c:pt>
              </c:numCache>
            </c:numRef>
          </c:xVal>
          <c:yVal>
            <c:numRef>
              <c:f>Produtos!$L$3:$L$10</c:f>
              <c:numCache>
                <c:formatCode>"R$"\ #,##0.00</c:formatCode>
                <c:ptCount val="8"/>
                <c:pt idx="0">
                  <c:v>0</c:v>
                </c:pt>
                <c:pt idx="1">
                  <c:v>120000</c:v>
                </c:pt>
                <c:pt idx="2">
                  <c:v>240000</c:v>
                </c:pt>
                <c:pt idx="3">
                  <c:v>360000</c:v>
                </c:pt>
                <c:pt idx="4">
                  <c:v>480000</c:v>
                </c:pt>
                <c:pt idx="5">
                  <c:v>600000</c:v>
                </c:pt>
                <c:pt idx="6">
                  <c:v>720000</c:v>
                </c:pt>
                <c:pt idx="7">
                  <c:v>264000</c:v>
                </c:pt>
              </c:numCache>
            </c:numRef>
          </c:yVal>
          <c:smooth val="1"/>
          <c:extLst>
            <c:ext xmlns:c16="http://schemas.microsoft.com/office/drawing/2014/chart" uri="{C3380CC4-5D6E-409C-BE32-E72D297353CC}">
              <c16:uniqueId val="{00000003-AD4B-4C59-B464-37E495FF592C}"/>
            </c:ext>
          </c:extLst>
        </c:ser>
        <c:ser>
          <c:idx val="2"/>
          <c:order val="2"/>
          <c:tx>
            <c:strRef>
              <c:f>Produtos!$M$2</c:f>
              <c:strCache>
                <c:ptCount val="1"/>
                <c:pt idx="0">
                  <c:v>Lucro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Produtos!$J$3:$J$10</c:f>
              <c:numCache>
                <c:formatCode>General</c:formatCode>
                <c:ptCount val="8"/>
                <c:pt idx="0">
                  <c:v>0</c:v>
                </c:pt>
                <c:pt idx="1">
                  <c:v>1000</c:v>
                </c:pt>
                <c:pt idx="2">
                  <c:v>2000</c:v>
                </c:pt>
                <c:pt idx="3">
                  <c:v>3000</c:v>
                </c:pt>
                <c:pt idx="4">
                  <c:v>4000</c:v>
                </c:pt>
                <c:pt idx="5">
                  <c:v>5000</c:v>
                </c:pt>
                <c:pt idx="6">
                  <c:v>6000</c:v>
                </c:pt>
                <c:pt idx="7">
                  <c:v>2200</c:v>
                </c:pt>
              </c:numCache>
            </c:numRef>
          </c:xVal>
          <c:yVal>
            <c:numRef>
              <c:f>Produtos!$M$3:$M$10</c:f>
              <c:numCache>
                <c:formatCode>"R$"\ #,##0.00</c:formatCode>
                <c:ptCount val="8"/>
                <c:pt idx="0">
                  <c:v>-132000</c:v>
                </c:pt>
                <c:pt idx="1">
                  <c:v>-72000</c:v>
                </c:pt>
                <c:pt idx="2">
                  <c:v>-12000</c:v>
                </c:pt>
                <c:pt idx="3">
                  <c:v>48000</c:v>
                </c:pt>
                <c:pt idx="4">
                  <c:v>108000</c:v>
                </c:pt>
                <c:pt idx="5">
                  <c:v>168000</c:v>
                </c:pt>
                <c:pt idx="6">
                  <c:v>228000</c:v>
                </c:pt>
                <c:pt idx="7">
                  <c:v>0</c:v>
                </c:pt>
              </c:numCache>
            </c:numRef>
          </c:yVal>
          <c:smooth val="1"/>
          <c:extLst>
            <c:ext xmlns:c16="http://schemas.microsoft.com/office/drawing/2014/chart" uri="{C3380CC4-5D6E-409C-BE32-E72D297353CC}">
              <c16:uniqueId val="{00000005-AD4B-4C59-B464-37E495FF592C}"/>
            </c:ext>
          </c:extLst>
        </c:ser>
        <c:dLbls>
          <c:showLegendKey val="0"/>
          <c:showVal val="0"/>
          <c:showCatName val="0"/>
          <c:showSerName val="0"/>
          <c:showPercent val="0"/>
          <c:showBubbleSize val="0"/>
        </c:dLbls>
        <c:axId val="337344519"/>
        <c:axId val="337362951"/>
      </c:scatterChart>
      <c:valAx>
        <c:axId val="337344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62951"/>
        <c:crosses val="autoZero"/>
        <c:crossBetween val="midCat"/>
      </c:valAx>
      <c:valAx>
        <c:axId val="337362951"/>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44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ED7D31"/>
                </a:solidFill>
                <a:latin typeface="+mn-lt"/>
                <a:ea typeface="+mn-ea"/>
                <a:cs typeface="+mn-cs"/>
              </a:defRPr>
            </a:pPr>
            <a:r>
              <a:rPr lang="en-US"/>
              <a:t>Sorvete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ED7D31"/>
              </a:solidFill>
              <a:latin typeface="+mn-lt"/>
              <a:ea typeface="+mn-ea"/>
              <a:cs typeface="+mn-cs"/>
            </a:defRPr>
          </a:pPr>
          <a:endParaRPr lang="en-US"/>
        </a:p>
      </c:txPr>
    </c:title>
    <c:autoTitleDeleted val="0"/>
    <c:plotArea>
      <c:layout/>
      <c:scatterChart>
        <c:scatterStyle val="smoothMarker"/>
        <c:varyColors val="0"/>
        <c:ser>
          <c:idx val="0"/>
          <c:order val="0"/>
          <c:tx>
            <c:strRef>
              <c:f>Sorvete!$B$16</c:f>
              <c:strCache>
                <c:ptCount val="1"/>
                <c:pt idx="0">
                  <c:v>Receita</c:v>
                </c:pt>
              </c:strCache>
            </c:strRef>
          </c:tx>
          <c:spPr>
            <a:ln w="19050" cap="rnd">
              <a:solidFill>
                <a:schemeClr val="accent1"/>
              </a:solidFill>
              <a:round/>
            </a:ln>
            <a:effectLst/>
          </c:spPr>
          <c:marker>
            <c:symbol val="none"/>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Sorvete!$B$17:$B$27</c:f>
              <c:numCache>
                <c:formatCode>_-[$R$-416]* #,##0.00_-;\-[$R$-416]* #,##0.00_-;_-[$R$-416]* "-"??_-;_-@_-</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yVal>
          <c:smooth val="1"/>
          <c:extLst>
            <c:ext xmlns:c16="http://schemas.microsoft.com/office/drawing/2014/chart" uri="{C3380CC4-5D6E-409C-BE32-E72D297353CC}">
              <c16:uniqueId val="{00000001-F10F-4AAB-967A-CD7E7C1ABE65}"/>
            </c:ext>
          </c:extLst>
        </c:ser>
        <c:ser>
          <c:idx val="1"/>
          <c:order val="1"/>
          <c:tx>
            <c:strRef>
              <c:f>Sorvete!$C$16</c:f>
              <c:strCache>
                <c:ptCount val="1"/>
                <c:pt idx="0">
                  <c:v>Lucro</c:v>
                </c:pt>
              </c:strCache>
            </c:strRef>
          </c:tx>
          <c:spPr>
            <a:ln w="19050" cap="rnd">
              <a:solidFill>
                <a:schemeClr val="accent2"/>
              </a:solidFill>
              <a:round/>
            </a:ln>
            <a:effectLst/>
          </c:spPr>
          <c:marker>
            <c:symbol val="none"/>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Sorvete!$C$17:$C$27</c:f>
              <c:numCache>
                <c:formatCode>_-[$R$-416]* #,##0.00_-;\-[$R$-416]* #,##0.00_-;_-[$R$-416]* "-"??_-;_-@_-</c:formatCode>
                <c:ptCount val="11"/>
                <c:pt idx="0">
                  <c:v>0</c:v>
                </c:pt>
                <c:pt idx="1">
                  <c:v>625</c:v>
                </c:pt>
                <c:pt idx="2">
                  <c:v>1250</c:v>
                </c:pt>
                <c:pt idx="3">
                  <c:v>1875</c:v>
                </c:pt>
                <c:pt idx="4">
                  <c:v>2500</c:v>
                </c:pt>
                <c:pt idx="5">
                  <c:v>3125</c:v>
                </c:pt>
                <c:pt idx="6">
                  <c:v>3750</c:v>
                </c:pt>
                <c:pt idx="7">
                  <c:v>4375</c:v>
                </c:pt>
                <c:pt idx="8">
                  <c:v>5000</c:v>
                </c:pt>
                <c:pt idx="9">
                  <c:v>5625</c:v>
                </c:pt>
                <c:pt idx="10">
                  <c:v>6250</c:v>
                </c:pt>
              </c:numCache>
            </c:numRef>
          </c:yVal>
          <c:smooth val="1"/>
          <c:extLst>
            <c:ext xmlns:c16="http://schemas.microsoft.com/office/drawing/2014/chart" uri="{C3380CC4-5D6E-409C-BE32-E72D297353CC}">
              <c16:uniqueId val="{00000003-F10F-4AAB-967A-CD7E7C1ABE65}"/>
            </c:ext>
          </c:extLst>
        </c:ser>
        <c:dLbls>
          <c:dLblPos val="ctr"/>
          <c:showLegendKey val="0"/>
          <c:showVal val="0"/>
          <c:showCatName val="0"/>
          <c:showSerName val="0"/>
          <c:showPercent val="0"/>
          <c:showBubbleSize val="0"/>
        </c:dLbls>
        <c:axId val="66679815"/>
        <c:axId val="66681863"/>
      </c:scatterChart>
      <c:valAx>
        <c:axId val="666798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Sorvete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81863"/>
        <c:crosses val="autoZero"/>
        <c:crossBetween val="midCat"/>
      </c:valAx>
      <c:valAx>
        <c:axId val="66681863"/>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798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502920</xdr:colOff>
      <xdr:row>0</xdr:row>
      <xdr:rowOff>0</xdr:rowOff>
    </xdr:from>
    <xdr:to>
      <xdr:col>8</xdr:col>
      <xdr:colOff>495300</xdr:colOff>
      <xdr:row>23</xdr:row>
      <xdr:rowOff>38100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112520" y="0"/>
          <a:ext cx="4335780" cy="5029200"/>
        </a:xfrm>
        <a:prstGeom prst="rect">
          <a:avLst/>
        </a:prstGeom>
      </xdr:spPr>
    </xdr:pic>
    <xdr:clientData/>
  </xdr:twoCellAnchor>
  <xdr:twoCellAnchor>
    <xdr:from>
      <xdr:col>13</xdr:col>
      <xdr:colOff>533400</xdr:colOff>
      <xdr:row>0</xdr:row>
      <xdr:rowOff>142875</xdr:rowOff>
    </xdr:from>
    <xdr:to>
      <xdr:col>21</xdr:col>
      <xdr:colOff>228600</xdr:colOff>
      <xdr:row>13</xdr:row>
      <xdr:rowOff>104775</xdr:rowOff>
    </xdr:to>
    <xdr:graphicFrame macro="">
      <xdr:nvGraphicFramePr>
        <xdr:cNvPr id="2" name="Gráfico 1">
          <a:extLst>
            <a:ext uri="{FF2B5EF4-FFF2-40B4-BE49-F238E27FC236}">
              <a16:creationId xmlns:a16="http://schemas.microsoft.com/office/drawing/2014/main" id="{5663A2AF-10BC-FBA2-9B3E-195EAD45F04B}"/>
            </a:ext>
            <a:ext uri="{147F2762-F138-4A5C-976F-8EAC2B608ADB}">
              <a16:predDERef xmlns:a16="http://schemas.microsoft.com/office/drawing/2014/main" pred="{D19037B6-8497-4DB0-B891-300AF7657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twoCellAnchor>
    <xdr:from>
      <xdr:col>5</xdr:col>
      <xdr:colOff>542925</xdr:colOff>
      <xdr:row>0</xdr:row>
      <xdr:rowOff>161925</xdr:rowOff>
    </xdr:from>
    <xdr:to>
      <xdr:col>13</xdr:col>
      <xdr:colOff>238125</xdr:colOff>
      <xdr:row>15</xdr:row>
      <xdr:rowOff>47625</xdr:rowOff>
    </xdr:to>
    <xdr:graphicFrame macro="">
      <xdr:nvGraphicFramePr>
        <xdr:cNvPr id="2" name="Gráfico 1">
          <a:extLst>
            <a:ext uri="{FF2B5EF4-FFF2-40B4-BE49-F238E27FC236}">
              <a16:creationId xmlns:a16="http://schemas.microsoft.com/office/drawing/2014/main" id="{161B05C0-7BD1-273B-F770-302ABDBB0B4A}"/>
            </a:ext>
            <a:ext uri="{147F2762-F138-4A5C-976F-8EAC2B608ADB}">
              <a16:predDERef xmlns:a16="http://schemas.microsoft.com/office/drawing/2014/main" pred="{8F5B390A-308A-4E65-A76D-C808EA8A9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7" dT="2019-09-15T00:53:28.43" personId="{EE583F45-CC94-4CDC-ABB7-A3AFEA7C20DD}" id="{5A7A1FE9-CD6B-4D49-868A-F21DCCA8B536}">
    <text>Insira fórmulas para completar a coluna B</text>
  </threadedComment>
  <threadedComment ref="E22"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
  <sheetViews>
    <sheetView topLeftCell="A3" workbookViewId="0">
      <selection activeCell="B19" sqref="B19:B20"/>
    </sheetView>
  </sheetViews>
  <sheetFormatPr defaultRowHeight="15"/>
  <cols>
    <col min="1" max="1" width="34.7109375" customWidth="1"/>
    <col min="2" max="2" width="27.42578125" customWidth="1"/>
    <col min="3" max="3" width="23.7109375" customWidth="1"/>
    <col min="4" max="4" width="20" customWidth="1"/>
  </cols>
  <sheetData>
    <row r="1" spans="1:3" ht="14.45" customHeight="1">
      <c r="A1" s="38" t="s">
        <v>0</v>
      </c>
      <c r="B1" s="39"/>
      <c r="C1" s="40"/>
    </row>
    <row r="2" spans="1:3" ht="14.45" customHeight="1">
      <c r="A2" s="41"/>
      <c r="B2" s="42"/>
      <c r="C2" s="43"/>
    </row>
    <row r="3" spans="1:3" ht="14.45" customHeight="1">
      <c r="A3" s="41"/>
      <c r="B3" s="42"/>
      <c r="C3" s="43"/>
    </row>
    <row r="4" spans="1:3" ht="14.45" customHeight="1">
      <c r="A4" s="41"/>
      <c r="B4" s="42"/>
      <c r="C4" s="43"/>
    </row>
    <row r="5" spans="1:3" ht="326.45" customHeight="1" thickBot="1">
      <c r="A5" s="41"/>
      <c r="B5" s="42"/>
      <c r="C5" s="43"/>
    </row>
    <row r="6" spans="1:3" s="3" customFormat="1" ht="54.75" thickBot="1">
      <c r="A6" s="13" t="s">
        <v>1</v>
      </c>
      <c r="B6" s="14" t="s">
        <v>2</v>
      </c>
      <c r="C6" s="15" t="s">
        <v>3</v>
      </c>
    </row>
    <row r="7" spans="1:3" s="3" customFormat="1" ht="54">
      <c r="A7" s="9" t="s">
        <v>4</v>
      </c>
      <c r="B7" s="4">
        <v>15</v>
      </c>
      <c r="C7" s="5" t="s">
        <v>5</v>
      </c>
    </row>
    <row r="8" spans="1:3" s="3" customFormat="1" ht="36">
      <c r="A8" s="9" t="s">
        <v>6</v>
      </c>
      <c r="B8" s="4">
        <v>15000</v>
      </c>
      <c r="C8" s="5" t="s">
        <v>7</v>
      </c>
    </row>
    <row r="9" spans="1:3" s="3" customFormat="1" ht="36">
      <c r="A9" s="9" t="s">
        <v>8</v>
      </c>
      <c r="B9" s="4">
        <v>25000</v>
      </c>
      <c r="C9" s="5" t="s">
        <v>7</v>
      </c>
    </row>
    <row r="10" spans="1:3" s="3" customFormat="1" ht="36">
      <c r="A10" s="9" t="s">
        <v>9</v>
      </c>
      <c r="B10" s="4">
        <v>10</v>
      </c>
      <c r="C10" s="5" t="s">
        <v>5</v>
      </c>
    </row>
    <row r="11" spans="1:3" s="3" customFormat="1" ht="18.75">
      <c r="A11" s="10" t="s">
        <v>10</v>
      </c>
      <c r="B11" s="11">
        <v>40000</v>
      </c>
      <c r="C11" s="12" t="s">
        <v>7</v>
      </c>
    </row>
    <row r="12" spans="1:3" s="3" customFormat="1" ht="54">
      <c r="A12" s="9" t="s">
        <v>11</v>
      </c>
      <c r="B12" s="4">
        <v>15</v>
      </c>
      <c r="C12" s="5" t="s">
        <v>5</v>
      </c>
    </row>
    <row r="13" spans="1:3" s="3" customFormat="1" ht="18.75">
      <c r="A13" s="9" t="s">
        <v>12</v>
      </c>
      <c r="B13" s="4">
        <v>20000</v>
      </c>
      <c r="C13" s="5" t="s">
        <v>7</v>
      </c>
    </row>
    <row r="14" spans="1:3" s="3" customFormat="1" ht="18.75">
      <c r="A14" s="9" t="s">
        <v>13</v>
      </c>
      <c r="B14" s="4">
        <v>10</v>
      </c>
      <c r="C14" s="5" t="s">
        <v>5</v>
      </c>
    </row>
    <row r="15" spans="1:3" s="3" customFormat="1" ht="18.75">
      <c r="A15" s="2"/>
      <c r="B15" s="6"/>
      <c r="C15" s="7"/>
    </row>
    <row r="16" spans="1:3" s="3" customFormat="1" ht="36">
      <c r="A16" s="24" t="s">
        <v>14</v>
      </c>
      <c r="B16" s="8">
        <v>75</v>
      </c>
      <c r="C16" s="7"/>
    </row>
    <row r="17" spans="1:5" s="17" customFormat="1" ht="36">
      <c r="A17" s="9" t="s">
        <v>15</v>
      </c>
      <c r="B17" s="19">
        <f>COUNTIF($C$7:C$14,"mensal")</f>
        <v>4</v>
      </c>
      <c r="C17" s="16"/>
    </row>
    <row r="18" spans="1:5" s="17" customFormat="1" ht="36">
      <c r="A18" s="9" t="s">
        <v>16</v>
      </c>
      <c r="B18" s="19">
        <f>COUNTIF($C$7:C$14,"por unidade")</f>
        <v>4</v>
      </c>
    </row>
    <row r="19" spans="1:5" s="17" customFormat="1" ht="18.75">
      <c r="A19" s="18" t="s">
        <v>17</v>
      </c>
      <c r="B19" s="28"/>
    </row>
    <row r="20" spans="1:5" s="17" customFormat="1" ht="36">
      <c r="A20" s="27" t="s">
        <v>18</v>
      </c>
      <c r="B20" s="29"/>
    </row>
    <row r="21" spans="1:5" s="3" customFormat="1" ht="18.75">
      <c r="A21" s="1"/>
    </row>
    <row r="22" spans="1:5" s="3" customFormat="1" ht="18.75">
      <c r="A22" s="21" t="s">
        <v>19</v>
      </c>
      <c r="B22" s="22" t="s">
        <v>20</v>
      </c>
      <c r="C22" s="22" t="s">
        <v>21</v>
      </c>
      <c r="D22" s="22" t="s">
        <v>22</v>
      </c>
    </row>
    <row r="23" spans="1:5" s="3" customFormat="1" ht="18.75">
      <c r="A23" s="23">
        <v>0</v>
      </c>
      <c r="B23" s="30"/>
      <c r="C23" s="31"/>
      <c r="D23" s="36"/>
    </row>
    <row r="24" spans="1:5" s="3" customFormat="1" ht="18.75">
      <c r="A24" s="23">
        <v>500</v>
      </c>
      <c r="B24" s="30"/>
      <c r="C24" s="31"/>
      <c r="D24" s="36"/>
    </row>
    <row r="25" spans="1:5" s="3" customFormat="1" ht="18.75">
      <c r="A25" s="23">
        <v>1000</v>
      </c>
      <c r="B25" s="30"/>
      <c r="C25" s="31"/>
      <c r="D25" s="36"/>
    </row>
    <row r="26" spans="1:5" s="3" customFormat="1" ht="18.75">
      <c r="A26" s="23">
        <v>1500</v>
      </c>
      <c r="B26" s="30"/>
      <c r="C26" s="31"/>
      <c r="D26" s="36"/>
    </row>
    <row r="27" spans="1:5" s="3" customFormat="1" ht="18.75">
      <c r="A27" s="23">
        <v>2000</v>
      </c>
      <c r="B27" s="30"/>
      <c r="C27" s="31"/>
      <c r="D27" s="36"/>
    </row>
    <row r="28" spans="1:5" s="3" customFormat="1" ht="18.75">
      <c r="A28" s="23">
        <v>2500</v>
      </c>
      <c r="B28" s="30"/>
      <c r="C28" s="31"/>
      <c r="D28" s="36"/>
    </row>
    <row r="29" spans="1:5" s="3" customFormat="1" ht="18.75">
      <c r="A29" s="23">
        <v>3000</v>
      </c>
      <c r="B29" s="30"/>
      <c r="C29" s="31"/>
      <c r="D29" s="36"/>
    </row>
    <row r="30" spans="1:5" s="3" customFormat="1" ht="18.75">
      <c r="A30" s="23">
        <v>3500</v>
      </c>
      <c r="B30" s="30"/>
      <c r="C30" s="31"/>
      <c r="D30" s="36"/>
    </row>
    <row r="31" spans="1:5" s="3" customFormat="1" ht="18.75">
      <c r="A31" s="23">
        <v>4000</v>
      </c>
      <c r="B31" s="30"/>
      <c r="C31" s="31"/>
      <c r="D31" s="36"/>
    </row>
    <row r="32" spans="1:5" s="3" customFormat="1" ht="18.75">
      <c r="A32" s="23">
        <v>4500</v>
      </c>
      <c r="B32" s="30"/>
      <c r="C32" s="31"/>
      <c r="D32" s="36"/>
    </row>
    <row r="33" spans="1:4" s="3" customFormat="1" ht="18.75">
      <c r="A33" s="23">
        <v>5000</v>
      </c>
      <c r="B33" s="30"/>
      <c r="C33" s="31"/>
      <c r="D33" s="36"/>
    </row>
    <row r="34" spans="1:4" s="3" customFormat="1" ht="18.75">
      <c r="A34" s="23">
        <v>5500</v>
      </c>
      <c r="B34" s="30"/>
      <c r="C34" s="31"/>
      <c r="D34" s="36"/>
    </row>
    <row r="35" spans="1:4" s="3" customFormat="1" ht="18.75">
      <c r="A35" s="23">
        <v>6000</v>
      </c>
      <c r="B35" s="30"/>
      <c r="C35" s="31"/>
      <c r="D35" s="36"/>
    </row>
    <row r="36" spans="1:4" s="3" customFormat="1" ht="18.75">
      <c r="A36" s="23">
        <v>6500</v>
      </c>
      <c r="B36" s="30"/>
      <c r="C36" s="31"/>
      <c r="D36" s="36"/>
    </row>
    <row r="37" spans="1:4" s="3" customFormat="1" ht="18.75">
      <c r="A37" s="23">
        <v>7000</v>
      </c>
      <c r="B37" s="30"/>
      <c r="C37" s="31"/>
      <c r="D37" s="36"/>
    </row>
    <row r="38" spans="1:4" s="3" customFormat="1" ht="18.75">
      <c r="A38" s="23">
        <v>7500</v>
      </c>
      <c r="B38" s="30"/>
      <c r="C38" s="31"/>
      <c r="D38" s="36"/>
    </row>
    <row r="39" spans="1:4" s="3" customFormat="1" ht="18.75">
      <c r="A39" s="23">
        <v>8000</v>
      </c>
      <c r="B39" s="30"/>
      <c r="C39" s="31"/>
      <c r="D39" s="36"/>
    </row>
    <row r="40" spans="1:4" s="3" customFormat="1" ht="18.75">
      <c r="A40" s="23">
        <v>8500</v>
      </c>
      <c r="B40" s="30"/>
      <c r="C40" s="31"/>
      <c r="D40" s="36"/>
    </row>
    <row r="41" spans="1:4" s="3" customFormat="1" ht="18.75">
      <c r="A41" s="23">
        <v>9000</v>
      </c>
      <c r="B41" s="30"/>
      <c r="C41" s="31"/>
      <c r="D41" s="36"/>
    </row>
    <row r="42" spans="1:4" s="3" customFormat="1" ht="18.75">
      <c r="A42" s="23">
        <v>9500</v>
      </c>
      <c r="B42" s="30"/>
      <c r="C42" s="31"/>
      <c r="D42" s="36"/>
    </row>
    <row r="43" spans="1:4" s="3" customFormat="1" ht="18.75">
      <c r="A43" s="23"/>
      <c r="B43" s="37"/>
      <c r="C43" s="37"/>
      <c r="D43" s="37"/>
    </row>
    <row r="54" spans="11:11">
      <c r="K54" t="s">
        <v>23</v>
      </c>
    </row>
  </sheetData>
  <mergeCells count="1">
    <mergeCell ref="A1:C5"/>
  </mergeCells>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A1:N26"/>
  <sheetViews>
    <sheetView tabSelected="1" topLeftCell="D1" workbookViewId="0">
      <selection activeCell="Q17" sqref="Q17"/>
    </sheetView>
  </sheetViews>
  <sheetFormatPr defaultRowHeight="15"/>
  <cols>
    <col min="4" max="4" width="9.7109375" bestFit="1" customWidth="1"/>
    <col min="8" max="8" width="9.7109375" bestFit="1" customWidth="1"/>
    <col min="11" max="11" width="15.28515625" customWidth="1"/>
    <col min="12" max="12" width="13.85546875" customWidth="1"/>
    <col min="13" max="13" width="24.28515625" customWidth="1"/>
  </cols>
  <sheetData>
    <row r="1" spans="10:14" ht="18">
      <c r="J1" s="44" t="s">
        <v>24</v>
      </c>
      <c r="K1" s="44"/>
      <c r="L1" s="44"/>
      <c r="M1" s="44"/>
    </row>
    <row r="2" spans="10:14" ht="36">
      <c r="J2" s="26" t="s">
        <v>25</v>
      </c>
      <c r="K2" s="21" t="s">
        <v>26</v>
      </c>
      <c r="L2" s="21" t="s">
        <v>21</v>
      </c>
      <c r="M2" s="21" t="s">
        <v>22</v>
      </c>
    </row>
    <row r="3" spans="10:14">
      <c r="J3" s="25">
        <v>0</v>
      </c>
      <c r="K3" s="47">
        <f>$D$25*J3+132000</f>
        <v>132000</v>
      </c>
      <c r="L3" s="47">
        <f>120*J3</f>
        <v>0</v>
      </c>
      <c r="M3" s="47">
        <f>L3-K3</f>
        <v>-132000</v>
      </c>
    </row>
    <row r="4" spans="10:14">
      <c r="J4" s="25">
        <v>1000</v>
      </c>
      <c r="K4" s="47">
        <f t="shared" ref="K4:K10" si="0">$D$25*J4+132000</f>
        <v>192000</v>
      </c>
      <c r="L4" s="47">
        <f t="shared" ref="L4:L9" si="1">120*J4</f>
        <v>120000</v>
      </c>
      <c r="M4" s="47">
        <f t="shared" ref="M4:M9" si="2">L4-K4</f>
        <v>-72000</v>
      </c>
    </row>
    <row r="5" spans="10:14">
      <c r="J5" s="25">
        <v>2000</v>
      </c>
      <c r="K5" s="47">
        <f t="shared" si="0"/>
        <v>252000</v>
      </c>
      <c r="L5" s="47">
        <f t="shared" si="1"/>
        <v>240000</v>
      </c>
      <c r="M5" s="47">
        <f t="shared" si="2"/>
        <v>-12000</v>
      </c>
    </row>
    <row r="6" spans="10:14">
      <c r="J6" s="25">
        <v>3000</v>
      </c>
      <c r="K6" s="47">
        <f t="shared" si="0"/>
        <v>312000</v>
      </c>
      <c r="L6" s="47">
        <f t="shared" si="1"/>
        <v>360000</v>
      </c>
      <c r="M6" s="47">
        <f t="shared" si="2"/>
        <v>48000</v>
      </c>
    </row>
    <row r="7" spans="10:14">
      <c r="J7" s="25">
        <v>4000</v>
      </c>
      <c r="K7" s="47">
        <f t="shared" si="0"/>
        <v>372000</v>
      </c>
      <c r="L7" s="47">
        <f t="shared" si="1"/>
        <v>480000</v>
      </c>
      <c r="M7" s="47">
        <f t="shared" si="2"/>
        <v>108000</v>
      </c>
    </row>
    <row r="8" spans="10:14">
      <c r="J8" s="25">
        <v>5000</v>
      </c>
      <c r="K8" s="47">
        <f t="shared" si="0"/>
        <v>432000</v>
      </c>
      <c r="L8" s="47">
        <f t="shared" si="1"/>
        <v>600000</v>
      </c>
      <c r="M8" s="47">
        <f t="shared" si="2"/>
        <v>168000</v>
      </c>
    </row>
    <row r="9" spans="10:14">
      <c r="J9" s="50">
        <v>6000</v>
      </c>
      <c r="K9" s="47">
        <f t="shared" si="0"/>
        <v>492000</v>
      </c>
      <c r="L9" s="47">
        <f t="shared" si="1"/>
        <v>720000</v>
      </c>
      <c r="M9" s="47">
        <f t="shared" si="2"/>
        <v>228000</v>
      </c>
    </row>
    <row r="10" spans="10:14">
      <c r="J10" s="48">
        <v>2200</v>
      </c>
      <c r="K10" s="49">
        <f t="shared" si="0"/>
        <v>264000</v>
      </c>
      <c r="L10" s="47">
        <f t="shared" ref="L10" si="3">120*J10</f>
        <v>264000</v>
      </c>
      <c r="M10" s="47">
        <f t="shared" ref="M10" si="4">L10-K10</f>
        <v>0</v>
      </c>
    </row>
    <row r="11" spans="10:14">
      <c r="J11" s="33"/>
      <c r="M11" s="35"/>
    </row>
    <row r="14" spans="10:14">
      <c r="J14" s="33"/>
    </row>
    <row r="16" spans="10:14" ht="18">
      <c r="J16" s="44" t="s">
        <v>27</v>
      </c>
      <c r="K16" s="44"/>
      <c r="L16" s="44"/>
      <c r="M16" s="44"/>
    </row>
    <row r="17" spans="1:14" ht="36">
      <c r="J17" s="26" t="s">
        <v>25</v>
      </c>
      <c r="K17" s="21" t="s">
        <v>26</v>
      </c>
      <c r="L17" s="21" t="s">
        <v>21</v>
      </c>
      <c r="M17" s="21" t="s">
        <v>22</v>
      </c>
    </row>
    <row r="18" spans="1:14">
      <c r="J18" s="25">
        <v>0</v>
      </c>
      <c r="K18" s="34"/>
      <c r="L18" s="34"/>
      <c r="M18" s="34"/>
    </row>
    <row r="19" spans="1:14">
      <c r="A19" s="45" t="s">
        <v>28</v>
      </c>
      <c r="B19" s="45"/>
      <c r="J19" s="25">
        <v>250</v>
      </c>
      <c r="K19" s="34"/>
      <c r="L19" s="34"/>
      <c r="M19" s="34"/>
    </row>
    <row r="20" spans="1:14">
      <c r="A20" s="45"/>
      <c r="B20" s="45"/>
      <c r="J20" s="25">
        <v>500</v>
      </c>
      <c r="K20" s="34"/>
      <c r="L20" s="34"/>
      <c r="M20" s="34"/>
    </row>
    <row r="21" spans="1:14">
      <c r="A21" s="45"/>
      <c r="B21" s="45"/>
      <c r="J21" s="25">
        <v>750</v>
      </c>
      <c r="K21" s="34"/>
      <c r="L21" s="34"/>
      <c r="M21" s="34"/>
    </row>
    <row r="22" spans="1:14">
      <c r="J22" s="25">
        <v>1000</v>
      </c>
      <c r="K22" s="34"/>
      <c r="L22" s="34"/>
      <c r="M22" s="34"/>
    </row>
    <row r="23" spans="1:14">
      <c r="J23" s="25">
        <v>1250</v>
      </c>
      <c r="K23" s="34"/>
      <c r="L23" s="34"/>
      <c r="M23" s="34"/>
    </row>
    <row r="24" spans="1:14">
      <c r="J24" s="25">
        <v>1500</v>
      </c>
      <c r="K24" s="34"/>
      <c r="L24" s="34"/>
      <c r="M24" s="34"/>
    </row>
    <row r="25" spans="1:14">
      <c r="B25" s="45" t="s">
        <v>29</v>
      </c>
      <c r="C25" s="45"/>
      <c r="D25" s="46">
        <f>360000/6000</f>
        <v>60</v>
      </c>
      <c r="H25" s="46">
        <f>120000/2000</f>
        <v>60</v>
      </c>
      <c r="J25" s="25">
        <v>1750</v>
      </c>
      <c r="K25" s="34"/>
      <c r="L25" s="34"/>
      <c r="M25" s="34"/>
    </row>
    <row r="26" spans="1:14">
      <c r="J26" s="25">
        <v>2000</v>
      </c>
      <c r="K26" s="34"/>
      <c r="L26" s="34"/>
      <c r="M26" s="34"/>
    </row>
  </sheetData>
  <mergeCells count="4">
    <mergeCell ref="J16:M16"/>
    <mergeCell ref="J1:M1"/>
    <mergeCell ref="A19:B21"/>
    <mergeCell ref="B25:C25"/>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4:G27"/>
  <sheetViews>
    <sheetView workbookViewId="0">
      <selection activeCell="O9" sqref="O9"/>
    </sheetView>
  </sheetViews>
  <sheetFormatPr defaultRowHeight="15"/>
  <cols>
    <col min="1" max="1" width="21.140625" customWidth="1"/>
    <col min="2" max="2" width="28.140625" customWidth="1"/>
    <col min="3" max="3" width="21.7109375" customWidth="1"/>
  </cols>
  <sheetData>
    <row r="14" spans="1:7">
      <c r="G14">
        <v>3</v>
      </c>
    </row>
    <row r="16" spans="1:7" ht="54">
      <c r="A16" s="20" t="s">
        <v>30</v>
      </c>
      <c r="B16" s="20" t="s">
        <v>21</v>
      </c>
      <c r="C16" s="20" t="s">
        <v>22</v>
      </c>
    </row>
    <row r="17" spans="1:3">
      <c r="A17" s="25">
        <v>0</v>
      </c>
      <c r="B17" s="32">
        <f>$G$14*A17</f>
        <v>0</v>
      </c>
      <c r="C17" s="32">
        <f>1.25*A17</f>
        <v>0</v>
      </c>
    </row>
    <row r="18" spans="1:3">
      <c r="A18" s="25">
        <v>500</v>
      </c>
      <c r="B18" s="32">
        <f t="shared" ref="B18:B27" si="0">$G$14*A18</f>
        <v>1500</v>
      </c>
      <c r="C18" s="32">
        <f t="shared" ref="C18:C27" si="1">1.25*A18</f>
        <v>625</v>
      </c>
    </row>
    <row r="19" spans="1:3">
      <c r="A19" s="25">
        <v>1000</v>
      </c>
      <c r="B19" s="32">
        <f t="shared" si="0"/>
        <v>3000</v>
      </c>
      <c r="C19" s="32">
        <f t="shared" si="1"/>
        <v>1250</v>
      </c>
    </row>
    <row r="20" spans="1:3">
      <c r="A20" s="25">
        <v>1500</v>
      </c>
      <c r="B20" s="32">
        <f t="shared" si="0"/>
        <v>4500</v>
      </c>
      <c r="C20" s="32">
        <f t="shared" si="1"/>
        <v>1875</v>
      </c>
    </row>
    <row r="21" spans="1:3">
      <c r="A21" s="25">
        <v>2000</v>
      </c>
      <c r="B21" s="32">
        <f t="shared" si="0"/>
        <v>6000</v>
      </c>
      <c r="C21" s="32">
        <f t="shared" si="1"/>
        <v>2500</v>
      </c>
    </row>
    <row r="22" spans="1:3">
      <c r="A22" s="25">
        <v>2500</v>
      </c>
      <c r="B22" s="32">
        <f t="shared" si="0"/>
        <v>7500</v>
      </c>
      <c r="C22" s="32">
        <f t="shared" si="1"/>
        <v>3125</v>
      </c>
    </row>
    <row r="23" spans="1:3">
      <c r="A23" s="25">
        <v>3000</v>
      </c>
      <c r="B23" s="32">
        <f t="shared" si="0"/>
        <v>9000</v>
      </c>
      <c r="C23" s="32">
        <f t="shared" si="1"/>
        <v>3750</v>
      </c>
    </row>
    <row r="24" spans="1:3">
      <c r="A24" s="25">
        <v>3500</v>
      </c>
      <c r="B24" s="32">
        <f t="shared" si="0"/>
        <v>10500</v>
      </c>
      <c r="C24" s="32">
        <f t="shared" si="1"/>
        <v>4375</v>
      </c>
    </row>
    <row r="25" spans="1:3">
      <c r="A25" s="25">
        <v>4000</v>
      </c>
      <c r="B25" s="32">
        <f t="shared" si="0"/>
        <v>12000</v>
      </c>
      <c r="C25" s="32">
        <f t="shared" si="1"/>
        <v>5000</v>
      </c>
    </row>
    <row r="26" spans="1:3">
      <c r="A26" s="25">
        <v>4500</v>
      </c>
      <c r="B26" s="32">
        <f t="shared" si="0"/>
        <v>13500</v>
      </c>
      <c r="C26" s="32">
        <f t="shared" si="1"/>
        <v>5625</v>
      </c>
    </row>
    <row r="27" spans="1:3">
      <c r="A27" s="25">
        <v>5000</v>
      </c>
      <c r="B27" s="32">
        <f t="shared" si="0"/>
        <v>15000</v>
      </c>
      <c r="C27" s="32">
        <f t="shared" si="1"/>
        <v>6250</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ADC5D6C75DD6B4181D80285272D742E" ma:contentTypeVersion="4" ma:contentTypeDescription="Create a new document." ma:contentTypeScope="" ma:versionID="958e97a341e01371bf06a3f8a95bab0a">
  <xsd:schema xmlns:xsd="http://www.w3.org/2001/XMLSchema" xmlns:xs="http://www.w3.org/2001/XMLSchema" xmlns:p="http://schemas.microsoft.com/office/2006/metadata/properties" xmlns:ns2="06cc2846-6aa0-416c-9bfd-0f6b68acea6f" targetNamespace="http://schemas.microsoft.com/office/2006/metadata/properties" ma:root="true" ma:fieldsID="2706ca8c226f19ccb9c42aacab33e779" ns2:_="">
    <xsd:import namespace="06cc2846-6aa0-416c-9bfd-0f6b68acea6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cc2846-6aa0-416c-9bfd-0f6b68acea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A5E77E-BF7F-4FBF-B270-F627B226C2A8}"/>
</file>

<file path=customXml/itemProps2.xml><?xml version="1.0" encoding="utf-8"?>
<ds:datastoreItem xmlns:ds="http://schemas.openxmlformats.org/officeDocument/2006/customXml" ds:itemID="{67C10457-FDC5-4164-8990-905B53C3772D}"/>
</file>

<file path=customXml/itemProps3.xml><?xml version="1.0" encoding="utf-8"?>
<ds:datastoreItem xmlns:ds="http://schemas.openxmlformats.org/officeDocument/2006/customXml" ds:itemID="{8C4CFD76-2059-4889-9982-E75BA983C59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ADRIANA DA SILVA JACINTO</cp:lastModifiedBy>
  <cp:revision/>
  <dcterms:created xsi:type="dcterms:W3CDTF">2019-09-11T19:52:07Z</dcterms:created>
  <dcterms:modified xsi:type="dcterms:W3CDTF">2023-09-15T00:51:29Z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0x010100CADC5D6C75DD6B4181D80285272D742E</vt:lpwstr>
  </property>
</Properties>
</file>