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ecspgov-my.sharepoint.com/personal/felipe_nascimento188_etec_sp_gov_br/Documents/"/>
    </mc:Choice>
  </mc:AlternateContent>
  <xr:revisionPtr revIDLastSave="482" documentId="8_{63C1AF7E-F761-43F7-B82C-15A78F290EE9}" xr6:coauthVersionLast="47" xr6:coauthVersionMax="47" xr10:uidLastSave="{F5C7534E-3832-4530-9072-F2F45C5256EF}"/>
  <bookViews>
    <workbookView xWindow="-120" yWindow="-120" windowWidth="20730" windowHeight="11160" activeTab="3" xr2:uid="{4CD58F5E-9D17-46DB-85D1-E930F258112C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4" l="1"/>
  <c r="C18" i="4"/>
  <c r="C17" i="4"/>
  <c r="C16" i="4"/>
  <c r="C10" i="3"/>
  <c r="C8" i="3"/>
  <c r="C6" i="3"/>
  <c r="C4" i="3"/>
  <c r="F5" i="2"/>
  <c r="H8" i="1"/>
  <c r="H10" i="1"/>
  <c r="H12" i="1"/>
  <c r="H13" i="1"/>
  <c r="H7" i="1"/>
  <c r="G8" i="1"/>
  <c r="G9" i="1"/>
  <c r="H9" i="1" s="1"/>
  <c r="G10" i="1"/>
  <c r="G11" i="1"/>
  <c r="H11" i="1" s="1"/>
  <c r="G12" i="1"/>
  <c r="G13" i="1"/>
  <c r="G7" i="1"/>
</calcChain>
</file>

<file path=xl/sharedStrings.xml><?xml version="1.0" encoding="utf-8"?>
<sst xmlns="http://schemas.openxmlformats.org/spreadsheetml/2006/main" count="137" uniqueCount="105">
  <si>
    <t>Prof. Pimentão</t>
  </si>
  <si>
    <t>Aluno</t>
  </si>
  <si>
    <t>Prova 1</t>
  </si>
  <si>
    <t>Prova 2</t>
  </si>
  <si>
    <t>Traba. 1</t>
  </si>
  <si>
    <t>Traba. 2</t>
  </si>
  <si>
    <t>Média</t>
  </si>
  <si>
    <t>Menções</t>
  </si>
  <si>
    <t>Átila</t>
  </si>
  <si>
    <t>Catherinne</t>
  </si>
  <si>
    <t>Cesar</t>
  </si>
  <si>
    <t>Dionízio</t>
  </si>
  <si>
    <t>Nicolau</t>
  </si>
  <si>
    <t>Péricles</t>
  </si>
  <si>
    <t>Tibérios</t>
  </si>
  <si>
    <t>Meções</t>
  </si>
  <si>
    <t>Insuficiente</t>
  </si>
  <si>
    <t>Bom</t>
  </si>
  <si>
    <t>Incrivel</t>
  </si>
  <si>
    <t>Mediano</t>
  </si>
  <si>
    <t>Telefone dos Alunos</t>
  </si>
  <si>
    <t>Nome</t>
  </si>
  <si>
    <t>Telefone</t>
  </si>
  <si>
    <t>Carlos</t>
  </si>
  <si>
    <t>Ricardo</t>
  </si>
  <si>
    <t>Marcio</t>
  </si>
  <si>
    <t>Maria</t>
  </si>
  <si>
    <t>Alfredo</t>
  </si>
  <si>
    <t>Bianca</t>
  </si>
  <si>
    <t>Marcela</t>
  </si>
  <si>
    <t>Bruno</t>
  </si>
  <si>
    <t>Dirceu</t>
  </si>
  <si>
    <t>Cláudia</t>
  </si>
  <si>
    <t>Vivian</t>
  </si>
  <si>
    <t>Gilberto</t>
  </si>
  <si>
    <t>Nome:</t>
  </si>
  <si>
    <t>Telefone:</t>
  </si>
  <si>
    <t>Data de N/</t>
  </si>
  <si>
    <t>Endereço</t>
  </si>
  <si>
    <t>Curso</t>
  </si>
  <si>
    <t>Matrícula</t>
  </si>
  <si>
    <t>Matricula:</t>
  </si>
  <si>
    <t>Amélia</t>
  </si>
  <si>
    <t>Ana</t>
  </si>
  <si>
    <t>beatriz</t>
  </si>
  <si>
    <t>Gustavo</t>
  </si>
  <si>
    <t>João</t>
  </si>
  <si>
    <t>José</t>
  </si>
  <si>
    <t>Pedro</t>
  </si>
  <si>
    <t>Túlio</t>
  </si>
  <si>
    <t>Vera</t>
  </si>
  <si>
    <t>Rua Flor, 03</t>
  </si>
  <si>
    <t>Av. São Miguel, 1256</t>
  </si>
  <si>
    <t>Rua da Felicidade, 25</t>
  </si>
  <si>
    <t>Av. Amador Bueno da Veiga, 256</t>
  </si>
  <si>
    <t>Rua dos Prazeres, 258</t>
  </si>
  <si>
    <t>Av. Pires do Rio, 1568</t>
  </si>
  <si>
    <t>Av. Imperador, 987</t>
  </si>
  <si>
    <t>Av. Governador Carvalho Pinto, 2563</t>
  </si>
  <si>
    <t>Av. Condessa Elizabeth Robiano, 1235</t>
  </si>
  <si>
    <t>Informática</t>
  </si>
  <si>
    <t>Moda</t>
  </si>
  <si>
    <t>Química</t>
  </si>
  <si>
    <t>Bairro</t>
  </si>
  <si>
    <t>Cidade</t>
  </si>
  <si>
    <t>Rodoovia Anhanguera, KM 180</t>
  </si>
  <si>
    <t>Centro</t>
  </si>
  <si>
    <t>Leme</t>
  </si>
  <si>
    <t>SP</t>
  </si>
  <si>
    <t>Eduardo</t>
  </si>
  <si>
    <t>Rua Antonio Castro, 362</t>
  </si>
  <si>
    <t>São Benedito</t>
  </si>
  <si>
    <t>Salvador</t>
  </si>
  <si>
    <t>BA</t>
  </si>
  <si>
    <t>Erica</t>
  </si>
  <si>
    <t>Rua Tiradentes, 123</t>
  </si>
  <si>
    <t>Araras</t>
  </si>
  <si>
    <t>Fernando</t>
  </si>
  <si>
    <t>Av. Ouro, 984</t>
  </si>
  <si>
    <t>Jd. Nova Campinas</t>
  </si>
  <si>
    <t>Campinas</t>
  </si>
  <si>
    <t>Gabriela</t>
  </si>
  <si>
    <t>Rodovia Rio, 77</t>
  </si>
  <si>
    <t>Praia Grande</t>
  </si>
  <si>
    <t>Ubatuba</t>
  </si>
  <si>
    <t>Rua Sergipe</t>
  </si>
  <si>
    <t>BotaFogo</t>
  </si>
  <si>
    <t>Roberto</t>
  </si>
  <si>
    <t>Av. Limeira, 23</t>
  </si>
  <si>
    <t>Bem Vindo</t>
  </si>
  <si>
    <t>Rio de Janeiro</t>
  </si>
  <si>
    <t>RJ</t>
  </si>
  <si>
    <t>Rubens</t>
  </si>
  <si>
    <t>Al. Dos Laranjais, 69</t>
  </si>
  <si>
    <t>Porto Alegre</t>
  </si>
  <si>
    <t>RS</t>
  </si>
  <si>
    <t>Sonio</t>
  </si>
  <si>
    <t>Rua Das Quaresmeiras, 12</t>
  </si>
  <si>
    <t>Vila Claudia</t>
  </si>
  <si>
    <t>Poço de Caldas</t>
  </si>
  <si>
    <t>Tatiana</t>
  </si>
  <si>
    <t>Rua Minas Gerais, 45</t>
  </si>
  <si>
    <t>Parque Industrial</t>
  </si>
  <si>
    <t>Estado</t>
  </si>
  <si>
    <t>Procurador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</si>
</sst>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1"/>
      </right>
      <top style="thin">
        <color theme="0" tint="-0.24994659260841701"/>
      </top>
      <bottom style="thin">
        <color theme="1"/>
      </bottom>
      <diagonal/>
    </border>
    <border>
      <left style="double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double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4" xfId="0" applyNumberFormat="1" applyBorder="1"/>
    <xf numFmtId="0" fontId="0" fillId="0" borderId="0" xfId="0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3" borderId="11" xfId="0" applyFill="1" applyBorder="1"/>
    <xf numFmtId="0" fontId="0" fillId="0" borderId="11" xfId="0" applyBorder="1"/>
    <xf numFmtId="0" fontId="0" fillId="3" borderId="12" xfId="0" applyFill="1" applyBorder="1"/>
    <xf numFmtId="0" fontId="0" fillId="0" borderId="12" xfId="0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0" borderId="12" xfId="0" applyNumberFormat="1" applyBorder="1"/>
    <xf numFmtId="164" fontId="0" fillId="0" borderId="11" xfId="0" applyNumberFormat="1" applyBorder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6" borderId="1" xfId="0" applyFill="1" applyBorder="1" applyAlignment="1">
      <alignment horizontal="right"/>
    </xf>
    <xf numFmtId="0" fontId="0" fillId="7" borderId="9" xfId="0" applyFill="1" applyBorder="1" applyAlignment="1">
      <alignment horizontal="right" vertical="center"/>
    </xf>
    <xf numFmtId="0" fontId="0" fillId="6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3" fillId="8" borderId="24" xfId="0" applyFont="1" applyFill="1" applyBorder="1" applyAlignment="1">
      <alignment horizontal="center" vertical="center"/>
    </xf>
    <xf numFmtId="0" fontId="0" fillId="7" borderId="24" xfId="0" applyFont="1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4" fontId="0" fillId="0" borderId="38" xfId="0" applyNumberFormat="1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14" fontId="2" fillId="0" borderId="26" xfId="0" applyNumberFormat="1" applyFont="1" applyBorder="1" applyAlignment="1">
      <alignment horizontal="left" vertical="center"/>
    </xf>
    <xf numFmtId="14" fontId="2" fillId="0" borderId="28" xfId="0" applyNumberFormat="1" applyFont="1" applyBorder="1" applyAlignment="1">
      <alignment horizontal="left" vertical="center"/>
    </xf>
    <xf numFmtId="14" fontId="2" fillId="0" borderId="27" xfId="0" applyNumberFormat="1" applyFont="1" applyBorder="1" applyAlignment="1">
      <alignment horizontal="left" vertical="center"/>
    </xf>
    <xf numFmtId="0" fontId="0" fillId="7" borderId="46" xfId="0" applyFill="1" applyBorder="1"/>
    <xf numFmtId="0" fontId="0" fillId="7" borderId="47" xfId="0" applyFill="1" applyBorder="1"/>
    <xf numFmtId="0" fontId="0" fillId="7" borderId="49" xfId="0" applyFill="1" applyBorder="1"/>
    <xf numFmtId="0" fontId="0" fillId="7" borderId="50" xfId="0" applyFill="1" applyBorder="1"/>
    <xf numFmtId="0" fontId="2" fillId="12" borderId="52" xfId="0" applyFont="1" applyFill="1" applyBorder="1" applyAlignment="1">
      <alignment horizontal="center"/>
    </xf>
    <xf numFmtId="0" fontId="2" fillId="12" borderId="53" xfId="0" applyFont="1" applyFill="1" applyBorder="1" applyAlignment="1">
      <alignment horizontal="center"/>
    </xf>
    <xf numFmtId="0" fontId="2" fillId="12" borderId="54" xfId="0" applyFont="1" applyFill="1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7" borderId="51" xfId="0" applyFill="1" applyBorder="1" applyAlignment="1">
      <alignment horizontal="center"/>
    </xf>
    <xf numFmtId="0" fontId="3" fillId="13" borderId="55" xfId="0" applyFont="1" applyFill="1" applyBorder="1" applyAlignment="1">
      <alignment horizontal="center"/>
    </xf>
    <xf numFmtId="0" fontId="3" fillId="13" borderId="56" xfId="0" applyFont="1" applyFill="1" applyBorder="1" applyAlignment="1">
      <alignment horizontal="center"/>
    </xf>
    <xf numFmtId="0" fontId="0" fillId="0" borderId="30" xfId="0" applyBorder="1"/>
    <xf numFmtId="0" fontId="0" fillId="0" borderId="29" xfId="0" applyBorder="1"/>
    <xf numFmtId="0" fontId="0" fillId="0" borderId="57" xfId="0" applyBorder="1"/>
    <xf numFmtId="0" fontId="0" fillId="0" borderId="5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emribeirao.com/regiao/sertaozinho/inscricoes-abertas-para-o-vestibulinho-da-etec-sertaozinho-10533/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emribeirao.com/regiao/sertaozinho/inscricoes-abertas-para-o-vestibulinho-da-etec-sertaozinho-10533/" TargetMode="External"/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594798</xdr:colOff>
      <xdr:row>1</xdr:row>
      <xdr:rowOff>22411</xdr:rowOff>
    </xdr:from>
    <xdr:to>
      <xdr:col>2</xdr:col>
      <xdr:colOff>549090</xdr:colOff>
      <xdr:row>4</xdr:row>
      <xdr:rowOff>110319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1A1946F-AD95-43EC-97E6-4BB5A7828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375" b="90000" l="8203" r="94531">
                      <a14:foregroundMark x1="20859" y1="28750" x2="20859" y2="28750"/>
                      <a14:foregroundMark x1="8359" y1="19063" x2="8359" y2="19063"/>
                      <a14:foregroundMark x1="40703" y1="48594" x2="40703" y2="48594"/>
                      <a14:foregroundMark x1="57344" y1="43438" x2="57344" y2="43438"/>
                      <a14:foregroundMark x1="68281" y1="45625" x2="68281" y2="45625"/>
                      <a14:foregroundMark x1="83359" y1="47500" x2="83359" y2="47500"/>
                      <a14:foregroundMark x1="24141" y1="48281" x2="24141" y2="48281"/>
                      <a14:foregroundMark x1="23125" y1="49531" x2="23125" y2="49531"/>
                      <a14:foregroundMark x1="30119" y1="24778" x2="27344" y2="27500"/>
                      <a14:foregroundMark x1="30640" y1="24266" x2="30449" y2="24453"/>
                      <a14:foregroundMark x1="26796" y1="30625" x2="19375" y2="72969"/>
                      <a14:foregroundMark x1="27344" y1="27500" x2="26796" y2="30625"/>
                      <a14:foregroundMark x1="19375" y1="72969" x2="13125" y2="75000"/>
                      <a14:foregroundMark x1="32969" y1="9375" x2="32969" y2="9375"/>
                      <a14:foregroundMark x1="32266" y1="19844" x2="32266" y2="19844"/>
                      <a14:foregroundMark x1="32500" y1="20625" x2="32500" y2="20625"/>
                      <a14:foregroundMark x1="32500" y1="19844" x2="32500" y2="19844"/>
                      <a14:foregroundMark x1="32656" y1="18438" x2="31328" y2="20938"/>
                      <a14:foregroundMark x1="31172" y1="20938" x2="33125" y2="17656"/>
                      <a14:backgroundMark x1="32500" y1="22813" x2="32500" y2="22813"/>
                      <a14:backgroundMark x1="33984" y1="21875" x2="33984" y2="21875"/>
                      <a14:backgroundMark x1="30909" y1="22129" x2="30156" y2="23438"/>
                      <a14:backgroundMark x1="34922" y1="15156" x2="32851" y2="18755"/>
                      <a14:backgroundMark x1="30156" y1="23438" x2="29688" y2="23281"/>
                      <a14:backgroundMark x1="34063" y1="19375" x2="33984" y2="22031"/>
                      <a14:backgroundMark x1="30859" y1="24063" x2="30859" y2="24063"/>
                      <a14:backgroundMark x1="26719" y1="30625" x2="26719" y2="30625"/>
                      <a14:backgroundMark x1="26953" y1="30938" x2="26953" y2="30938"/>
                      <a14:backgroundMark x1="30391" y1="24531" x2="30391" y2="24531"/>
                      <a14:backgroundMark x1="30625" y1="24219" x2="30625" y2="24219"/>
                      <a14:backgroundMark x1="38594" y1="74688" x2="81797" y2="67969"/>
                      <a14:backgroundMark x1="81797" y1="67969" x2="61016" y2="71250"/>
                      <a14:backgroundMark x1="61016" y1="71250" x2="81875" y2="73281"/>
                      <a14:backgroundMark x1="81875" y1="73281" x2="46172" y2="77969"/>
                      <a14:backgroundMark x1="76563" y1="72969" x2="92813" y2="71719"/>
                      <a14:backgroundMark x1="92813" y1="71719" x2="86484" y2="74063"/>
                      <a14:backgroundMark x1="86484" y1="74063" x2="93516" y2="75000"/>
                      <a14:backgroundMark x1="93516" y1="75000" x2="87109" y2="75781"/>
                      <a14:backgroundMark x1="87109" y1="75781" x2="87109" y2="75781"/>
                      <a14:backgroundMark x1="90078" y1="72031" x2="94453" y2="72344"/>
                      <a14:backgroundMark x1="48281" y1="79375" x2="37969" y2="74688"/>
                      <a14:backgroundMark x1="93125" y1="72969" x2="95078" y2="70781"/>
                      <a14:backgroundMark x1="32813" y1="77969" x2="41406" y2="76406"/>
                      <a14:backgroundMark x1="41406" y1="76406" x2="41563" y2="76719"/>
                      <a14:backgroundMark x1="38672" y1="72656" x2="37266" y2="754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594798" y="212911"/>
          <a:ext cx="1310204" cy="659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161925</xdr:rowOff>
    </xdr:from>
    <xdr:to>
      <xdr:col>2</xdr:col>
      <xdr:colOff>523875</xdr:colOff>
      <xdr:row>2</xdr:row>
      <xdr:rowOff>178623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4BB242-7ECD-4054-AC91-FDF60B4C0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375" b="90000" l="8203" r="94531">
                      <a14:foregroundMark x1="20859" y1="28750" x2="20859" y2="28750"/>
                      <a14:foregroundMark x1="8359" y1="19063" x2="8359" y2="19063"/>
                      <a14:foregroundMark x1="40703" y1="48594" x2="40703" y2="48594"/>
                      <a14:foregroundMark x1="57344" y1="43438" x2="57344" y2="43438"/>
                      <a14:foregroundMark x1="68281" y1="45625" x2="68281" y2="45625"/>
                      <a14:foregroundMark x1="83359" y1="47500" x2="83359" y2="47500"/>
                      <a14:foregroundMark x1="24141" y1="48281" x2="24141" y2="48281"/>
                      <a14:foregroundMark x1="23125" y1="49531" x2="23125" y2="49531"/>
                      <a14:foregroundMark x1="30119" y1="24778" x2="27344" y2="27500"/>
                      <a14:foregroundMark x1="30640" y1="24266" x2="30449" y2="24453"/>
                      <a14:foregroundMark x1="26796" y1="30625" x2="19375" y2="72969"/>
                      <a14:foregroundMark x1="27344" y1="27500" x2="26796" y2="30625"/>
                      <a14:foregroundMark x1="19375" y1="72969" x2="13125" y2="75000"/>
                      <a14:foregroundMark x1="32969" y1="9375" x2="32969" y2="9375"/>
                      <a14:foregroundMark x1="32266" y1="19844" x2="32266" y2="19844"/>
                      <a14:foregroundMark x1="32500" y1="20625" x2="32500" y2="20625"/>
                      <a14:foregroundMark x1="32500" y1="19844" x2="32500" y2="19844"/>
                      <a14:foregroundMark x1="32656" y1="18438" x2="31328" y2="20938"/>
                      <a14:foregroundMark x1="31172" y1="20938" x2="33125" y2="17656"/>
                      <a14:backgroundMark x1="32500" y1="22813" x2="32500" y2="22813"/>
                      <a14:backgroundMark x1="33984" y1="21875" x2="33984" y2="21875"/>
                      <a14:backgroundMark x1="30909" y1="22129" x2="30156" y2="23438"/>
                      <a14:backgroundMark x1="34922" y1="15156" x2="32851" y2="18755"/>
                      <a14:backgroundMark x1="30156" y1="23438" x2="29688" y2="23281"/>
                      <a14:backgroundMark x1="34063" y1="19375" x2="33984" y2="22031"/>
                      <a14:backgroundMark x1="30859" y1="24063" x2="30859" y2="24063"/>
                      <a14:backgroundMark x1="26719" y1="30625" x2="26719" y2="30625"/>
                      <a14:backgroundMark x1="26953" y1="30938" x2="26953" y2="30938"/>
                      <a14:backgroundMark x1="30391" y1="24531" x2="30391" y2="24531"/>
                      <a14:backgroundMark x1="30625" y1="24219" x2="30625" y2="24219"/>
                      <a14:backgroundMark x1="38594" y1="74688" x2="81797" y2="67969"/>
                      <a14:backgroundMark x1="81797" y1="67969" x2="61016" y2="71250"/>
                      <a14:backgroundMark x1="61016" y1="71250" x2="81875" y2="73281"/>
                      <a14:backgroundMark x1="81875" y1="73281" x2="46172" y2="77969"/>
                      <a14:backgroundMark x1="76563" y1="72969" x2="92813" y2="71719"/>
                      <a14:backgroundMark x1="92813" y1="71719" x2="86484" y2="74063"/>
                      <a14:backgroundMark x1="86484" y1="74063" x2="93516" y2="75000"/>
                      <a14:backgroundMark x1="93516" y1="75000" x2="87109" y2="75781"/>
                      <a14:backgroundMark x1="87109" y1="75781" x2="87109" y2="75781"/>
                      <a14:backgroundMark x1="90078" y1="72031" x2="94453" y2="72344"/>
                      <a14:backgroundMark x1="48281" y1="79375" x2="37969" y2="74688"/>
                      <a14:backgroundMark x1="93125" y1="72969" x2="95078" y2="70781"/>
                      <a14:backgroundMark x1="32813" y1="77969" x2="41406" y2="76406"/>
                      <a14:backgroundMark x1="41406" y1="76406" x2="41563" y2="76719"/>
                      <a14:backgroundMark x1="38672" y1="72656" x2="37266" y2="754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009650" y="161925"/>
          <a:ext cx="733425" cy="369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9990-FF17-4F98-9AFD-E29B38ADDD8B}">
  <dimension ref="B2:L13"/>
  <sheetViews>
    <sheetView zoomScale="85" zoomScaleNormal="85" workbookViewId="0">
      <selection activeCell="B2" sqref="B2:H4"/>
    </sheetView>
  </sheetViews>
  <sheetFormatPr defaultRowHeight="15" x14ac:dyDescent="0.25"/>
  <cols>
    <col min="2" max="2" width="11.28515625" bestFit="1" customWidth="1"/>
    <col min="6" max="6" width="9" customWidth="1"/>
    <col min="8" max="8" width="12.28515625" bestFit="1" customWidth="1"/>
    <col min="12" max="12" width="12.28515625" bestFit="1" customWidth="1"/>
  </cols>
  <sheetData>
    <row r="2" spans="2:12" ht="15" customHeight="1" x14ac:dyDescent="0.25">
      <c r="B2" s="1" t="s">
        <v>0</v>
      </c>
      <c r="C2" s="1"/>
      <c r="D2" s="1"/>
      <c r="E2" s="1"/>
      <c r="F2" s="1"/>
      <c r="G2" s="1"/>
      <c r="H2" s="1"/>
    </row>
    <row r="3" spans="2:12" ht="15" customHeight="1" x14ac:dyDescent="0.25">
      <c r="B3" s="1"/>
      <c r="C3" s="1"/>
      <c r="D3" s="1"/>
      <c r="E3" s="1"/>
      <c r="F3" s="1"/>
      <c r="G3" s="1"/>
      <c r="H3" s="1"/>
    </row>
    <row r="4" spans="2:12" ht="15" customHeight="1" x14ac:dyDescent="0.25">
      <c r="B4" s="1"/>
      <c r="C4" s="1"/>
      <c r="D4" s="1"/>
      <c r="E4" s="1"/>
      <c r="F4" s="1"/>
      <c r="G4" s="1"/>
      <c r="H4" s="1"/>
    </row>
    <row r="5" spans="2:12" ht="15.75" thickBot="1" x14ac:dyDescent="0.3"/>
    <row r="6" spans="2:12" ht="15.75" thickBot="1" x14ac:dyDescent="0.3">
      <c r="B6" s="15" t="s">
        <v>1</v>
      </c>
      <c r="C6" s="16" t="s">
        <v>2</v>
      </c>
      <c r="D6" s="16" t="s">
        <v>4</v>
      </c>
      <c r="E6" s="16" t="s">
        <v>3</v>
      </c>
      <c r="F6" s="16" t="s">
        <v>5</v>
      </c>
      <c r="G6" s="16" t="s">
        <v>6</v>
      </c>
      <c r="H6" s="17" t="s">
        <v>7</v>
      </c>
      <c r="J6" s="2" t="s">
        <v>15</v>
      </c>
      <c r="K6" s="3"/>
      <c r="L6" s="4"/>
    </row>
    <row r="7" spans="2:12" x14ac:dyDescent="0.25">
      <c r="B7" s="13" t="s">
        <v>8</v>
      </c>
      <c r="C7" s="18">
        <v>10</v>
      </c>
      <c r="D7" s="14">
        <v>9.5</v>
      </c>
      <c r="E7" s="14">
        <v>8.5</v>
      </c>
      <c r="F7" s="19">
        <v>5</v>
      </c>
      <c r="G7" s="18">
        <f>AVERAGE(C7:F7)</f>
        <v>8.25</v>
      </c>
      <c r="H7" s="14" t="str">
        <f>VLOOKUP(G7,$J$7:$L$10,3,TRUE)</f>
        <v>Incrivel</v>
      </c>
      <c r="J7" s="5">
        <v>0</v>
      </c>
      <c r="K7" s="6">
        <v>4.9000000000000004</v>
      </c>
      <c r="L7" s="7" t="s">
        <v>16</v>
      </c>
    </row>
    <row r="8" spans="2:12" x14ac:dyDescent="0.25">
      <c r="B8" s="11" t="s">
        <v>9</v>
      </c>
      <c r="C8" s="19">
        <v>8</v>
      </c>
      <c r="D8" s="19">
        <v>10</v>
      </c>
      <c r="E8" s="12">
        <v>7.5</v>
      </c>
      <c r="F8" s="12">
        <v>5.5</v>
      </c>
      <c r="G8" s="18">
        <f t="shared" ref="G8:G13" si="0">AVERAGE(C8:F8)</f>
        <v>7.75</v>
      </c>
      <c r="H8" s="14" t="str">
        <f t="shared" ref="H8:H13" si="1">VLOOKUP(G8,$J$7:$L$10,3,TRUE)</f>
        <v>Bom</v>
      </c>
      <c r="J8" s="5">
        <v>5</v>
      </c>
      <c r="K8" s="6">
        <v>5.9</v>
      </c>
      <c r="L8" s="7" t="s">
        <v>19</v>
      </c>
    </row>
    <row r="9" spans="2:12" x14ac:dyDescent="0.25">
      <c r="B9" s="11" t="s">
        <v>10</v>
      </c>
      <c r="C9" s="19">
        <v>4</v>
      </c>
      <c r="D9" s="19">
        <v>7</v>
      </c>
      <c r="E9" s="12">
        <v>5.5</v>
      </c>
      <c r="F9" s="19">
        <v>5</v>
      </c>
      <c r="G9" s="18">
        <f t="shared" si="0"/>
        <v>5.375</v>
      </c>
      <c r="H9" s="14" t="str">
        <f t="shared" si="1"/>
        <v>Mediano</v>
      </c>
      <c r="J9" s="5">
        <v>6</v>
      </c>
      <c r="K9" s="6">
        <v>7.9</v>
      </c>
      <c r="L9" s="7" t="s">
        <v>17</v>
      </c>
    </row>
    <row r="10" spans="2:12" ht="15.75" thickBot="1" x14ac:dyDescent="0.3">
      <c r="B10" s="11" t="s">
        <v>11</v>
      </c>
      <c r="C10" s="19">
        <v>9</v>
      </c>
      <c r="D10" s="19">
        <v>8</v>
      </c>
      <c r="E10" s="12">
        <v>7.5</v>
      </c>
      <c r="F10" s="12">
        <v>7.5</v>
      </c>
      <c r="G10" s="18">
        <f t="shared" si="0"/>
        <v>8</v>
      </c>
      <c r="H10" s="14" t="str">
        <f t="shared" si="1"/>
        <v>Incrivel</v>
      </c>
      <c r="J10" s="8">
        <v>8</v>
      </c>
      <c r="K10" s="9">
        <v>10</v>
      </c>
      <c r="L10" s="10" t="s">
        <v>18</v>
      </c>
    </row>
    <row r="11" spans="2:12" x14ac:dyDescent="0.25">
      <c r="B11" s="11" t="s">
        <v>12</v>
      </c>
      <c r="C11" s="19">
        <v>4</v>
      </c>
      <c r="D11" s="19">
        <v>3</v>
      </c>
      <c r="E11" s="19">
        <v>5</v>
      </c>
      <c r="F11" s="19">
        <v>6.5</v>
      </c>
      <c r="G11" s="18">
        <f t="shared" si="0"/>
        <v>4.625</v>
      </c>
      <c r="H11" s="14" t="str">
        <f t="shared" si="1"/>
        <v>Insuficiente</v>
      </c>
    </row>
    <row r="12" spans="2:12" x14ac:dyDescent="0.25">
      <c r="B12" s="11" t="s">
        <v>13</v>
      </c>
      <c r="C12" s="12">
        <v>6.5</v>
      </c>
      <c r="D12" s="12">
        <v>6.5</v>
      </c>
      <c r="E12" s="19">
        <v>10</v>
      </c>
      <c r="F12" s="19">
        <v>9</v>
      </c>
      <c r="G12" s="18">
        <f t="shared" si="0"/>
        <v>8</v>
      </c>
      <c r="H12" s="14" t="str">
        <f t="shared" si="1"/>
        <v>Incrivel</v>
      </c>
    </row>
    <row r="13" spans="2:12" x14ac:dyDescent="0.25">
      <c r="B13" s="11" t="s">
        <v>14</v>
      </c>
      <c r="C13" s="12">
        <v>5.5</v>
      </c>
      <c r="D13" s="12">
        <v>6.5</v>
      </c>
      <c r="E13" s="12">
        <v>8.5</v>
      </c>
      <c r="F13" s="19">
        <v>10</v>
      </c>
      <c r="G13" s="18">
        <f t="shared" si="0"/>
        <v>7.625</v>
      </c>
      <c r="H13" s="14" t="str">
        <f t="shared" si="1"/>
        <v>Bom</v>
      </c>
    </row>
  </sheetData>
  <mergeCells count="2">
    <mergeCell ref="B2:H4"/>
    <mergeCell ref="J6:L6"/>
  </mergeCells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4DA9-8156-43F3-99DC-B71B16900F80}">
  <dimension ref="B1:F17"/>
  <sheetViews>
    <sheetView workbookViewId="0">
      <selection activeCell="F15" sqref="F15"/>
    </sheetView>
  </sheetViews>
  <sheetFormatPr defaultRowHeight="15" x14ac:dyDescent="0.25"/>
  <cols>
    <col min="3" max="3" width="12.5703125" customWidth="1"/>
    <col min="6" max="6" width="16.28515625" customWidth="1"/>
  </cols>
  <sheetData>
    <row r="1" spans="2:6" ht="11.25" customHeight="1" x14ac:dyDescent="0.25"/>
    <row r="2" spans="2:6" x14ac:dyDescent="0.25">
      <c r="B2" s="20" t="s">
        <v>20</v>
      </c>
      <c r="C2" s="20"/>
    </row>
    <row r="3" spans="2:6" ht="20.25" customHeight="1" thickBot="1" x14ac:dyDescent="0.3">
      <c r="B3" s="20"/>
      <c r="C3" s="20"/>
    </row>
    <row r="4" spans="2:6" ht="16.5" thickTop="1" thickBot="1" x14ac:dyDescent="0.3">
      <c r="B4" s="22" t="s">
        <v>21</v>
      </c>
      <c r="C4" s="23" t="s">
        <v>22</v>
      </c>
      <c r="E4" s="30" t="s">
        <v>35</v>
      </c>
      <c r="F4" s="32" t="s">
        <v>30</v>
      </c>
    </row>
    <row r="5" spans="2:6" ht="16.5" thickTop="1" thickBot="1" x14ac:dyDescent="0.3">
      <c r="B5" s="24" t="s">
        <v>23</v>
      </c>
      <c r="C5" s="25">
        <v>11111111</v>
      </c>
      <c r="E5" s="31" t="s">
        <v>36</v>
      </c>
      <c r="F5" s="33">
        <f>VLOOKUP(F4,B5:C16,2,FALSE)</f>
        <v>11112288</v>
      </c>
    </row>
    <row r="6" spans="2:6" x14ac:dyDescent="0.25">
      <c r="B6" s="26" t="s">
        <v>24</v>
      </c>
      <c r="C6" s="27">
        <v>11112222</v>
      </c>
    </row>
    <row r="7" spans="2:6" x14ac:dyDescent="0.25">
      <c r="B7" s="26" t="s">
        <v>25</v>
      </c>
      <c r="C7" s="27">
        <v>11112233</v>
      </c>
    </row>
    <row r="8" spans="2:6" x14ac:dyDescent="0.25">
      <c r="B8" s="26" t="s">
        <v>26</v>
      </c>
      <c r="C8" s="27">
        <v>11112244</v>
      </c>
    </row>
    <row r="9" spans="2:6" x14ac:dyDescent="0.25">
      <c r="B9" s="26" t="s">
        <v>27</v>
      </c>
      <c r="C9" s="27">
        <v>11112255</v>
      </c>
    </row>
    <row r="10" spans="2:6" x14ac:dyDescent="0.25">
      <c r="B10" s="26" t="s">
        <v>28</v>
      </c>
      <c r="C10" s="27">
        <v>11112266</v>
      </c>
    </row>
    <row r="11" spans="2:6" x14ac:dyDescent="0.25">
      <c r="B11" s="26" t="s">
        <v>29</v>
      </c>
      <c r="C11" s="27">
        <v>11112277</v>
      </c>
    </row>
    <row r="12" spans="2:6" x14ac:dyDescent="0.25">
      <c r="B12" s="26" t="s">
        <v>30</v>
      </c>
      <c r="C12" s="27">
        <v>11112288</v>
      </c>
    </row>
    <row r="13" spans="2:6" x14ac:dyDescent="0.25">
      <c r="B13" s="26" t="s">
        <v>31</v>
      </c>
      <c r="C13" s="27">
        <v>11112299</v>
      </c>
    </row>
    <row r="14" spans="2:6" x14ac:dyDescent="0.25">
      <c r="B14" s="26" t="s">
        <v>32</v>
      </c>
      <c r="C14" s="27">
        <v>11113300</v>
      </c>
    </row>
    <row r="15" spans="2:6" x14ac:dyDescent="0.25">
      <c r="B15" s="26" t="s">
        <v>33</v>
      </c>
      <c r="C15" s="27">
        <v>11113311</v>
      </c>
    </row>
    <row r="16" spans="2:6" ht="15.75" thickBot="1" x14ac:dyDescent="0.3">
      <c r="B16" s="28" t="s">
        <v>34</v>
      </c>
      <c r="C16" s="29">
        <v>11113322</v>
      </c>
    </row>
    <row r="17" ht="15.75" thickTop="1" x14ac:dyDescent="0.25"/>
  </sheetData>
  <mergeCells count="1">
    <mergeCell ref="B2:C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B5C0-FFCD-4A98-8316-0B9588912E4E}">
  <dimension ref="B2:F23"/>
  <sheetViews>
    <sheetView workbookViewId="0">
      <selection activeCell="E3" sqref="E3"/>
    </sheetView>
  </sheetViews>
  <sheetFormatPr defaultRowHeight="15" x14ac:dyDescent="0.25"/>
  <cols>
    <col min="2" max="4" width="11" style="21" customWidth="1"/>
    <col min="5" max="5" width="34.85546875" style="21" bestFit="1" customWidth="1"/>
    <col min="6" max="6" width="11.140625" style="21" bestFit="1" customWidth="1"/>
  </cols>
  <sheetData>
    <row r="2" spans="2:6" x14ac:dyDescent="0.25">
      <c r="D2" s="37" t="s">
        <v>41</v>
      </c>
      <c r="E2" s="66">
        <v>18</v>
      </c>
      <c r="F2" s="36"/>
    </row>
    <row r="4" spans="2:6" x14ac:dyDescent="0.25">
      <c r="B4" s="38" t="s">
        <v>21</v>
      </c>
      <c r="C4" s="63" t="str">
        <f>VLOOKUP(E2,B15:F23,2,FALSE)</f>
        <v>Pedro</v>
      </c>
      <c r="D4" s="64"/>
      <c r="E4" s="65"/>
    </row>
    <row r="6" spans="2:6" x14ac:dyDescent="0.25">
      <c r="B6" s="39" t="s">
        <v>37</v>
      </c>
      <c r="C6" s="67">
        <f>VLOOKUP(E2,B15:F23,3,FALSE)</f>
        <v>32472</v>
      </c>
      <c r="D6" s="68"/>
      <c r="E6" s="69"/>
    </row>
    <row r="7" spans="2:6" x14ac:dyDescent="0.25">
      <c r="F7" s="34"/>
    </row>
    <row r="8" spans="2:6" x14ac:dyDescent="0.25">
      <c r="B8" s="40" t="s">
        <v>38</v>
      </c>
      <c r="C8" s="63" t="str">
        <f>VLOOKUP(E2,B15:F23,4,FALSE)</f>
        <v>Av. Imperador, 987</v>
      </c>
      <c r="D8" s="64"/>
      <c r="E8" s="65"/>
      <c r="F8" s="34"/>
    </row>
    <row r="9" spans="2:6" x14ac:dyDescent="0.25">
      <c r="C9" s="34"/>
      <c r="D9" s="34"/>
      <c r="E9" s="35"/>
      <c r="F9" s="34"/>
    </row>
    <row r="10" spans="2:6" x14ac:dyDescent="0.25">
      <c r="B10" s="41" t="s">
        <v>39</v>
      </c>
      <c r="C10" s="63" t="str">
        <f>VLOOKUP(E2,B15:F23,5,FALSE)</f>
        <v>Informática</v>
      </c>
      <c r="D10" s="64"/>
      <c r="E10" s="65"/>
      <c r="F10" s="34"/>
    </row>
    <row r="12" spans="2:6" ht="15.75" thickBot="1" x14ac:dyDescent="0.3"/>
    <row r="13" spans="2:6" ht="15.75" thickTop="1" x14ac:dyDescent="0.25">
      <c r="B13" s="57">
        <v>1</v>
      </c>
      <c r="C13" s="58">
        <v>2</v>
      </c>
      <c r="D13" s="58">
        <v>3</v>
      </c>
      <c r="E13" s="58">
        <v>4</v>
      </c>
      <c r="F13" s="59">
        <v>5</v>
      </c>
    </row>
    <row r="14" spans="2:6" x14ac:dyDescent="0.25">
      <c r="B14" s="60" t="s">
        <v>40</v>
      </c>
      <c r="C14" s="61" t="s">
        <v>21</v>
      </c>
      <c r="D14" s="61" t="s">
        <v>37</v>
      </c>
      <c r="E14" s="61" t="s">
        <v>38</v>
      </c>
      <c r="F14" s="62" t="s">
        <v>39</v>
      </c>
    </row>
    <row r="15" spans="2:6" x14ac:dyDescent="0.25">
      <c r="B15" s="42">
        <v>12</v>
      </c>
      <c r="C15" s="43" t="s">
        <v>42</v>
      </c>
      <c r="D15" s="44">
        <v>27378</v>
      </c>
      <c r="E15" s="45" t="s">
        <v>51</v>
      </c>
      <c r="F15" s="46" t="s">
        <v>60</v>
      </c>
    </row>
    <row r="16" spans="2:6" x14ac:dyDescent="0.25">
      <c r="B16" s="47">
        <v>13</v>
      </c>
      <c r="C16" s="48" t="s">
        <v>43</v>
      </c>
      <c r="D16" s="49">
        <v>28227</v>
      </c>
      <c r="E16" s="50" t="s">
        <v>52</v>
      </c>
      <c r="F16" s="51" t="s">
        <v>61</v>
      </c>
    </row>
    <row r="17" spans="2:6" x14ac:dyDescent="0.25">
      <c r="B17" s="47">
        <v>14</v>
      </c>
      <c r="C17" s="48" t="s">
        <v>44</v>
      </c>
      <c r="D17" s="49">
        <v>29076</v>
      </c>
      <c r="E17" s="50" t="s">
        <v>53</v>
      </c>
      <c r="F17" s="51" t="s">
        <v>62</v>
      </c>
    </row>
    <row r="18" spans="2:6" x14ac:dyDescent="0.25">
      <c r="B18" s="47">
        <v>15</v>
      </c>
      <c r="C18" s="48" t="s">
        <v>45</v>
      </c>
      <c r="D18" s="49">
        <v>29925</v>
      </c>
      <c r="E18" s="50" t="s">
        <v>54</v>
      </c>
      <c r="F18" s="51" t="s">
        <v>60</v>
      </c>
    </row>
    <row r="19" spans="2:6" x14ac:dyDescent="0.25">
      <c r="B19" s="47">
        <v>16</v>
      </c>
      <c r="C19" s="48" t="s">
        <v>46</v>
      </c>
      <c r="D19" s="49">
        <v>30774</v>
      </c>
      <c r="E19" s="50" t="s">
        <v>55</v>
      </c>
      <c r="F19" s="51" t="s">
        <v>61</v>
      </c>
    </row>
    <row r="20" spans="2:6" x14ac:dyDescent="0.25">
      <c r="B20" s="47">
        <v>17</v>
      </c>
      <c r="C20" s="48" t="s">
        <v>47</v>
      </c>
      <c r="D20" s="49">
        <v>31623</v>
      </c>
      <c r="E20" s="50" t="s">
        <v>56</v>
      </c>
      <c r="F20" s="51" t="s">
        <v>62</v>
      </c>
    </row>
    <row r="21" spans="2:6" x14ac:dyDescent="0.25">
      <c r="B21" s="47">
        <v>18</v>
      </c>
      <c r="C21" s="48" t="s">
        <v>48</v>
      </c>
      <c r="D21" s="49">
        <v>32472</v>
      </c>
      <c r="E21" s="50" t="s">
        <v>57</v>
      </c>
      <c r="F21" s="51" t="s">
        <v>60</v>
      </c>
    </row>
    <row r="22" spans="2:6" x14ac:dyDescent="0.25">
      <c r="B22" s="47">
        <v>19</v>
      </c>
      <c r="C22" s="48" t="s">
        <v>49</v>
      </c>
      <c r="D22" s="49">
        <v>33321</v>
      </c>
      <c r="E22" s="50" t="s">
        <v>58</v>
      </c>
      <c r="F22" s="51" t="s">
        <v>61</v>
      </c>
    </row>
    <row r="23" spans="2:6" x14ac:dyDescent="0.25">
      <c r="B23" s="52">
        <v>20</v>
      </c>
      <c r="C23" s="53" t="s">
        <v>50</v>
      </c>
      <c r="D23" s="54">
        <v>34170</v>
      </c>
      <c r="E23" s="55" t="s">
        <v>59</v>
      </c>
      <c r="F23" s="56" t="s">
        <v>62</v>
      </c>
    </row>
  </sheetData>
  <mergeCells count="4">
    <mergeCell ref="C10:E10"/>
    <mergeCell ref="C4:E4"/>
    <mergeCell ref="C6:E6"/>
    <mergeCell ref="C8:E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8590-F0DA-4B54-BDA2-586F5F12494A}">
  <dimension ref="B1:F19"/>
  <sheetViews>
    <sheetView tabSelected="1" workbookViewId="0">
      <selection activeCell="E17" sqref="E17"/>
    </sheetView>
  </sheetViews>
  <sheetFormatPr defaultRowHeight="15" x14ac:dyDescent="0.25"/>
  <cols>
    <col min="2" max="2" width="9.42578125" bestFit="1" customWidth="1"/>
    <col min="3" max="3" width="28.28515625" bestFit="1" customWidth="1"/>
    <col min="4" max="4" width="17.7109375" bestFit="1" customWidth="1"/>
    <col min="5" max="5" width="14.28515625" bestFit="1" customWidth="1"/>
    <col min="6" max="6" width="7" bestFit="1" customWidth="1"/>
  </cols>
  <sheetData>
    <row r="1" spans="2:6" ht="15.75" thickBot="1" x14ac:dyDescent="0.3"/>
    <row r="2" spans="2:6" ht="16.5" thickTop="1" thickBot="1" x14ac:dyDescent="0.3">
      <c r="B2" s="74" t="s">
        <v>21</v>
      </c>
      <c r="C2" s="75" t="s">
        <v>38</v>
      </c>
      <c r="D2" s="75" t="s">
        <v>63</v>
      </c>
      <c r="E2" s="75" t="s">
        <v>64</v>
      </c>
      <c r="F2" s="76" t="s">
        <v>103</v>
      </c>
    </row>
    <row r="3" spans="2:6" ht="15.75" thickTop="1" x14ac:dyDescent="0.25">
      <c r="B3" s="70" t="s">
        <v>43</v>
      </c>
      <c r="C3" s="71" t="s">
        <v>65</v>
      </c>
      <c r="D3" s="71" t="s">
        <v>66</v>
      </c>
      <c r="E3" s="71" t="s">
        <v>67</v>
      </c>
      <c r="F3" s="77" t="s">
        <v>68</v>
      </c>
    </row>
    <row r="4" spans="2:6" x14ac:dyDescent="0.25">
      <c r="B4" s="70" t="s">
        <v>69</v>
      </c>
      <c r="C4" s="71" t="s">
        <v>70</v>
      </c>
      <c r="D4" s="71" t="s">
        <v>71</v>
      </c>
      <c r="E4" s="71" t="s">
        <v>72</v>
      </c>
      <c r="F4" s="77" t="s">
        <v>73</v>
      </c>
    </row>
    <row r="5" spans="2:6" x14ac:dyDescent="0.25">
      <c r="B5" s="70" t="s">
        <v>74</v>
      </c>
      <c r="C5" s="71" t="s">
        <v>75</v>
      </c>
      <c r="D5" s="71" t="s">
        <v>66</v>
      </c>
      <c r="E5" s="71" t="s">
        <v>76</v>
      </c>
      <c r="F5" s="77" t="s">
        <v>68</v>
      </c>
    </row>
    <row r="6" spans="2:6" x14ac:dyDescent="0.25">
      <c r="B6" s="70" t="s">
        <v>77</v>
      </c>
      <c r="C6" s="71" t="s">
        <v>78</v>
      </c>
      <c r="D6" s="71" t="s">
        <v>79</v>
      </c>
      <c r="E6" s="71" t="s">
        <v>80</v>
      </c>
      <c r="F6" s="77" t="s">
        <v>68</v>
      </c>
    </row>
    <row r="7" spans="2:6" x14ac:dyDescent="0.25">
      <c r="B7" s="70" t="s">
        <v>81</v>
      </c>
      <c r="C7" s="71" t="s">
        <v>82</v>
      </c>
      <c r="D7" s="71" t="s">
        <v>83</v>
      </c>
      <c r="E7" s="71" t="s">
        <v>84</v>
      </c>
      <c r="F7" s="77" t="s">
        <v>68</v>
      </c>
    </row>
    <row r="8" spans="2:6" x14ac:dyDescent="0.25">
      <c r="B8" s="70" t="s">
        <v>48</v>
      </c>
      <c r="C8" s="71" t="s">
        <v>85</v>
      </c>
      <c r="D8" s="71" t="s">
        <v>86</v>
      </c>
      <c r="E8" s="71" t="s">
        <v>80</v>
      </c>
      <c r="F8" s="77" t="s">
        <v>68</v>
      </c>
    </row>
    <row r="9" spans="2:6" x14ac:dyDescent="0.25">
      <c r="B9" s="70" t="s">
        <v>87</v>
      </c>
      <c r="C9" s="71" t="s">
        <v>88</v>
      </c>
      <c r="D9" s="71" t="s">
        <v>89</v>
      </c>
      <c r="E9" s="71" t="s">
        <v>90</v>
      </c>
      <c r="F9" s="77" t="s">
        <v>91</v>
      </c>
    </row>
    <row r="10" spans="2:6" x14ac:dyDescent="0.25">
      <c r="B10" s="70" t="s">
        <v>92</v>
      </c>
      <c r="C10" s="71" t="s">
        <v>93</v>
      </c>
      <c r="D10" s="71" t="s">
        <v>66</v>
      </c>
      <c r="E10" s="71" t="s">
        <v>94</v>
      </c>
      <c r="F10" s="77" t="s">
        <v>95</v>
      </c>
    </row>
    <row r="11" spans="2:6" x14ac:dyDescent="0.25">
      <c r="B11" s="70" t="s">
        <v>96</v>
      </c>
      <c r="C11" s="71" t="s">
        <v>97</v>
      </c>
      <c r="D11" s="71" t="s">
        <v>98</v>
      </c>
      <c r="E11" s="71" t="s">
        <v>99</v>
      </c>
      <c r="F11" s="77" t="s">
        <v>68</v>
      </c>
    </row>
    <row r="12" spans="2:6" ht="15.75" thickBot="1" x14ac:dyDescent="0.3">
      <c r="B12" s="72" t="s">
        <v>100</v>
      </c>
      <c r="C12" s="73" t="s">
        <v>101</v>
      </c>
      <c r="D12" s="73" t="s">
        <v>102</v>
      </c>
      <c r="E12" s="73" t="s">
        <v>76</v>
      </c>
      <c r="F12" s="78" t="s">
        <v>68</v>
      </c>
    </row>
    <row r="14" spans="2:6" x14ac:dyDescent="0.25">
      <c r="B14" s="79" t="s">
        <v>104</v>
      </c>
      <c r="C14" s="80"/>
    </row>
    <row r="15" spans="2:6" x14ac:dyDescent="0.25">
      <c r="B15" s="81" t="s">
        <v>21</v>
      </c>
      <c r="C15" s="82" t="s">
        <v>43</v>
      </c>
    </row>
    <row r="16" spans="2:6" x14ac:dyDescent="0.25">
      <c r="B16" s="81" t="s">
        <v>38</v>
      </c>
      <c r="C16" s="82" t="str">
        <f>VLOOKUP(C15,B3:F12,2,FALSE)</f>
        <v>Rodoovia Anhanguera, KM 180</v>
      </c>
    </row>
    <row r="17" spans="2:3" x14ac:dyDescent="0.25">
      <c r="B17" s="81" t="s">
        <v>63</v>
      </c>
      <c r="C17" s="82" t="str">
        <f>VLOOKUP(C15,B3:F12,3,FALSE)</f>
        <v>Centro</v>
      </c>
    </row>
    <row r="18" spans="2:3" x14ac:dyDescent="0.25">
      <c r="B18" s="81" t="s">
        <v>64</v>
      </c>
      <c r="C18" s="82" t="str">
        <f>VLOOKUP(C15,B3:F12,4,FALSE)</f>
        <v>Leme</v>
      </c>
    </row>
    <row r="19" spans="2:3" x14ac:dyDescent="0.25">
      <c r="B19" s="83" t="s">
        <v>103</v>
      </c>
      <c r="C19" s="84" t="str">
        <f>VLOOKUP(C15,B3:F12,5,FALSE)</f>
        <v>SP</v>
      </c>
    </row>
  </sheetData>
  <mergeCells count="1">
    <mergeCell ref="B14:C14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Nascimento</dc:creator>
  <cp:lastModifiedBy>FELIPE SILVA DO NASCIMENTO</cp:lastModifiedBy>
  <dcterms:created xsi:type="dcterms:W3CDTF">2022-03-31T22:49:05Z</dcterms:created>
  <dcterms:modified xsi:type="dcterms:W3CDTF">2022-03-31T23:58:13Z</dcterms:modified>
</cp:coreProperties>
</file>