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felipe_nascimento188_etec_sp_gov_br/Documents/Pacote Office/Excel/Atividade 7/"/>
    </mc:Choice>
  </mc:AlternateContent>
  <xr:revisionPtr revIDLastSave="557" documentId="8_{C0D206E2-7542-49E2-ABD1-EF121037D716}" xr6:coauthVersionLast="47" xr6:coauthVersionMax="47" xr10:uidLastSave="{81023EA2-15DE-409A-9B92-84F21933CDD7}"/>
  <bookViews>
    <workbookView xWindow="-120" yWindow="-120" windowWidth="20730" windowHeight="11160" tabRatio="705" activeTab="9" xr2:uid="{DD74F33A-653C-431F-9852-EC1565C4733D}"/>
  </bookViews>
  <sheets>
    <sheet name="Atividade1 - A" sheetId="2" r:id="rId1"/>
    <sheet name="B" sheetId="4" r:id="rId2"/>
    <sheet name="C" sheetId="6" r:id="rId3"/>
    <sheet name="D" sheetId="7" r:id="rId4"/>
    <sheet name="E" sheetId="3" r:id="rId5"/>
    <sheet name="F" sheetId="8" r:id="rId6"/>
    <sheet name="G" sheetId="17" r:id="rId7"/>
    <sheet name="Atividade 2" sheetId="15" r:id="rId8"/>
    <sheet name="Super P" sheetId="12" r:id="rId9"/>
    <sheet name="Promoção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5" l="1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0" i="15"/>
  <c r="E9" i="15"/>
  <c r="E8" i="15"/>
  <c r="E7" i="15"/>
  <c r="E6" i="15"/>
  <c r="E5" i="15"/>
  <c r="E4" i="15"/>
  <c r="E3" i="15"/>
  <c r="E11" i="15"/>
  <c r="O9" i="15"/>
  <c r="N9" i="15"/>
  <c r="M9" i="15"/>
  <c r="O5" i="15"/>
  <c r="N5" i="15"/>
  <c r="M5" i="15"/>
  <c r="D10" i="2"/>
  <c r="E10" i="2"/>
  <c r="F10" i="2"/>
  <c r="G10" i="2"/>
  <c r="H10" i="2"/>
  <c r="C10" i="2"/>
  <c r="O13" i="15" l="1"/>
  <c r="M13" i="15"/>
</calcChain>
</file>

<file path=xl/sharedStrings.xml><?xml version="1.0" encoding="utf-8"?>
<sst xmlns="http://schemas.openxmlformats.org/spreadsheetml/2006/main" count="176" uniqueCount="58">
  <si>
    <t>CLIENTE</t>
  </si>
  <si>
    <t xml:space="preserve">V/ DA FATURA </t>
  </si>
  <si>
    <t>MÊS PAGTO.</t>
  </si>
  <si>
    <t>CARLA APARECIDA DE CASTRO RAPOZO</t>
  </si>
  <si>
    <t>Maio</t>
  </si>
  <si>
    <t>CAMILA OSTAPENKO CANELAS</t>
  </si>
  <si>
    <t>Março</t>
  </si>
  <si>
    <t>AMANDA SERRADILHA ALVES</t>
  </si>
  <si>
    <t>DIEGO BARROSO RIVERA</t>
  </si>
  <si>
    <t>HERLEIS FILIPE MOREIRA SARTORI</t>
  </si>
  <si>
    <t>JAMILE LEAL DA SILVA</t>
  </si>
  <si>
    <t>Abril</t>
  </si>
  <si>
    <t>VITOR DA SILVA PALACIOS</t>
  </si>
  <si>
    <t>ANDRE DE OLIVEIRA AQUINO</t>
  </si>
  <si>
    <t>VALERIA RIBEIRO DA SILVA</t>
  </si>
  <si>
    <t>CAMILA CRISTINA VIEIRA DA SILVA</t>
  </si>
  <si>
    <t>JAQUELINE ALVES LISBOA</t>
  </si>
  <si>
    <t>BRUNA DA SILVA MILANI</t>
  </si>
  <si>
    <t>BARBARA CAIRES DE OLIVEIRA</t>
  </si>
  <si>
    <t>DAYANE SILVA RIBEIRO</t>
  </si>
  <si>
    <t>DIEGO TADEU SOUSA</t>
  </si>
  <si>
    <t>LETICA FATIMA DE LIMA</t>
  </si>
  <si>
    <t>AIIA LUIZA FERREIRA BRAGA</t>
  </si>
  <si>
    <t>AMANDA CANOSA DA SILVA</t>
  </si>
  <si>
    <t>DELSON CAMPOS DA SILVA</t>
  </si>
  <si>
    <t>DIOGO JORGE DOS SANTOS</t>
  </si>
  <si>
    <t>FABIANA ALMEIDA SANTOS</t>
  </si>
  <si>
    <t>FERNANDA MARIA OE OLIVEIRA SILVA</t>
  </si>
  <si>
    <t>GISSLEIDE DOS SANTOS OLIVEIRA</t>
  </si>
  <si>
    <t>HERICA PEREIRA DOS SANTOS TORRES</t>
  </si>
  <si>
    <t>ITAISE PRIMA DA FONSECA SILVA</t>
  </si>
  <si>
    <t>KEILA BASI LUCIO</t>
  </si>
  <si>
    <t>PATRICIA MURI CUNHA BUENO</t>
  </si>
  <si>
    <t>RAFAEL ALVES DA SILVA</t>
  </si>
  <si>
    <t>THAISA PEREIRA ANTUNES</t>
  </si>
  <si>
    <t>Europa</t>
  </si>
  <si>
    <t>Oceania</t>
  </si>
  <si>
    <t>Rússia</t>
  </si>
  <si>
    <t>América do Norte</t>
  </si>
  <si>
    <t>América do Sul e Central</t>
  </si>
  <si>
    <t>África</t>
  </si>
  <si>
    <t>China</t>
  </si>
  <si>
    <t>Outros Países da Ásia</t>
  </si>
  <si>
    <t>Total Estimado</t>
  </si>
  <si>
    <t>a. Todas as regiões e todos os anos – Coluna – mesma planilha</t>
  </si>
  <si>
    <t>b. Todas regiões e os anos de 1950 e 1970 – Coluna – nova planilha</t>
  </si>
  <si>
    <t>c. Todas as regiões e o ano de 1980 – pizza com porcentagem – nova planilha</t>
  </si>
  <si>
    <t>d. As regiões: Oceania e Europa e o ano de 2000 .</t>
  </si>
  <si>
    <t>e. A região Oceania e todos os anos</t>
  </si>
  <si>
    <t>f. Todas as regiões e o ano de 1990 – formatar o gráfico – legenda na parte inferior)</t>
  </si>
  <si>
    <t>g. Todas as regiões e os anos de 1950 , 1980 e 2000</t>
  </si>
  <si>
    <t>PROMOÇÃO</t>
  </si>
  <si>
    <t>Promoção</t>
  </si>
  <si>
    <t>Super Promoção</t>
  </si>
  <si>
    <t>Soma</t>
  </si>
  <si>
    <t>Media</t>
  </si>
  <si>
    <t>Promoções</t>
  </si>
  <si>
    <t>S/ PROMOÇÃO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</si>
</sst>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gradientFill>
        <stop position="0">
          <color theme="9" tint="0.40000610370189521"/>
        </stop>
        <stop position="0.5">
          <color theme="0"/>
        </stop>
        <stop position="1">
          <color theme="9" tint="0.40000610370189521"/>
        </stop>
      </gradient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0" borderId="5" xfId="0" applyBorder="1"/>
    <xf numFmtId="0" fontId="0" fillId="4" borderId="2" xfId="0" applyFill="1" applyBorder="1"/>
    <xf numFmtId="164" fontId="0" fillId="5" borderId="0" xfId="0" applyNumberFormat="1" applyFill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44" fontId="0" fillId="0" borderId="11" xfId="1" applyFont="1" applyBorder="1"/>
    <xf numFmtId="8" fontId="0" fillId="0" borderId="11" xfId="1" applyNumberFormat="1" applyFont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10" borderId="0" xfId="0" applyFont="1" applyFill="1"/>
    <xf numFmtId="0" fontId="3" fillId="11" borderId="0" xfId="0" applyFont="1" applyFill="1"/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8" fontId="0" fillId="10" borderId="0" xfId="0" applyNumberFormat="1" applyFont="1" applyFill="1"/>
    <xf numFmtId="8" fontId="0" fillId="11" borderId="0" xfId="0" applyNumberFormat="1" applyFont="1" applyFill="1"/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24"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numFmt numFmtId="0" formatCode="General"/>
    </dxf>
    <dxf>
      <numFmt numFmtId="12" formatCode="&quot;R$&quot;\ #,##0.00;[Red]\-&quot;R$&quot;\ #,##0.00"/>
    </dxf>
    <dxf>
      <font>
        <color rgb="FFFF0000"/>
      </font>
      <fill>
        <gradientFill degree="270">
          <stop position="0">
            <color rgb="FF7030A0"/>
          </stop>
          <stop position="1">
            <color theme="1"/>
          </stop>
        </gradientFill>
      </fill>
    </dxf>
    <dxf>
      <font>
        <color theme="0"/>
      </font>
      <fill>
        <gradientFill degree="270">
          <stop position="0">
            <color theme="1"/>
          </stop>
          <stop position="1">
            <color theme="7"/>
          </stop>
        </gradientFill>
      </fill>
    </dxf>
    <dxf>
      <fill>
        <gradientFill degree="135">
          <stop position="0">
            <color theme="5" tint="0.80001220740379042"/>
          </stop>
          <stop position="1">
            <color theme="5" tint="-0.25098422193060094"/>
          </stop>
        </gradientFill>
      </fill>
    </dxf>
    <dxf>
      <fill>
        <gradientFill degree="135">
          <stop position="0">
            <color theme="8" tint="-0.49803155613879818"/>
          </stop>
          <stop position="1">
            <color rgb="FFFFFF00"/>
          </stop>
        </gradientFill>
      </fill>
    </dxf>
    <dxf>
      <fill>
        <gradientFill degree="135">
          <stop position="0">
            <color rgb="FFFF0000"/>
          </stop>
          <stop position="1">
            <color theme="6"/>
          </stop>
        </gradientFill>
      </fill>
    </dxf>
    <dxf>
      <font>
        <color rgb="FFFF0000"/>
      </font>
      <fill>
        <gradientFill degree="270">
          <stop position="0">
            <color rgb="FF7030A0"/>
          </stop>
          <stop position="1">
            <color theme="1"/>
          </stop>
        </gradientFill>
      </fill>
    </dxf>
    <dxf>
      <font>
        <color theme="0"/>
      </font>
      <fill>
        <gradientFill degree="270">
          <stop position="0">
            <color theme="1"/>
          </stop>
          <stop position="1">
            <color theme="7"/>
          </stop>
        </gradientFill>
      </fill>
    </dxf>
    <dxf>
      <fill>
        <gradientFill degree="135">
          <stop position="0">
            <color theme="5" tint="0.80001220740379042"/>
          </stop>
          <stop position="1">
            <color theme="5" tint="-0.25098422193060094"/>
          </stop>
        </gradientFill>
      </fill>
    </dxf>
    <dxf>
      <fill>
        <gradientFill degree="135">
          <stop position="0">
            <color theme="8" tint="-0.49803155613879818"/>
          </stop>
          <stop position="1">
            <color rgb="FFFFFF00"/>
          </stop>
        </gradientFill>
      </fill>
    </dxf>
    <dxf>
      <fill>
        <gradientFill degree="135">
          <stop position="0">
            <color rgb="FFFF0000"/>
          </stop>
          <stop position="1">
            <color theme="6"/>
          </stop>
        </gradientFill>
      </fill>
    </dxf>
    <dxf>
      <font>
        <color rgb="FFFF0000"/>
      </font>
      <fill>
        <gradientFill degree="270">
          <stop position="0">
            <color rgb="FF7030A0"/>
          </stop>
          <stop position="1">
            <color theme="1"/>
          </stop>
        </gradientFill>
      </fill>
    </dxf>
    <dxf>
      <font>
        <color theme="0"/>
      </font>
      <fill>
        <gradientFill degree="270">
          <stop position="0">
            <color theme="1"/>
          </stop>
          <stop position="1">
            <color theme="7"/>
          </stop>
        </gradientFill>
      </fill>
    </dxf>
    <dxf>
      <fill>
        <gradientFill degree="135">
          <stop position="0">
            <color theme="5" tint="0.80001220740379042"/>
          </stop>
          <stop position="1">
            <color theme="5" tint="-0.25098422193060094"/>
          </stop>
        </gradientFill>
      </fill>
    </dxf>
    <dxf>
      <fill>
        <gradientFill degree="135">
          <stop position="0">
            <color theme="8" tint="-0.49803155613879818"/>
          </stop>
          <stop position="1">
            <color rgb="FFFFFF00"/>
          </stop>
        </gradientFill>
      </fill>
    </dxf>
    <dxf>
      <fill>
        <gradientFill degree="135">
          <stop position="0">
            <color rgb="FFFF0000"/>
          </stop>
          <stop position="1">
            <color theme="6"/>
          </stop>
        </gradientFill>
      </fill>
    </dxf>
    <dxf>
      <font>
        <color rgb="FFFF0000"/>
      </font>
      <fill>
        <gradientFill degree="270">
          <stop position="0">
            <color rgb="FF7030A0"/>
          </stop>
          <stop position="1">
            <color theme="1"/>
          </stop>
        </gradientFill>
      </fill>
    </dxf>
    <dxf>
      <font>
        <color theme="0"/>
      </font>
      <fill>
        <gradientFill degree="270">
          <stop position="0">
            <color theme="1"/>
          </stop>
          <stop position="1">
            <color theme="7"/>
          </stop>
        </gradientFill>
      </fill>
    </dxf>
    <dxf>
      <fill>
        <gradientFill degree="135">
          <stop position="0">
            <color theme="5" tint="0.80001220740379042"/>
          </stop>
          <stop position="1">
            <color theme="5" tint="-0.25098422193060094"/>
          </stop>
        </gradientFill>
      </fill>
    </dxf>
    <dxf>
      <fill>
        <gradientFill degree="135">
          <stop position="0">
            <color theme="8" tint="-0.49803155613879818"/>
          </stop>
          <stop position="1">
            <color rgb="FFFFFF00"/>
          </stop>
        </gradientFill>
      </fill>
    </dxf>
    <dxf>
      <fill>
        <gradientFill degree="135">
          <stop position="0">
            <color rgb="FFFF0000"/>
          </stop>
          <stop position="1">
            <color theme="6"/>
          </stop>
        </gradient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'Atividade1 - A'!$C$1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A'!$C$2:$C$9</c:f>
              <c:numCache>
                <c:formatCode>0.0</c:formatCode>
                <c:ptCount val="8"/>
                <c:pt idx="0">
                  <c:v>0.08</c:v>
                </c:pt>
                <c:pt idx="1">
                  <c:v>0.4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0.2</c:v>
                </c:pt>
                <c:pt idx="6">
                  <c:v>0.7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E-4867-89C5-DBE58F684D5D}"/>
            </c:ext>
          </c:extLst>
        </c:ser>
        <c:ser>
          <c:idx val="1"/>
          <c:order val="1"/>
          <c:tx>
            <c:strRef>
              <c:f>'Atividade1 - A'!$D$1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A'!$D$2:$D$9</c:f>
              <c:numCache>
                <c:formatCode>0.0</c:formatCode>
                <c:ptCount val="8"/>
                <c:pt idx="0">
                  <c:v>0.09</c:v>
                </c:pt>
                <c:pt idx="1">
                  <c:v>0.4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0.8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E-4867-89C5-DBE58F684D5D}"/>
            </c:ext>
          </c:extLst>
        </c:ser>
        <c:ser>
          <c:idx val="2"/>
          <c:order val="2"/>
          <c:tx>
            <c:strRef>
              <c:f>'Atividade1 - A'!$E$1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A'!$E$2:$E$9</c:f>
              <c:numCache>
                <c:formatCode>0.0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0.9</c:v>
                </c:pt>
                <c:pt idx="7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E-4867-89C5-DBE58F684D5D}"/>
            </c:ext>
          </c:extLst>
        </c:ser>
        <c:ser>
          <c:idx val="3"/>
          <c:order val="3"/>
          <c:tx>
            <c:strRef>
              <c:f>'Atividade1 - A'!$F$1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A'!$F$2:$F$9</c:f>
              <c:numCache>
                <c:formatCode>0.0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E-4867-89C5-DBE58F684D5D}"/>
            </c:ext>
          </c:extLst>
        </c:ser>
        <c:ser>
          <c:idx val="4"/>
          <c:order val="4"/>
          <c:tx>
            <c:strRef>
              <c:f>'Atividade1 - A'!$G$1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A'!$G$2:$G$9</c:f>
              <c:numCache>
                <c:formatCode>0.0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E-4867-89C5-DBE58F684D5D}"/>
            </c:ext>
          </c:extLst>
        </c:ser>
        <c:ser>
          <c:idx val="5"/>
          <c:order val="5"/>
          <c:tx>
            <c:strRef>
              <c:f>'Atividade1 - A'!$H$1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A'!$H$2:$H$9</c:f>
              <c:numCache>
                <c:formatCode>0.0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0.55000000000000004</c:v>
                </c:pt>
                <c:pt idx="5">
                  <c:v>0.75</c:v>
                </c:pt>
                <c:pt idx="6">
                  <c:v>1.4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E-4867-89C5-DBE58F68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16110368"/>
        <c:axId val="916112032"/>
      </c:barChart>
      <c:catAx>
        <c:axId val="9161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112032"/>
        <c:crosses val="autoZero"/>
        <c:auto val="1"/>
        <c:lblAlgn val="ctr"/>
        <c:lblOffset val="100"/>
        <c:noMultiLvlLbl val="0"/>
      </c:catAx>
      <c:valAx>
        <c:axId val="916112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9161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'Atividade1 - A'!$C$1</c:f>
              <c:strCache>
                <c:ptCount val="1"/>
                <c:pt idx="0">
                  <c:v>1950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A'!$C$2:$C$9</c:f>
              <c:numCache>
                <c:formatCode>0.0</c:formatCode>
                <c:ptCount val="8"/>
                <c:pt idx="0">
                  <c:v>0.08</c:v>
                </c:pt>
                <c:pt idx="1">
                  <c:v>0.4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0.2</c:v>
                </c:pt>
                <c:pt idx="6">
                  <c:v>0.7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6CE-BFF9-3DC585351050}"/>
            </c:ext>
          </c:extLst>
        </c:ser>
        <c:ser>
          <c:idx val="1"/>
          <c:order val="1"/>
          <c:tx>
            <c:strRef>
              <c:f>'Atividade1 - A'!$E$1</c:f>
              <c:strCache>
                <c:ptCount val="1"/>
                <c:pt idx="0">
                  <c:v>1970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A'!$E$2:$E$9</c:f>
              <c:numCache>
                <c:formatCode>0.0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0.9</c:v>
                </c:pt>
                <c:pt idx="7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4-46CE-BFF9-3DC58535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6997728"/>
        <c:axId val="1356998560"/>
      </c:barChart>
      <c:catAx>
        <c:axId val="13569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998560"/>
        <c:crosses val="autoZero"/>
        <c:auto val="1"/>
        <c:lblAlgn val="ctr"/>
        <c:lblOffset val="100"/>
        <c:noMultiLvlLbl val="0"/>
      </c:catAx>
      <c:valAx>
        <c:axId val="1356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9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'Atividade1 - A'!$F$1</c:f>
              <c:strCache>
                <c:ptCount val="1"/>
                <c:pt idx="0">
                  <c:v>1980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97E-418E-A96A-95BFF7CA049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97E-418E-A96A-95BFF7CA049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97E-418E-A96A-95BFF7CA049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97E-418E-A96A-95BFF7CA0496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D97E-418E-A96A-95BFF7CA0496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D97E-418E-A96A-95BFF7CA0496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D97E-418E-A96A-95BFF7CA0496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D97E-418E-A96A-95BFF7CA04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A'!$F$2:$F$9</c:f>
              <c:numCache>
                <c:formatCode>0.0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7E-418E-A96A-95BFF7CA049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'Atividade1 - A'!$H$1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8-42B6-9437-109D7CF111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88-42B6-9437-109D7CF11104}"/>
              </c:ext>
            </c:extLst>
          </c:dPt>
          <c:cat>
            <c:strRef>
              <c:f>'Atividade1 - A'!$B$2:$B$3</c:f>
              <c:strCache>
                <c:ptCount val="2"/>
                <c:pt idx="0">
                  <c:v>Oceania</c:v>
                </c:pt>
                <c:pt idx="1">
                  <c:v>Europa</c:v>
                </c:pt>
              </c:strCache>
            </c:strRef>
          </c:cat>
          <c:val>
            <c:numRef>
              <c:f>'Atividade1 - A'!$H$2:$H$3</c:f>
              <c:numCache>
                <c:formatCode>0.0</c:formatCode>
                <c:ptCount val="2"/>
                <c:pt idx="0">
                  <c:v>0.1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B6-9437-109D7CF1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37568"/>
        <c:axId val="1441238400"/>
      </c:barChart>
      <c:catAx>
        <c:axId val="14412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238400"/>
        <c:crosses val="autoZero"/>
        <c:auto val="1"/>
        <c:lblAlgn val="ctr"/>
        <c:lblOffset val="100"/>
        <c:noMultiLvlLbl val="0"/>
      </c:catAx>
      <c:valAx>
        <c:axId val="14412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2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'Atividade1 - A'!$B$2</c:f>
              <c:strCache>
                <c:ptCount val="1"/>
                <c:pt idx="0">
                  <c:v>Oceania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F6-41BF-84D6-B138CC8F9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F6-41BF-84D6-B138CC8F9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F6-41BF-84D6-B138CC8F9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F6-41BF-84D6-B138CC8F9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F6-41BF-84D6-B138CC8F9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AF6-41BF-84D6-B138CC8F90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'Atividade1 - A'!$C$1:$H$1</c:f>
              <c:numCache>
                <c:formatCode>General</c:formatCode>
                <c:ptCount val="6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</c:numCache>
            </c:numRef>
          </c:cat>
          <c:val>
            <c:numRef>
              <c:f>'Atividade1 - A'!$C$2:$H$2</c:f>
              <c:numCache>
                <c:formatCode>0.0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F6-41BF-84D6-B138CC8F90C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'Atividade1 - A'!$G$1</c:f>
              <c:strCache>
                <c:ptCount val="1"/>
                <c:pt idx="0">
                  <c:v>1990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A'!$G$2:$G$9</c:f>
              <c:numCache>
                <c:formatCode>0.0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9-4D75-BE74-852471F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76148832"/>
        <c:axId val="1476141344"/>
      </c:barChart>
      <c:catAx>
        <c:axId val="147614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141344"/>
        <c:crosses val="autoZero"/>
        <c:auto val="1"/>
        <c:lblAlgn val="ctr"/>
        <c:lblOffset val="100"/>
        <c:noMultiLvlLbl val="0"/>
      </c:catAx>
      <c:valAx>
        <c:axId val="14761413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14761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'Atividade1 - A'!$C$1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A'!$C$2:$C$9</c:f>
              <c:numCache>
                <c:formatCode>0.0</c:formatCode>
                <c:ptCount val="8"/>
                <c:pt idx="0">
                  <c:v>0.08</c:v>
                </c:pt>
                <c:pt idx="1">
                  <c:v>0.4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0.2</c:v>
                </c:pt>
                <c:pt idx="6">
                  <c:v>0.7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9DF-9371-A7A1379AF0E2}"/>
            </c:ext>
          </c:extLst>
        </c:ser>
        <c:ser>
          <c:idx val="1"/>
          <c:order val="1"/>
          <c:tx>
            <c:strRef>
              <c:f>'Atividade1 - A'!$F$1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A'!$F$2:$F$9</c:f>
              <c:numCache>
                <c:formatCode>0.0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4-49DF-9371-A7A1379AF0E2}"/>
            </c:ext>
          </c:extLst>
        </c:ser>
        <c:ser>
          <c:idx val="2"/>
          <c:order val="2"/>
          <c:tx>
            <c:strRef>
              <c:f>'Atividade1 - A'!$H$1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'Atividade1 - A'!$B$2:$B$9</c:f>
              <c:strCache>
                <c:ptCount val="8"/>
                <c:pt idx="0">
                  <c:v>Oceania</c:v>
                </c:pt>
                <c:pt idx="1">
                  <c:v>Europa</c:v>
                </c:pt>
                <c:pt idx="2">
                  <c:v>Rússia</c:v>
                </c:pt>
                <c:pt idx="3">
                  <c:v>América do Norte</c:v>
                </c:pt>
                <c:pt idx="4">
                  <c:v>América do Sul e Central</c:v>
                </c:pt>
                <c:pt idx="5">
                  <c:v>África</c:v>
                </c:pt>
                <c:pt idx="6">
                  <c:v>China</c:v>
                </c:pt>
                <c:pt idx="7">
                  <c:v>Outros Países da Ásia</c:v>
                </c:pt>
              </c:strCache>
            </c:strRef>
          </c:cat>
          <c:val>
            <c:numRef>
              <c:f>'Atividade1 - A'!$H$2:$H$9</c:f>
              <c:numCache>
                <c:formatCode>0.0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0.55000000000000004</c:v>
                </c:pt>
                <c:pt idx="5">
                  <c:v>0.75</c:v>
                </c:pt>
                <c:pt idx="6">
                  <c:v>1.4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4-49DF-9371-A7A1379A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476140096"/>
        <c:axId val="1476150080"/>
      </c:barChart>
      <c:catAx>
        <c:axId val="14761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150080"/>
        <c:crosses val="autoZero"/>
        <c:auto val="1"/>
        <c:lblAlgn val="ctr"/>
        <c:lblOffset val="100"/>
        <c:noMultiLvlLbl val="0"/>
      </c:catAx>
      <c:valAx>
        <c:axId val="14761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140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Aquela Media</a:t>
            </a:r>
            <a:r>
              <a:rPr lang="pt-BR" baseline="0"/>
              <a:t> dos Meses Tlgd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2827849257106292E-2"/>
          <c:y val="0.18587699246523645"/>
          <c:w val="0.74307217143945892"/>
          <c:h val="0.742164848695618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74-46E5-A703-93D967888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74-46E5-A703-93D967888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74-46E5-A703-93D967888F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'Atividade 2'!$M$8:$O$8</c:f>
              <c:strCache>
                <c:ptCount val="3"/>
                <c:pt idx="0">
                  <c:v>Abril</c:v>
                </c:pt>
                <c:pt idx="1">
                  <c:v>Maio</c:v>
                </c:pt>
                <c:pt idx="2">
                  <c:v>Março</c:v>
                </c:pt>
              </c:strCache>
            </c:strRef>
          </c:cat>
          <c:val>
            <c:numRef>
              <c:f>'Atividade 2'!$M$9:$O$9</c:f>
              <c:numCache>
                <c:formatCode>"R$"#,##0.00_);[Red]\("R$"#,##0.00\)</c:formatCode>
                <c:ptCount val="3"/>
                <c:pt idx="0">
                  <c:v>24109.4</c:v>
                </c:pt>
                <c:pt idx="1">
                  <c:v>24109.4</c:v>
                </c:pt>
                <c:pt idx="2">
                  <c:v>24109.4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7-4309-B780-D06F96AB14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276226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BEB78D-79F3-481C-9A77-6F3872E27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144FB5-07EE-434F-A392-2D82ECCCC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2A45F8-1BF5-4777-BC72-3EB6ADF3C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C4A5D-2CD4-4A11-8A6A-3D136C182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69D228-9F9C-41A8-86F3-DEBD4994E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6D11E3-E1E7-4342-9ED2-06C4586F0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C46CC-79A1-42AC-9AF3-C997DB08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201384</xdr:colOff>
      <xdr:row>2</xdr:row>
      <xdr:rowOff>128587</xdr:rowOff>
    </xdr:from>
    <xdr:to>
      <xdr:col>11</xdr:col>
      <xdr:colOff>421821</xdr:colOff>
      <xdr:row>22</xdr:row>
      <xdr:rowOff>163285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E2693F-D89D-4AFE-A295-F8D81BF87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149680</xdr:rowOff>
    </xdr:from>
    <xdr:to>
      <xdr:col>14</xdr:col>
      <xdr:colOff>126545</xdr:colOff>
      <xdr:row>6</xdr:row>
      <xdr:rowOff>16330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F548099-9823-472A-AEA8-EDD789D4F952}"/>
            </a:ext>
          </a:extLst>
        </xdr:cNvPr>
        <xdr:cNvSpPr txBox="1"/>
      </xdr:nvSpPr>
      <xdr:spPr>
        <a:xfrm>
          <a:off x="5203370" y="530680"/>
          <a:ext cx="56864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d. Separar em planilhas diferentes os clientes de acordo com o tipo de promoção; </a:t>
          </a:r>
        </a:p>
        <a:p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F4DB4D-9781-4FEB-95A8-653C60DF9608}" name="Tabela134" displayName="Tabela134" ref="B2:E31" totalsRowShown="0" headerRowDxfId="23">
  <autoFilter ref="B2:E31" xr:uid="{62F4DB4D-9781-4FEB-95A8-653C60DF9608}">
    <filterColumn colId="3">
      <filters>
        <filter val="PROMOÇÃO"/>
      </filters>
    </filterColumn>
  </autoFilter>
  <sortState xmlns:xlrd2="http://schemas.microsoft.com/office/spreadsheetml/2017/richdata2" ref="B3:E31">
    <sortCondition ref="B2:B30"/>
  </sortState>
  <tableColumns count="4">
    <tableColumn id="1" xr3:uid="{EC190ACC-5951-4DEF-8F54-5919DB461133}" name="CLIENTE"/>
    <tableColumn id="2" xr3:uid="{86858E20-E2FA-4AED-A4CF-B936EA05ABD3}" name="V/ DA FATURA " dataDxfId="2"/>
    <tableColumn id="4" xr3:uid="{E1CE79F1-2546-403F-A428-A61F6024DD3D}" name="MÊS PAGTO." dataDxfId="0"/>
    <tableColumn id="3" xr3:uid="{B57D65B3-FB05-43CD-9769-C2B4675D8EAB}" name="PROMOÇÃO" dataDxfId="1">
      <calculatedColumnFormula>IF(Tabela134[[#This Row],[V/ DA FATURA ]]&lt;=30000,"PROMOÇÃO", "SUPER PROMOÇÃO")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9D6A-82BE-48C3-8B40-01861D7B208E}">
  <sheetPr>
    <tabColor theme="9" tint="-0.499984740745262"/>
  </sheetPr>
  <dimension ref="B1:H12"/>
  <sheetViews>
    <sheetView topLeftCell="A10" workbookViewId="0">
      <selection activeCell="E28" sqref="E28:E30"/>
    </sheetView>
  </sheetViews>
  <sheetFormatPr defaultRowHeight="15" x14ac:dyDescent="0.25"/>
  <cols>
    <col min="2" max="2" width="22.5703125" bestFit="1" customWidth="1"/>
  </cols>
  <sheetData>
    <row r="1" spans="2:8" x14ac:dyDescent="0.25">
      <c r="B1" s="3"/>
      <c r="C1" s="4">
        <v>1950</v>
      </c>
      <c r="D1" s="4">
        <v>1960</v>
      </c>
      <c r="E1" s="4">
        <v>1970</v>
      </c>
      <c r="F1" s="4">
        <v>1980</v>
      </c>
      <c r="G1" s="4">
        <v>1990</v>
      </c>
      <c r="H1" s="4">
        <v>2000</v>
      </c>
    </row>
    <row r="2" spans="2:8" x14ac:dyDescent="0.25">
      <c r="B2" s="6" t="s">
        <v>36</v>
      </c>
      <c r="C2" s="7">
        <v>0.08</v>
      </c>
      <c r="D2" s="7">
        <v>0.09</v>
      </c>
      <c r="E2" s="7">
        <v>0.1</v>
      </c>
      <c r="F2" s="7">
        <v>0.1</v>
      </c>
      <c r="G2" s="7">
        <v>0.1</v>
      </c>
      <c r="H2" s="8">
        <v>0.1</v>
      </c>
    </row>
    <row r="3" spans="2:8" x14ac:dyDescent="0.25">
      <c r="B3" s="6" t="s">
        <v>35</v>
      </c>
      <c r="C3" s="7">
        <v>0.4</v>
      </c>
      <c r="D3" s="7">
        <v>0.4</v>
      </c>
      <c r="E3" s="7">
        <v>0.4</v>
      </c>
      <c r="F3" s="7">
        <v>0.4</v>
      </c>
      <c r="G3" s="7">
        <v>0.4</v>
      </c>
      <c r="H3" s="9">
        <v>0.4</v>
      </c>
    </row>
    <row r="4" spans="2:8" x14ac:dyDescent="0.25">
      <c r="B4" s="6" t="s">
        <v>37</v>
      </c>
      <c r="C4" s="7">
        <v>0.15</v>
      </c>
      <c r="D4" s="7">
        <v>0.2</v>
      </c>
      <c r="E4" s="7">
        <v>0.25</v>
      </c>
      <c r="F4" s="7">
        <v>0.3</v>
      </c>
      <c r="G4" s="7">
        <v>0.3</v>
      </c>
      <c r="H4" s="9">
        <v>0.4</v>
      </c>
    </row>
    <row r="5" spans="2:8" x14ac:dyDescent="0.25">
      <c r="B5" s="6" t="s">
        <v>38</v>
      </c>
      <c r="C5" s="7">
        <v>0.25</v>
      </c>
      <c r="D5" s="7">
        <v>0.3</v>
      </c>
      <c r="E5" s="7">
        <v>0.3</v>
      </c>
      <c r="F5" s="7">
        <v>0.3</v>
      </c>
      <c r="G5" s="7">
        <v>0.3</v>
      </c>
      <c r="H5" s="9">
        <v>0.3</v>
      </c>
    </row>
    <row r="6" spans="2:8" x14ac:dyDescent="0.25">
      <c r="B6" s="6" t="s">
        <v>39</v>
      </c>
      <c r="C6" s="7">
        <v>0.3</v>
      </c>
      <c r="D6" s="7">
        <v>0.3</v>
      </c>
      <c r="E6" s="7">
        <v>0.35</v>
      </c>
      <c r="F6" s="7">
        <v>0.4</v>
      </c>
      <c r="G6" s="7">
        <v>0.4</v>
      </c>
      <c r="H6" s="9">
        <v>0.55000000000000004</v>
      </c>
    </row>
    <row r="7" spans="2:8" x14ac:dyDescent="0.25">
      <c r="B7" s="6" t="s">
        <v>40</v>
      </c>
      <c r="C7" s="7">
        <v>0.2</v>
      </c>
      <c r="D7" s="7">
        <v>0.3</v>
      </c>
      <c r="E7" s="7">
        <v>0.4</v>
      </c>
      <c r="F7" s="7">
        <v>0.5</v>
      </c>
      <c r="G7" s="7">
        <v>0.5</v>
      </c>
      <c r="H7" s="9">
        <v>0.75</v>
      </c>
    </row>
    <row r="8" spans="2:8" x14ac:dyDescent="0.25">
      <c r="B8" s="6" t="s">
        <v>41</v>
      </c>
      <c r="C8" s="7">
        <v>0.7</v>
      </c>
      <c r="D8" s="7">
        <v>0.8</v>
      </c>
      <c r="E8" s="7">
        <v>0.9</v>
      </c>
      <c r="F8" s="7">
        <v>1</v>
      </c>
      <c r="G8" s="7">
        <v>1</v>
      </c>
      <c r="H8" s="9">
        <v>1.4</v>
      </c>
    </row>
    <row r="9" spans="2:8" x14ac:dyDescent="0.25">
      <c r="B9" s="6" t="s">
        <v>42</v>
      </c>
      <c r="C9" s="7">
        <v>0.5</v>
      </c>
      <c r="D9" s="7">
        <v>0.9</v>
      </c>
      <c r="E9" s="7">
        <v>1.3</v>
      </c>
      <c r="F9" s="7">
        <v>1.7</v>
      </c>
      <c r="G9" s="7">
        <v>1.7</v>
      </c>
      <c r="H9" s="10">
        <v>2.2000000000000002</v>
      </c>
    </row>
    <row r="10" spans="2:8" x14ac:dyDescent="0.25">
      <c r="B10" s="5" t="s">
        <v>43</v>
      </c>
      <c r="C10" s="11">
        <f>SUM(C2:C9)</f>
        <v>2.58</v>
      </c>
      <c r="D10" s="11">
        <f t="shared" ref="D10:H10" si="0">SUM(D2:D9)</f>
        <v>3.29</v>
      </c>
      <c r="E10" s="11">
        <f t="shared" si="0"/>
        <v>4</v>
      </c>
      <c r="F10" s="11">
        <f t="shared" si="0"/>
        <v>4.7</v>
      </c>
      <c r="G10" s="11">
        <f t="shared" si="0"/>
        <v>4.7</v>
      </c>
      <c r="H10" s="12">
        <f t="shared" si="0"/>
        <v>6.1</v>
      </c>
    </row>
    <row r="12" spans="2:8" x14ac:dyDescent="0.25">
      <c r="B12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E2A1-34C9-49DB-8895-43804D2CDF8A}">
  <dimension ref="B2:E23"/>
  <sheetViews>
    <sheetView tabSelected="1" workbookViewId="0">
      <selection activeCell="E22" sqref="E22"/>
    </sheetView>
  </sheetViews>
  <sheetFormatPr defaultRowHeight="15" x14ac:dyDescent="0.25"/>
  <cols>
    <col min="2" max="2" width="35" bestFit="1" customWidth="1"/>
    <col min="3" max="3" width="11.7109375" bestFit="1" customWidth="1"/>
    <col min="4" max="4" width="10" style="2" customWidth="1"/>
    <col min="5" max="5" width="11.7109375" bestFit="1" customWidth="1"/>
  </cols>
  <sheetData>
    <row r="2" spans="2:5" x14ac:dyDescent="0.25">
      <c r="B2" s="23" t="s">
        <v>22</v>
      </c>
      <c r="C2" s="28">
        <v>28987</v>
      </c>
      <c r="D2" s="30" t="s">
        <v>6</v>
      </c>
      <c r="E2" s="23" t="s">
        <v>51</v>
      </c>
    </row>
    <row r="3" spans="2:5" x14ac:dyDescent="0.25">
      <c r="B3" s="24" t="s">
        <v>23</v>
      </c>
      <c r="C3" s="29">
        <v>10580</v>
      </c>
      <c r="D3" s="31" t="s">
        <v>11</v>
      </c>
      <c r="E3" s="24" t="s">
        <v>51</v>
      </c>
    </row>
    <row r="4" spans="2:5" x14ac:dyDescent="0.25">
      <c r="B4" s="23" t="s">
        <v>7</v>
      </c>
      <c r="C4" s="28">
        <v>28528</v>
      </c>
      <c r="D4" s="30" t="s">
        <v>6</v>
      </c>
      <c r="E4" s="23" t="s">
        <v>51</v>
      </c>
    </row>
    <row r="5" spans="2:5" x14ac:dyDescent="0.25">
      <c r="B5" s="24" t="s">
        <v>13</v>
      </c>
      <c r="C5" s="29">
        <v>18740</v>
      </c>
      <c r="D5" s="31" t="s">
        <v>4</v>
      </c>
      <c r="E5" s="24" t="s">
        <v>51</v>
      </c>
    </row>
    <row r="6" spans="2:5" x14ac:dyDescent="0.25">
      <c r="B6" s="23" t="s">
        <v>18</v>
      </c>
      <c r="C6" s="28">
        <v>19852</v>
      </c>
      <c r="D6" s="30" t="s">
        <v>11</v>
      </c>
      <c r="E6" s="23" t="s">
        <v>51</v>
      </c>
    </row>
    <row r="7" spans="2:5" x14ac:dyDescent="0.25">
      <c r="B7" s="24" t="s">
        <v>17</v>
      </c>
      <c r="C7" s="29">
        <v>19902</v>
      </c>
      <c r="D7" s="31" t="s">
        <v>11</v>
      </c>
      <c r="E7" s="24" t="s">
        <v>51</v>
      </c>
    </row>
    <row r="8" spans="2:5" x14ac:dyDescent="0.25">
      <c r="B8" s="23" t="s">
        <v>15</v>
      </c>
      <c r="C8" s="28">
        <v>26580</v>
      </c>
      <c r="D8" s="30" t="s">
        <v>11</v>
      </c>
      <c r="E8" s="23" t="s">
        <v>51</v>
      </c>
    </row>
    <row r="9" spans="2:5" x14ac:dyDescent="0.25">
      <c r="B9" s="24" t="s">
        <v>5</v>
      </c>
      <c r="C9" s="29">
        <v>24580</v>
      </c>
      <c r="D9" s="31" t="s">
        <v>6</v>
      </c>
      <c r="E9" s="24" t="s">
        <v>51</v>
      </c>
    </row>
    <row r="10" spans="2:5" x14ac:dyDescent="0.25">
      <c r="B10" s="23" t="s">
        <v>20</v>
      </c>
      <c r="C10" s="28">
        <v>27898</v>
      </c>
      <c r="D10" s="30" t="s">
        <v>11</v>
      </c>
      <c r="E10" s="23" t="s">
        <v>51</v>
      </c>
    </row>
    <row r="11" spans="2:5" x14ac:dyDescent="0.25">
      <c r="B11" s="24" t="s">
        <v>25</v>
      </c>
      <c r="C11" s="29">
        <v>19580</v>
      </c>
      <c r="D11" s="31" t="s">
        <v>4</v>
      </c>
      <c r="E11" s="24" t="s">
        <v>51</v>
      </c>
    </row>
    <row r="12" spans="2:5" x14ac:dyDescent="0.25">
      <c r="B12" s="23" t="s">
        <v>26</v>
      </c>
      <c r="C12" s="28">
        <v>29365</v>
      </c>
      <c r="D12" s="30" t="s">
        <v>4</v>
      </c>
      <c r="E12" s="23" t="s">
        <v>51</v>
      </c>
    </row>
    <row r="13" spans="2:5" x14ac:dyDescent="0.25">
      <c r="B13" s="24" t="s">
        <v>27</v>
      </c>
      <c r="C13" s="29">
        <v>22650</v>
      </c>
      <c r="D13" s="31" t="s">
        <v>4</v>
      </c>
      <c r="E13" s="24" t="s">
        <v>51</v>
      </c>
    </row>
    <row r="14" spans="2:5" x14ac:dyDescent="0.25">
      <c r="B14" s="23" t="s">
        <v>28</v>
      </c>
      <c r="C14" s="28">
        <v>29852</v>
      </c>
      <c r="D14" s="30" t="s">
        <v>6</v>
      </c>
      <c r="E14" s="23" t="s">
        <v>51</v>
      </c>
    </row>
    <row r="15" spans="2:5" x14ac:dyDescent="0.25">
      <c r="B15" s="24" t="s">
        <v>29</v>
      </c>
      <c r="C15" s="29">
        <v>22450</v>
      </c>
      <c r="D15" s="31" t="s">
        <v>6</v>
      </c>
      <c r="E15" s="24" t="s">
        <v>51</v>
      </c>
    </row>
    <row r="16" spans="2:5" x14ac:dyDescent="0.25">
      <c r="B16" s="23" t="s">
        <v>9</v>
      </c>
      <c r="C16" s="28">
        <v>30000</v>
      </c>
      <c r="D16" s="30" t="s">
        <v>4</v>
      </c>
      <c r="E16" s="23" t="s">
        <v>51</v>
      </c>
    </row>
    <row r="17" spans="2:5" x14ac:dyDescent="0.25">
      <c r="B17" s="24" t="s">
        <v>10</v>
      </c>
      <c r="C17" s="29">
        <v>28557</v>
      </c>
      <c r="D17" s="31" t="s">
        <v>11</v>
      </c>
      <c r="E17" s="24" t="s">
        <v>51</v>
      </c>
    </row>
    <row r="18" spans="2:5" x14ac:dyDescent="0.25">
      <c r="B18" s="23" t="s">
        <v>16</v>
      </c>
      <c r="C18" s="28">
        <v>27850</v>
      </c>
      <c r="D18" s="30" t="s">
        <v>11</v>
      </c>
      <c r="E18" s="23" t="s">
        <v>51</v>
      </c>
    </row>
    <row r="19" spans="2:5" x14ac:dyDescent="0.25">
      <c r="B19" s="24" t="s">
        <v>31</v>
      </c>
      <c r="C19" s="29">
        <v>21780</v>
      </c>
      <c r="D19" s="31" t="s">
        <v>4</v>
      </c>
      <c r="E19" s="24" t="s">
        <v>51</v>
      </c>
    </row>
    <row r="20" spans="2:5" x14ac:dyDescent="0.25">
      <c r="B20" s="23" t="s">
        <v>21</v>
      </c>
      <c r="C20" s="28">
        <v>19874</v>
      </c>
      <c r="D20" s="30" t="s">
        <v>6</v>
      </c>
      <c r="E20" s="23" t="s">
        <v>51</v>
      </c>
    </row>
    <row r="21" spans="2:5" x14ac:dyDescent="0.25">
      <c r="B21" s="24" t="s">
        <v>33</v>
      </c>
      <c r="C21" s="29">
        <v>21148</v>
      </c>
      <c r="D21" s="31" t="s">
        <v>6</v>
      </c>
      <c r="E21" s="24" t="s">
        <v>51</v>
      </c>
    </row>
    <row r="22" spans="2:5" x14ac:dyDescent="0.25">
      <c r="B22" s="23" t="s">
        <v>34</v>
      </c>
      <c r="C22" s="28">
        <v>28987</v>
      </c>
      <c r="D22" s="30" t="s">
        <v>11</v>
      </c>
      <c r="E22" s="23" t="s">
        <v>51</v>
      </c>
    </row>
    <row r="23" spans="2:5" x14ac:dyDescent="0.25">
      <c r="B23" s="24" t="s">
        <v>12</v>
      </c>
      <c r="C23" s="29">
        <v>19998</v>
      </c>
      <c r="D23" s="31" t="s">
        <v>11</v>
      </c>
      <c r="E23" s="24" t="s">
        <v>51</v>
      </c>
    </row>
  </sheetData>
  <conditionalFormatting sqref="D2:D23">
    <cfRule type="cellIs" dxfId="7" priority="3" operator="equal">
      <formula>"Maio"</formula>
    </cfRule>
    <cfRule type="cellIs" dxfId="6" priority="4" operator="equal">
      <formula>"Abril"</formula>
    </cfRule>
    <cfRule type="cellIs" dxfId="5" priority="5" operator="equal">
      <formula>"Março"</formula>
    </cfRule>
  </conditionalFormatting>
  <conditionalFormatting sqref="E2:E23">
    <cfRule type="cellIs" dxfId="4" priority="1" operator="equal">
      <formula>"S/ PROMOÇÃO"</formula>
    </cfRule>
    <cfRule type="cellIs" dxfId="3" priority="2" operator="equal">
      <formula>"PROMOÇÃO"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563F-B939-48B9-AA37-89FCC33CF15A}">
  <sheetPr>
    <tabColor theme="9" tint="-0.499984740745262"/>
  </sheetPr>
  <dimension ref="B2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A8FB-7443-40ED-A360-0E9516958BBE}">
  <sheetPr>
    <tabColor theme="9" tint="-0.499984740745262"/>
  </sheetPr>
  <dimension ref="B2"/>
  <sheetViews>
    <sheetView workbookViewId="0">
      <selection activeCell="Q13" sqref="Q13"/>
    </sheetView>
  </sheetViews>
  <sheetFormatPr defaultRowHeight="15" x14ac:dyDescent="0.25"/>
  <sheetData>
    <row r="2" spans="2:2" x14ac:dyDescent="0.25">
      <c r="B2" t="s">
        <v>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833F-DC8F-485B-8E65-19FA72764251}">
  <sheetPr>
    <tabColor theme="9" tint="-0.499984740745262"/>
  </sheetPr>
  <dimension ref="B2"/>
  <sheetViews>
    <sheetView workbookViewId="0">
      <selection activeCell="K14" sqref="K14"/>
    </sheetView>
  </sheetViews>
  <sheetFormatPr defaultRowHeight="15" x14ac:dyDescent="0.25"/>
  <sheetData>
    <row r="2" spans="2:2" x14ac:dyDescent="0.25">
      <c r="B2" t="s">
        <v>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565-3132-4BEA-8394-BBFF8AF7F43A}">
  <sheetPr>
    <tabColor theme="9" tint="-0.499984740745262"/>
  </sheetPr>
  <dimension ref="B2"/>
  <sheetViews>
    <sheetView workbookViewId="0">
      <selection activeCell="I11" sqref="I11"/>
    </sheetView>
  </sheetViews>
  <sheetFormatPr defaultRowHeight="15" x14ac:dyDescent="0.25"/>
  <sheetData>
    <row r="2" spans="2:2" x14ac:dyDescent="0.25">
      <c r="B2" t="s">
        <v>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6ADC-609A-43BF-89CC-2BBB6D799901}">
  <sheetPr>
    <tabColor theme="9" tint="-0.499984740745262"/>
  </sheetPr>
  <dimension ref="B2"/>
  <sheetViews>
    <sheetView workbookViewId="0">
      <selection activeCell="K17" sqref="K17"/>
    </sheetView>
  </sheetViews>
  <sheetFormatPr defaultRowHeight="15" x14ac:dyDescent="0.25"/>
  <sheetData>
    <row r="2" spans="2:2" x14ac:dyDescent="0.25">
      <c r="B2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EF7A-417A-4888-B599-DAC0C8049A32}">
  <sheetPr>
    <tabColor theme="9" tint="-0.499984740745262"/>
  </sheetPr>
  <dimension ref="B2"/>
  <sheetViews>
    <sheetView workbookViewId="0">
      <selection activeCell="J10" sqref="J10"/>
    </sheetView>
  </sheetViews>
  <sheetFormatPr defaultRowHeight="15" x14ac:dyDescent="0.25"/>
  <sheetData>
    <row r="2" spans="2:2" x14ac:dyDescent="0.25">
      <c r="B2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A564-8DC2-4C18-96E4-C1D599E26DA9}">
  <dimension ref="B2:O31"/>
  <sheetViews>
    <sheetView zoomScale="70" zoomScaleNormal="70" workbookViewId="0">
      <selection activeCell="G34" sqref="G34"/>
    </sheetView>
  </sheetViews>
  <sheetFormatPr defaultRowHeight="15" x14ac:dyDescent="0.25"/>
  <cols>
    <col min="2" max="2" width="42.85546875" bestFit="1" customWidth="1"/>
    <col min="3" max="3" width="18.85546875" bestFit="1" customWidth="1"/>
    <col min="4" max="4" width="16.42578125" style="2" bestFit="1" customWidth="1"/>
    <col min="5" max="5" width="15.85546875" bestFit="1" customWidth="1"/>
    <col min="13" max="13" width="17.28515625" bestFit="1" customWidth="1"/>
    <col min="14" max="14" width="17.7109375" bestFit="1" customWidth="1"/>
    <col min="15" max="15" width="17.28515625" bestFit="1" customWidth="1"/>
  </cols>
  <sheetData>
    <row r="2" spans="2:15" x14ac:dyDescent="0.25">
      <c r="B2" s="2" t="s">
        <v>0</v>
      </c>
      <c r="C2" s="2" t="s">
        <v>1</v>
      </c>
      <c r="D2" s="2" t="s">
        <v>2</v>
      </c>
      <c r="E2" s="2" t="s">
        <v>51</v>
      </c>
    </row>
    <row r="3" spans="2:15" x14ac:dyDescent="0.25">
      <c r="B3" t="s">
        <v>22</v>
      </c>
      <c r="C3" s="1">
        <v>28987</v>
      </c>
      <c r="D3" s="2" t="s">
        <v>6</v>
      </c>
      <c r="E3" t="str">
        <f>IF(Tabela134[[#This Row],[V/ DA FATURA ]]&lt;=30000,"PROMOÇÃO", "S/ PROMOÇÃO")</f>
        <v>PROMOÇÃO</v>
      </c>
      <c r="M3" s="21" t="s">
        <v>54</v>
      </c>
      <c r="N3" s="21"/>
      <c r="O3" s="21"/>
    </row>
    <row r="4" spans="2:15" ht="15.75" thickBot="1" x14ac:dyDescent="0.3">
      <c r="B4" t="s">
        <v>23</v>
      </c>
      <c r="C4" s="1">
        <v>10580</v>
      </c>
      <c r="D4" s="2" t="s">
        <v>11</v>
      </c>
      <c r="E4" t="str">
        <f>IF(Tabela134[[#This Row],[V/ DA FATURA ]]&lt;=30000,"PROMOÇÃO", "S/ PROMOÇÃO")</f>
        <v>PROMOÇÃO</v>
      </c>
      <c r="M4" s="18" t="s">
        <v>11</v>
      </c>
      <c r="N4" s="19" t="s">
        <v>4</v>
      </c>
      <c r="O4" s="20" t="s">
        <v>6</v>
      </c>
    </row>
    <row r="5" spans="2:15" ht="15.75" thickTop="1" x14ac:dyDescent="0.25">
      <c r="B5" t="s">
        <v>7</v>
      </c>
      <c r="C5" s="1">
        <v>28528</v>
      </c>
      <c r="D5" s="2" t="s">
        <v>6</v>
      </c>
      <c r="E5" t="str">
        <f>IF(Tabela134[[#This Row],[V/ DA FATURA ]]&lt;=30000,"PROMOÇÃO", "S/ PROMOÇÃO")</f>
        <v>PROMOÇÃO</v>
      </c>
      <c r="M5" s="13">
        <f>SUMIF(Tabela134[MÊS PAGTO.],"Abril",Tabela134[V/ DA FATURA ])</f>
        <v>241094</v>
      </c>
      <c r="N5" s="13">
        <f>SUMIF(Tabela134[MÊS PAGTO.],"Maio",Tabela134[V/ DA FATURA ])</f>
        <v>247926</v>
      </c>
      <c r="O5" s="13">
        <f>SUMIF(Tabela134[MÊS PAGTO.],"Março",Tabela134[V/ DA FATURA ])</f>
        <v>270519</v>
      </c>
    </row>
    <row r="6" spans="2:15" x14ac:dyDescent="0.25">
      <c r="B6" t="s">
        <v>13</v>
      </c>
      <c r="C6" s="1">
        <v>18740</v>
      </c>
      <c r="D6" s="2" t="s">
        <v>4</v>
      </c>
      <c r="E6" t="str">
        <f>IF(Tabela134[[#This Row],[V/ DA FATURA ]]&lt;=30000,"PROMOÇÃO", "S/ PROMOÇÃO")</f>
        <v>PROMOÇÃO</v>
      </c>
    </row>
    <row r="7" spans="2:15" x14ac:dyDescent="0.25">
      <c r="B7" t="s">
        <v>18</v>
      </c>
      <c r="C7" s="1">
        <v>19852</v>
      </c>
      <c r="D7" s="2" t="s">
        <v>11</v>
      </c>
      <c r="E7" t="str">
        <f>IF(Tabela134[[#This Row],[V/ DA FATURA ]]&lt;=30000,"PROMOÇÃO", "S/ PROMOÇÃO")</f>
        <v>PROMOÇÃO</v>
      </c>
      <c r="M7" s="22" t="s">
        <v>55</v>
      </c>
      <c r="N7" s="22"/>
      <c r="O7" s="22"/>
    </row>
    <row r="8" spans="2:15" ht="15.75" thickBot="1" x14ac:dyDescent="0.3">
      <c r="B8" t="s">
        <v>17</v>
      </c>
      <c r="C8" s="1">
        <v>19902</v>
      </c>
      <c r="D8" s="2" t="s">
        <v>11</v>
      </c>
      <c r="E8" t="str">
        <f>IF(Tabela134[[#This Row],[V/ DA FATURA ]]&lt;=30000,"PROMOÇÃO", "S/ PROMOÇÃO")</f>
        <v>PROMOÇÃO</v>
      </c>
      <c r="M8" s="15" t="s">
        <v>11</v>
      </c>
      <c r="N8" s="16" t="s">
        <v>4</v>
      </c>
      <c r="O8" s="17" t="s">
        <v>6</v>
      </c>
    </row>
    <row r="9" spans="2:15" ht="15.75" thickTop="1" x14ac:dyDescent="0.25">
      <c r="B9" t="s">
        <v>15</v>
      </c>
      <c r="C9" s="1">
        <v>26580</v>
      </c>
      <c r="D9" s="2" t="s">
        <v>11</v>
      </c>
      <c r="E9" t="str">
        <f>IF(Tabela134[[#This Row],[V/ DA FATURA ]]&lt;=30000,"PROMOÇÃO", "S/ PROMOÇÃO")</f>
        <v>PROMOÇÃO</v>
      </c>
      <c r="M9" s="14">
        <f>AVERAGEIF(Tabela134[MÊS PAGTO.], "Abril",Tabela134[V/ DA FATURA ])</f>
        <v>24109.4</v>
      </c>
      <c r="N9" s="14">
        <f>AVERAGEIF(Tabela134[MÊS PAGTO.], "Abril",Tabela134[V/ DA FATURA ])</f>
        <v>24109.4</v>
      </c>
      <c r="O9" s="14">
        <f>AVERAGEIF(Tabela134[MÊS PAGTO.], "Abril",Tabela134[V/ DA FATURA ])</f>
        <v>24109.4</v>
      </c>
    </row>
    <row r="10" spans="2:15" x14ac:dyDescent="0.25">
      <c r="B10" t="s">
        <v>5</v>
      </c>
      <c r="C10" s="1">
        <v>24580</v>
      </c>
      <c r="D10" s="2" t="s">
        <v>6</v>
      </c>
      <c r="E10" t="str">
        <f>IF(Tabela134[[#This Row],[V/ DA FATURA ]]&lt;=30000,"PROMOÇÃO", "S/ PROMOÇÃO")</f>
        <v>PROMOÇÃO</v>
      </c>
    </row>
    <row r="11" spans="2:15" hidden="1" x14ac:dyDescent="0.25">
      <c r="B11" t="s">
        <v>3</v>
      </c>
      <c r="C11" s="1">
        <v>36251</v>
      </c>
      <c r="D11" s="2" t="s">
        <v>4</v>
      </c>
      <c r="E11" t="str">
        <f>IF(Tabela134[[#This Row],[V/ DA FATURA ]]&lt;=30000,"PROMOÇÃO", "S/ PROMOÇÃO")</f>
        <v>S/ PROMOÇÃO</v>
      </c>
      <c r="M11" s="21" t="s">
        <v>56</v>
      </c>
      <c r="N11" s="21"/>
      <c r="O11" s="21"/>
    </row>
    <row r="12" spans="2:15" ht="15.75" hidden="1" thickBot="1" x14ac:dyDescent="0.3">
      <c r="B12" t="s">
        <v>19</v>
      </c>
      <c r="C12" s="1">
        <v>32850</v>
      </c>
      <c r="D12" s="2" t="s">
        <v>6</v>
      </c>
      <c r="E12" t="str">
        <f>IF(Tabela134[[#This Row],[V/ DA FATURA ]]&lt;=30000,"PROMOÇÃO", "S/ PROMOÇÃO")</f>
        <v>S/ PROMOÇÃO</v>
      </c>
      <c r="M12" s="18" t="s">
        <v>52</v>
      </c>
      <c r="N12" s="25"/>
      <c r="O12" s="20" t="s">
        <v>53</v>
      </c>
    </row>
    <row r="13" spans="2:15" ht="15.75" hidden="1" thickTop="1" x14ac:dyDescent="0.25">
      <c r="B13" t="s">
        <v>24</v>
      </c>
      <c r="C13" s="1">
        <v>30890</v>
      </c>
      <c r="D13" s="2" t="s">
        <v>11</v>
      </c>
      <c r="E13" t="str">
        <f>IF(Tabela134[[#This Row],[V/ DA FATURA ]]&lt;=30000,"PROMOÇÃO", "S/ PROMOÇÃO")</f>
        <v>S/ PROMOÇÃO</v>
      </c>
      <c r="M13" s="27">
        <f>COUNTIF(Tabela134[PROMOÇÃO],"Promoção")</f>
        <v>22</v>
      </c>
      <c r="N13" s="26"/>
      <c r="O13" s="27">
        <f>COUNTIF(Tabela134[PROMOÇÃO], "S/ PROMOÇÃO")</f>
        <v>7</v>
      </c>
    </row>
    <row r="14" spans="2:15" hidden="1" x14ac:dyDescent="0.25">
      <c r="B14" t="s">
        <v>8</v>
      </c>
      <c r="C14" s="1">
        <v>31000</v>
      </c>
      <c r="D14" s="2" t="s">
        <v>6</v>
      </c>
      <c r="E14" t="str">
        <f>IF(Tabela134[[#This Row],[V/ DA FATURA ]]&lt;=30000,"PROMOÇÃO", "S/ PROMOÇÃO")</f>
        <v>S/ PROMOÇÃO</v>
      </c>
    </row>
    <row r="15" spans="2:15" x14ac:dyDescent="0.25">
      <c r="B15" t="s">
        <v>20</v>
      </c>
      <c r="C15" s="1">
        <v>27898</v>
      </c>
      <c r="D15" s="2" t="s">
        <v>11</v>
      </c>
      <c r="E15" t="str">
        <f>IF(Tabela134[[#This Row],[V/ DA FATURA ]]&lt;=30000,"PROMOÇÃO", "S/ PROMOÇÃO")</f>
        <v>PROMOÇÃO</v>
      </c>
    </row>
    <row r="16" spans="2:15" x14ac:dyDescent="0.25">
      <c r="B16" t="s">
        <v>25</v>
      </c>
      <c r="C16" s="1">
        <v>19580</v>
      </c>
      <c r="D16" s="2" t="s">
        <v>4</v>
      </c>
      <c r="E16" t="str">
        <f>IF(Tabela134[[#This Row],[V/ DA FATURA ]]&lt;=30000,"PROMOÇÃO", "S/ PROMOÇÃO")</f>
        <v>PROMOÇÃO</v>
      </c>
    </row>
    <row r="17" spans="2:5" x14ac:dyDescent="0.25">
      <c r="B17" t="s">
        <v>26</v>
      </c>
      <c r="C17" s="1">
        <v>29365</v>
      </c>
      <c r="D17" s="2" t="s">
        <v>4</v>
      </c>
      <c r="E17" t="str">
        <f>IF(Tabela134[[#This Row],[V/ DA FATURA ]]&lt;=30000,"PROMOÇÃO", "S/ PROMOÇÃO")</f>
        <v>PROMOÇÃO</v>
      </c>
    </row>
    <row r="18" spans="2:5" x14ac:dyDescent="0.25">
      <c r="B18" t="s">
        <v>27</v>
      </c>
      <c r="C18" s="1">
        <v>22650</v>
      </c>
      <c r="D18" s="2" t="s">
        <v>4</v>
      </c>
      <c r="E18" t="str">
        <f>IF(Tabela134[[#This Row],[V/ DA FATURA ]]&lt;=30000,"PROMOÇÃO", "S/ PROMOÇÃO")</f>
        <v>PROMOÇÃO</v>
      </c>
    </row>
    <row r="19" spans="2:5" x14ac:dyDescent="0.25">
      <c r="B19" t="s">
        <v>28</v>
      </c>
      <c r="C19" s="1">
        <v>29852</v>
      </c>
      <c r="D19" s="2" t="s">
        <v>6</v>
      </c>
      <c r="E19" t="str">
        <f>IF(Tabela134[[#This Row],[V/ DA FATURA ]]&lt;=30000,"PROMOÇÃO", "S/ PROMOÇÃO")</f>
        <v>PROMOÇÃO</v>
      </c>
    </row>
    <row r="20" spans="2:5" x14ac:dyDescent="0.25">
      <c r="B20" t="s">
        <v>29</v>
      </c>
      <c r="C20" s="1">
        <v>22450</v>
      </c>
      <c r="D20" s="2" t="s">
        <v>6</v>
      </c>
      <c r="E20" t="str">
        <f>IF(Tabela134[[#This Row],[V/ DA FATURA ]]&lt;=30000,"PROMOÇÃO", "S/ PROMOÇÃO")</f>
        <v>PROMOÇÃO</v>
      </c>
    </row>
    <row r="21" spans="2:5" x14ac:dyDescent="0.25">
      <c r="B21" t="s">
        <v>9</v>
      </c>
      <c r="C21" s="1">
        <v>30000</v>
      </c>
      <c r="D21" s="2" t="s">
        <v>4</v>
      </c>
      <c r="E21" t="str">
        <f>IF(Tabela134[[#This Row],[V/ DA FATURA ]]&lt;=30000,"PROMOÇÃO", "S/ PROMOÇÃO")</f>
        <v>PROMOÇÃO</v>
      </c>
    </row>
    <row r="22" spans="2:5" hidden="1" x14ac:dyDescent="0.25">
      <c r="B22" t="s">
        <v>30</v>
      </c>
      <c r="C22" s="1">
        <v>31250</v>
      </c>
      <c r="D22" s="2" t="s">
        <v>6</v>
      </c>
      <c r="E22" t="str">
        <f>IF(Tabela134[[#This Row],[V/ DA FATURA ]]&lt;=30000,"PROMOÇÃO", "S/ PROMOÇÃO")</f>
        <v>S/ PROMOÇÃO</v>
      </c>
    </row>
    <row r="23" spans="2:5" x14ac:dyDescent="0.25">
      <c r="B23" t="s">
        <v>10</v>
      </c>
      <c r="C23" s="1">
        <v>28557</v>
      </c>
      <c r="D23" s="2" t="s">
        <v>11</v>
      </c>
      <c r="E23" t="str">
        <f>IF(Tabela134[[#This Row],[V/ DA FATURA ]]&lt;=30000,"PROMOÇÃO", "S/ PROMOÇÃO")</f>
        <v>PROMOÇÃO</v>
      </c>
    </row>
    <row r="24" spans="2:5" x14ac:dyDescent="0.25">
      <c r="B24" t="s">
        <v>16</v>
      </c>
      <c r="C24" s="1">
        <v>27850</v>
      </c>
      <c r="D24" s="2" t="s">
        <v>11</v>
      </c>
      <c r="E24" t="str">
        <f>IF(Tabela134[[#This Row],[V/ DA FATURA ]]&lt;=30000,"PROMOÇÃO", "S/ PROMOÇÃO")</f>
        <v>PROMOÇÃO</v>
      </c>
    </row>
    <row r="25" spans="2:5" x14ac:dyDescent="0.25">
      <c r="B25" t="s">
        <v>31</v>
      </c>
      <c r="C25" s="1">
        <v>21780</v>
      </c>
      <c r="D25" s="2" t="s">
        <v>4</v>
      </c>
      <c r="E25" t="str">
        <f>IF(Tabela134[[#This Row],[V/ DA FATURA ]]&lt;=30000,"PROMOÇÃO", "S/ PROMOÇÃO")</f>
        <v>PROMOÇÃO</v>
      </c>
    </row>
    <row r="26" spans="2:5" x14ac:dyDescent="0.25">
      <c r="B26" t="s">
        <v>21</v>
      </c>
      <c r="C26" s="1">
        <v>19874</v>
      </c>
      <c r="D26" s="2" t="s">
        <v>6</v>
      </c>
      <c r="E26" t="str">
        <f>IF(Tabela134[[#This Row],[V/ DA FATURA ]]&lt;=30000,"PROMOÇÃO", "S/ PROMOÇÃO")</f>
        <v>PROMOÇÃO</v>
      </c>
    </row>
    <row r="27" spans="2:5" hidden="1" x14ac:dyDescent="0.25">
      <c r="B27" t="s">
        <v>32</v>
      </c>
      <c r="C27" s="1">
        <v>35870</v>
      </c>
      <c r="D27" s="2" t="s">
        <v>4</v>
      </c>
      <c r="E27" t="str">
        <f>IF(Tabela134[[#This Row],[V/ DA FATURA ]]&lt;=30000,"PROMOÇÃO", "S/ PROMOÇÃO")</f>
        <v>S/ PROMOÇÃO</v>
      </c>
    </row>
    <row r="28" spans="2:5" x14ac:dyDescent="0.25">
      <c r="B28" t="s">
        <v>33</v>
      </c>
      <c r="C28" s="1">
        <v>21148</v>
      </c>
      <c r="D28" s="2" t="s">
        <v>6</v>
      </c>
      <c r="E28" t="str">
        <f>IF(Tabela134[[#This Row],[V/ DA FATURA ]]&lt;=30000,"PROMOÇÃO", "S/ PROMOÇÃO")</f>
        <v>PROMOÇÃO</v>
      </c>
    </row>
    <row r="29" spans="2:5" x14ac:dyDescent="0.25">
      <c r="B29" t="s">
        <v>34</v>
      </c>
      <c r="C29" s="1">
        <v>28987</v>
      </c>
      <c r="D29" s="2" t="s">
        <v>11</v>
      </c>
      <c r="E29" t="str">
        <f>IF(Tabela134[[#This Row],[V/ DA FATURA ]]&lt;=30000,"PROMOÇÃO", "S/ PROMOÇÃO")</f>
        <v>PROMOÇÃO</v>
      </c>
    </row>
    <row r="30" spans="2:5" hidden="1" x14ac:dyDescent="0.25">
      <c r="B30" t="s">
        <v>14</v>
      </c>
      <c r="C30" s="1">
        <v>33690</v>
      </c>
      <c r="D30" s="2" t="s">
        <v>4</v>
      </c>
      <c r="E30" t="str">
        <f>IF(Tabela134[[#This Row],[V/ DA FATURA ]]&lt;=30000,"PROMOÇÃO", "S/ PROMOÇÃO")</f>
        <v>S/ PROMOÇÃO</v>
      </c>
    </row>
    <row r="31" spans="2:5" x14ac:dyDescent="0.25">
      <c r="B31" t="s">
        <v>12</v>
      </c>
      <c r="C31" s="1">
        <v>19998</v>
      </c>
      <c r="D31" s="2" t="s">
        <v>11</v>
      </c>
      <c r="E31" t="str">
        <f>IF(Tabela134[[#This Row],[V/ DA FATURA ]]&lt;=30000,"PROMOÇÃO", "S/ PROMOÇÃO")</f>
        <v>PROMOÇÃO</v>
      </c>
    </row>
  </sheetData>
  <mergeCells count="3">
    <mergeCell ref="M3:O3"/>
    <mergeCell ref="M7:O7"/>
    <mergeCell ref="M11:O11"/>
  </mergeCells>
  <conditionalFormatting sqref="D3:D31">
    <cfRule type="cellIs" dxfId="22" priority="3" operator="equal">
      <formula>"Maio"</formula>
    </cfRule>
    <cfRule type="cellIs" dxfId="21" priority="4" operator="equal">
      <formula>"Abril"</formula>
    </cfRule>
    <cfRule type="cellIs" dxfId="20" priority="5" operator="equal">
      <formula>"Março"</formula>
    </cfRule>
  </conditionalFormatting>
  <conditionalFormatting sqref="E3:E31">
    <cfRule type="cellIs" dxfId="19" priority="1" operator="equal">
      <formula>"S/ PROMOÇÃO"</formula>
    </cfRule>
    <cfRule type="cellIs" dxfId="18" priority="2" operator="equal">
      <formula>"PROMOÇÃO"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8883-1C27-4258-A7F1-1192C05E324A}">
  <dimension ref="B1:H30"/>
  <sheetViews>
    <sheetView zoomScaleNormal="100" workbookViewId="0">
      <selection activeCell="D1" sqref="D1:D1048576"/>
    </sheetView>
  </sheetViews>
  <sheetFormatPr defaultRowHeight="15" x14ac:dyDescent="0.25"/>
  <cols>
    <col min="2" max="2" width="36.140625" bestFit="1" customWidth="1"/>
    <col min="3" max="3" width="11.7109375" bestFit="1" customWidth="1"/>
    <col min="4" max="4" width="12.140625" style="32" bestFit="1" customWidth="1"/>
    <col min="5" max="5" width="15.85546875" bestFit="1" customWidth="1"/>
    <col min="7" max="7" width="13.140625" customWidth="1"/>
    <col min="8" max="8" width="15.5703125" bestFit="1" customWidth="1"/>
  </cols>
  <sheetData>
    <row r="1" spans="2:8" x14ac:dyDescent="0.25">
      <c r="B1" s="2"/>
      <c r="C1" s="2"/>
      <c r="E1" s="2"/>
    </row>
    <row r="2" spans="2:8" x14ac:dyDescent="0.25">
      <c r="B2" s="23" t="s">
        <v>3</v>
      </c>
      <c r="C2" s="28">
        <v>36251</v>
      </c>
      <c r="D2" s="33" t="s">
        <v>4</v>
      </c>
      <c r="E2" s="23" t="s">
        <v>57</v>
      </c>
    </row>
    <row r="3" spans="2:8" x14ac:dyDescent="0.25">
      <c r="B3" s="24" t="s">
        <v>19</v>
      </c>
      <c r="C3" s="29">
        <v>32850</v>
      </c>
      <c r="D3" s="34" t="s">
        <v>6</v>
      </c>
      <c r="E3" s="24" t="s">
        <v>57</v>
      </c>
    </row>
    <row r="4" spans="2:8" x14ac:dyDescent="0.25">
      <c r="B4" s="23" t="s">
        <v>24</v>
      </c>
      <c r="C4" s="28">
        <v>30890</v>
      </c>
      <c r="D4" s="33" t="s">
        <v>11</v>
      </c>
      <c r="E4" s="23" t="s">
        <v>57</v>
      </c>
    </row>
    <row r="5" spans="2:8" x14ac:dyDescent="0.25">
      <c r="B5" s="24" t="s">
        <v>8</v>
      </c>
      <c r="C5" s="29">
        <v>31000</v>
      </c>
      <c r="D5" s="34" t="s">
        <v>6</v>
      </c>
      <c r="E5" s="24" t="s">
        <v>57</v>
      </c>
    </row>
    <row r="6" spans="2:8" x14ac:dyDescent="0.25">
      <c r="B6" s="23" t="s">
        <v>30</v>
      </c>
      <c r="C6" s="28">
        <v>31250</v>
      </c>
      <c r="D6" s="33" t="s">
        <v>6</v>
      </c>
      <c r="E6" s="23" t="s">
        <v>57</v>
      </c>
      <c r="G6" s="2"/>
      <c r="H6" s="2"/>
    </row>
    <row r="7" spans="2:8" x14ac:dyDescent="0.25">
      <c r="B7" s="24" t="s">
        <v>32</v>
      </c>
      <c r="C7" s="29">
        <v>35870</v>
      </c>
      <c r="D7" s="34" t="s">
        <v>4</v>
      </c>
      <c r="E7" s="24" t="s">
        <v>57</v>
      </c>
    </row>
    <row r="8" spans="2:8" x14ac:dyDescent="0.25">
      <c r="B8" s="23" t="s">
        <v>14</v>
      </c>
      <c r="C8" s="28">
        <v>33690</v>
      </c>
      <c r="D8" s="33" t="s">
        <v>4</v>
      </c>
      <c r="E8" s="23" t="s">
        <v>57</v>
      </c>
    </row>
    <row r="9" spans="2:8" x14ac:dyDescent="0.25">
      <c r="C9" s="1"/>
    </row>
    <row r="10" spans="2:8" x14ac:dyDescent="0.25">
      <c r="C10" s="1"/>
    </row>
    <row r="11" spans="2:8" x14ac:dyDescent="0.25">
      <c r="C11" s="1"/>
    </row>
    <row r="12" spans="2:8" x14ac:dyDescent="0.25">
      <c r="C12" s="1"/>
    </row>
    <row r="13" spans="2:8" x14ac:dyDescent="0.25">
      <c r="C13" s="1"/>
    </row>
    <row r="14" spans="2:8" x14ac:dyDescent="0.25">
      <c r="C14" s="1"/>
    </row>
    <row r="15" spans="2:8" x14ac:dyDescent="0.25">
      <c r="C15" s="1"/>
    </row>
    <row r="16" spans="2: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</sheetData>
  <conditionalFormatting sqref="D9:D30">
    <cfRule type="cellIs" dxfId="17" priority="8" operator="equal">
      <formula>"Maio"</formula>
    </cfRule>
    <cfRule type="cellIs" dxfId="16" priority="9" operator="equal">
      <formula>"Abril"</formula>
    </cfRule>
    <cfRule type="cellIs" dxfId="15" priority="10" operator="equal">
      <formula>"Março"</formula>
    </cfRule>
  </conditionalFormatting>
  <conditionalFormatting sqref="E9:E30">
    <cfRule type="cellIs" dxfId="14" priority="6" operator="equal">
      <formula>"S/ PROMOÇÃO"</formula>
    </cfRule>
    <cfRule type="cellIs" dxfId="13" priority="7" operator="equal">
      <formula>"PROMOÇÃO"</formula>
    </cfRule>
  </conditionalFormatting>
  <conditionalFormatting sqref="D2:D8">
    <cfRule type="cellIs" dxfId="12" priority="3" operator="equal">
      <formula>"Maio"</formula>
    </cfRule>
    <cfRule type="cellIs" dxfId="11" priority="4" operator="equal">
      <formula>"Abril"</formula>
    </cfRule>
    <cfRule type="cellIs" dxfId="10" priority="5" operator="equal">
      <formula>"Março"</formula>
    </cfRule>
  </conditionalFormatting>
  <conditionalFormatting sqref="E2:E8">
    <cfRule type="cellIs" dxfId="9" priority="1" operator="equal">
      <formula>"S/ PROMOÇÃO"</formula>
    </cfRule>
    <cfRule type="cellIs" dxfId="8" priority="2" operator="equal">
      <formula>"PROMOÇÃO"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Atividade1 - A</vt:lpstr>
      <vt:lpstr>B</vt:lpstr>
      <vt:lpstr>C</vt:lpstr>
      <vt:lpstr>D</vt:lpstr>
      <vt:lpstr>E</vt:lpstr>
      <vt:lpstr>F</vt:lpstr>
      <vt:lpstr>G</vt:lpstr>
      <vt:lpstr>Atividade 2</vt:lpstr>
      <vt:lpstr>Super P</vt:lpstr>
      <vt:lpstr>Promoção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Nascimento</dc:creator>
  <cp:lastModifiedBy>Felipe Nascimento</cp:lastModifiedBy>
  <dcterms:created xsi:type="dcterms:W3CDTF">2022-04-07T23:51:27Z</dcterms:created>
  <dcterms:modified xsi:type="dcterms:W3CDTF">2022-04-28T22:45:26Z</dcterms:modified>
</cp:coreProperties>
</file>