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u854422130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P19" i="1"/>
  <c r="Q19" i="1"/>
  <c r="R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D19" i="1"/>
  <c r="E19" i="1"/>
  <c r="B19" i="1"/>
  <c r="C19" i="1"/>
  <c r="F19" i="1"/>
  <c r="G19" i="1"/>
  <c r="H19" i="1"/>
  <c r="K19" i="1"/>
  <c r="J19" i="1" s="1"/>
  <c r="L19" i="1"/>
  <c r="M19" i="1"/>
  <c r="N19" i="1"/>
  <c r="S19" i="1"/>
  <c r="T19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E3" i="1"/>
  <c r="D3" i="1"/>
</calcChain>
</file>

<file path=xl/sharedStrings.xml><?xml version="1.0" encoding="utf-8"?>
<sst xmlns="http://schemas.openxmlformats.org/spreadsheetml/2006/main" count="25" uniqueCount="20">
  <si>
    <t>Clicks</t>
  </si>
  <si>
    <t>Impressions</t>
  </si>
  <si>
    <t>Cost</t>
  </si>
  <si>
    <t>Sessions</t>
  </si>
  <si>
    <t>Users</t>
  </si>
  <si>
    <t>Pageviews</t>
  </si>
  <si>
    <t>Pages / Session</t>
  </si>
  <si>
    <t>Avg. Session Duration</t>
  </si>
  <si>
    <t>Bounce Rate</t>
  </si>
  <si>
    <t>% New Sessions</t>
  </si>
  <si>
    <t>Status Considering Google Network</t>
  </si>
  <si>
    <t>Status without Google Network</t>
  </si>
  <si>
    <t>Form Submissions</t>
  </si>
  <si>
    <t>Non-Paid</t>
  </si>
  <si>
    <t>Paid</t>
  </si>
  <si>
    <t>Date</t>
  </si>
  <si>
    <t>CTR</t>
  </si>
  <si>
    <t>CPC</t>
  </si>
  <si>
    <t>Total</t>
  </si>
  <si>
    <t>ISAT Site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</si>
</sst>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8" formatCode="mmm\-yyyy"/>
    <numFmt numFmtId="169" formatCode="0.0%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3" fontId="0" fillId="0" borderId="0" xfId="0" applyNumberFormat="1"/>
    <xf numFmtId="10" fontId="0" fillId="0" borderId="0" xfId="0" applyNumberFormat="1"/>
    <xf numFmtId="21" fontId="2" fillId="0" borderId="0" xfId="0" applyNumberFormat="1" applyFont="1"/>
    <xf numFmtId="0" fontId="2" fillId="0" borderId="0" xfId="0" applyFont="1"/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168" fontId="0" fillId="3" borderId="24" xfId="0" applyNumberFormat="1" applyFill="1" applyBorder="1" applyAlignment="1">
      <alignment vertical="center"/>
    </xf>
    <xf numFmtId="168" fontId="0" fillId="3" borderId="13" xfId="0" applyNumberFormat="1" applyFill="1" applyBorder="1" applyAlignment="1">
      <alignment vertical="center"/>
    </xf>
    <xf numFmtId="168" fontId="0" fillId="3" borderId="15" xfId="0" applyNumberForma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20" xfId="0" applyFont="1" applyFill="1" applyBorder="1"/>
    <xf numFmtId="0" fontId="2" fillId="2" borderId="21" xfId="0" applyFont="1" applyFill="1" applyBorder="1"/>
    <xf numFmtId="169" fontId="2" fillId="2" borderId="21" xfId="2" applyNumberFormat="1" applyFont="1" applyFill="1" applyBorder="1" applyAlignment="1">
      <alignment vertical="center"/>
    </xf>
    <xf numFmtId="171" fontId="2" fillId="2" borderId="21" xfId="1" applyNumberFormat="1" applyFont="1" applyFill="1" applyBorder="1" applyAlignment="1">
      <alignment vertical="center"/>
    </xf>
    <xf numFmtId="172" fontId="2" fillId="2" borderId="22" xfId="1" applyNumberFormat="1" applyFont="1" applyFill="1" applyBorder="1"/>
    <xf numFmtId="172" fontId="2" fillId="2" borderId="22" xfId="1" applyNumberFormat="1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3" fontId="2" fillId="2" borderId="21" xfId="0" applyNumberFormat="1" applyFont="1" applyFill="1" applyBorder="1" applyAlignment="1">
      <alignment vertical="center"/>
    </xf>
    <xf numFmtId="21" fontId="2" fillId="2" borderId="21" xfId="0" applyNumberFormat="1" applyFont="1" applyFill="1" applyBorder="1" applyAlignment="1">
      <alignment vertical="center"/>
    </xf>
    <xf numFmtId="10" fontId="2" fillId="2" borderId="21" xfId="0" applyNumberFormat="1" applyFont="1" applyFill="1" applyBorder="1" applyAlignment="1">
      <alignment vertical="center"/>
    </xf>
    <xf numFmtId="10" fontId="2" fillId="2" borderId="36" xfId="0" applyNumberFormat="1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169" fontId="0" fillId="5" borderId="26" xfId="2" applyNumberFormat="1" applyFont="1" applyFill="1" applyBorder="1" applyAlignment="1">
      <alignment vertical="center"/>
    </xf>
    <xf numFmtId="171" fontId="0" fillId="5" borderId="26" xfId="1" applyNumberFormat="1" applyFont="1" applyFill="1" applyBorder="1" applyAlignment="1">
      <alignment vertical="center"/>
    </xf>
    <xf numFmtId="44" fontId="0" fillId="5" borderId="27" xfId="1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69" fontId="0" fillId="5" borderId="1" xfId="2" applyNumberFormat="1" applyFont="1" applyFill="1" applyBorder="1" applyAlignment="1">
      <alignment vertical="center"/>
    </xf>
    <xf numFmtId="171" fontId="0" fillId="5" borderId="1" xfId="1" applyNumberFormat="1" applyFont="1" applyFill="1" applyBorder="1" applyAlignment="1">
      <alignment vertical="center"/>
    </xf>
    <xf numFmtId="172" fontId="0" fillId="5" borderId="7" xfId="1" applyNumberFormat="1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169" fontId="0" fillId="5" borderId="17" xfId="2" applyNumberFormat="1" applyFont="1" applyFill="1" applyBorder="1" applyAlignment="1">
      <alignment vertical="center"/>
    </xf>
    <xf numFmtId="171" fontId="0" fillId="5" borderId="17" xfId="1" applyNumberFormat="1" applyFont="1" applyFill="1" applyBorder="1" applyAlignment="1">
      <alignment vertical="center"/>
    </xf>
    <xf numFmtId="172" fontId="0" fillId="5" borderId="18" xfId="1" applyNumberFormat="1" applyFont="1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169" fontId="0" fillId="6" borderId="26" xfId="2" applyNumberFormat="1" applyFont="1" applyFill="1" applyBorder="1" applyAlignment="1">
      <alignment vertical="center"/>
    </xf>
    <xf numFmtId="171" fontId="0" fillId="6" borderId="26" xfId="1" applyNumberFormat="1" applyFont="1" applyFill="1" applyBorder="1" applyAlignment="1">
      <alignment vertical="center"/>
    </xf>
    <xf numFmtId="172" fontId="0" fillId="6" borderId="27" xfId="1" applyNumberFormat="1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9" fontId="0" fillId="6" borderId="1" xfId="2" applyNumberFormat="1" applyFont="1" applyFill="1" applyBorder="1" applyAlignment="1">
      <alignment vertical="center"/>
    </xf>
    <xf numFmtId="171" fontId="0" fillId="6" borderId="1" xfId="1" applyNumberFormat="1" applyFont="1" applyFill="1" applyBorder="1" applyAlignment="1">
      <alignment vertical="center"/>
    </xf>
    <xf numFmtId="172" fontId="0" fillId="6" borderId="7" xfId="1" applyNumberFormat="1" applyFont="1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6" borderId="17" xfId="0" applyFill="1" applyBorder="1" applyAlignment="1">
      <alignment vertical="center"/>
    </xf>
    <xf numFmtId="169" fontId="0" fillId="6" borderId="17" xfId="2" applyNumberFormat="1" applyFont="1" applyFill="1" applyBorder="1" applyAlignment="1">
      <alignment vertical="center"/>
    </xf>
    <xf numFmtId="171" fontId="0" fillId="6" borderId="17" xfId="1" applyNumberFormat="1" applyFont="1" applyFill="1" applyBorder="1" applyAlignment="1">
      <alignment vertical="center"/>
    </xf>
    <xf numFmtId="172" fontId="0" fillId="6" borderId="18" xfId="1" applyNumberFormat="1" applyFont="1" applyFill="1" applyBorder="1" applyAlignment="1">
      <alignment vertical="center"/>
    </xf>
    <xf numFmtId="3" fontId="0" fillId="4" borderId="28" xfId="0" applyNumberFormat="1" applyFill="1" applyBorder="1" applyAlignment="1">
      <alignment vertical="center"/>
    </xf>
    <xf numFmtId="3" fontId="0" fillId="4" borderId="26" xfId="0" applyNumberFormat="1" applyFill="1" applyBorder="1" applyAlignment="1">
      <alignment vertical="center"/>
    </xf>
    <xf numFmtId="21" fontId="0" fillId="4" borderId="26" xfId="0" applyNumberFormat="1" applyFill="1" applyBorder="1" applyAlignment="1">
      <alignment vertical="center"/>
    </xf>
    <xf numFmtId="10" fontId="0" fillId="4" borderId="26" xfId="0" applyNumberFormat="1" applyFill="1" applyBorder="1" applyAlignment="1">
      <alignment vertical="center"/>
    </xf>
    <xf numFmtId="10" fontId="0" fillId="4" borderId="33" xfId="0" applyNumberFormat="1" applyFill="1" applyBorder="1" applyAlignment="1">
      <alignment vertical="center"/>
    </xf>
    <xf numFmtId="3" fontId="0" fillId="4" borderId="1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21" fontId="0" fillId="4" borderId="1" xfId="0" applyNumberFormat="1" applyFill="1" applyBorder="1" applyAlignment="1">
      <alignment vertical="center"/>
    </xf>
    <xf numFmtId="10" fontId="0" fillId="4" borderId="1" xfId="0" applyNumberFormat="1" applyFill="1" applyBorder="1" applyAlignment="1">
      <alignment vertical="center"/>
    </xf>
    <xf numFmtId="10" fontId="0" fillId="4" borderId="34" xfId="0" applyNumberFormat="1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3" fontId="0" fillId="4" borderId="17" xfId="0" applyNumberFormat="1" applyFill="1" applyBorder="1" applyAlignment="1">
      <alignment vertical="center"/>
    </xf>
    <xf numFmtId="21" fontId="0" fillId="4" borderId="17" xfId="0" applyNumberFormat="1" applyFill="1" applyBorder="1" applyAlignment="1">
      <alignment vertical="center"/>
    </xf>
    <xf numFmtId="10" fontId="0" fillId="4" borderId="17" xfId="0" applyNumberFormat="1" applyFill="1" applyBorder="1" applyAlignment="1">
      <alignment vertical="center"/>
    </xf>
    <xf numFmtId="10" fontId="0" fillId="4" borderId="35" xfId="0" applyNumberFormat="1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3" fontId="0" fillId="7" borderId="6" xfId="0" applyNumberFormat="1" applyFill="1" applyBorder="1" applyAlignment="1">
      <alignment vertical="center"/>
    </xf>
    <xf numFmtId="3" fontId="0" fillId="7" borderId="7" xfId="0" applyNumberFormat="1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Sheet1!$A$3:$A$18</c:f>
              <c:numCache>
                <c:formatCode>mmm\-yyyy</c:formatCode>
                <c:ptCount val="16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</c:numCache>
            </c:numRef>
          </c:cat>
          <c:val>
            <c:numRef>
              <c:f>Sheet1!$F$3:$F$18</c:f>
              <c:numCache>
                <c:formatCode>_("$"* #,##0_);_("$"* \(#,##0\);_("$"* "-"??_);_(@_)</c:formatCode>
                <c:ptCount val="16"/>
                <c:pt idx="0" formatCode="_(&quot;$&quot;* #,##0.00_);_(&quot;$&quot;* \(#,##0.00\);_(&quot;$&quot;* &quot;-&quot;??_);_(@_)">
                  <c:v>92</c:v>
                </c:pt>
                <c:pt idx="1">
                  <c:v>502</c:v>
                </c:pt>
                <c:pt idx="2">
                  <c:v>489</c:v>
                </c:pt>
                <c:pt idx="3">
                  <c:v>501</c:v>
                </c:pt>
                <c:pt idx="4">
                  <c:v>579</c:v>
                </c:pt>
                <c:pt idx="5">
                  <c:v>594</c:v>
                </c:pt>
                <c:pt idx="6">
                  <c:v>521</c:v>
                </c:pt>
                <c:pt idx="7">
                  <c:v>577</c:v>
                </c:pt>
                <c:pt idx="8">
                  <c:v>600</c:v>
                </c:pt>
                <c:pt idx="9">
                  <c:v>586</c:v>
                </c:pt>
                <c:pt idx="10">
                  <c:v>1530</c:v>
                </c:pt>
                <c:pt idx="11">
                  <c:v>1804</c:v>
                </c:pt>
                <c:pt idx="12">
                  <c:v>1797</c:v>
                </c:pt>
                <c:pt idx="13">
                  <c:v>1815</c:v>
                </c:pt>
                <c:pt idx="14">
                  <c:v>1715</c:v>
                </c:pt>
                <c:pt idx="15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C-4301-8C7C-6F0D3EEE1F5B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Sheet1!$A$3:$A$18</c:f>
              <c:numCache>
                <c:formatCode>mmm\-yyyy</c:formatCode>
                <c:ptCount val="16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</c:numCache>
            </c:numRef>
          </c:cat>
          <c:val>
            <c:numRef>
              <c:f>Sheet1!$K$3:$K$18</c:f>
              <c:numCache>
                <c:formatCode>_("$"* #,##0_);_("$"* \(#,##0\);_("$"* "-"??_);_(@_)</c:formatCode>
                <c:ptCount val="16"/>
                <c:pt idx="0">
                  <c:v>51</c:v>
                </c:pt>
                <c:pt idx="1">
                  <c:v>268</c:v>
                </c:pt>
                <c:pt idx="2">
                  <c:v>246</c:v>
                </c:pt>
                <c:pt idx="3">
                  <c:v>248</c:v>
                </c:pt>
                <c:pt idx="4">
                  <c:v>342</c:v>
                </c:pt>
                <c:pt idx="5">
                  <c:v>367</c:v>
                </c:pt>
                <c:pt idx="6">
                  <c:v>300</c:v>
                </c:pt>
                <c:pt idx="7">
                  <c:v>429</c:v>
                </c:pt>
                <c:pt idx="8">
                  <c:v>498</c:v>
                </c:pt>
                <c:pt idx="9">
                  <c:v>309</c:v>
                </c:pt>
                <c:pt idx="10">
                  <c:v>1398</c:v>
                </c:pt>
                <c:pt idx="11">
                  <c:v>987</c:v>
                </c:pt>
                <c:pt idx="12">
                  <c:v>1328</c:v>
                </c:pt>
                <c:pt idx="13">
                  <c:v>1626</c:v>
                </c:pt>
                <c:pt idx="14">
                  <c:v>678</c:v>
                </c:pt>
                <c:pt idx="15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C-4301-8C7C-6F0D3EEE1F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37789440"/>
        <c:axId val="706713200"/>
      </c:lineChart>
      <c:dateAx>
        <c:axId val="937789440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13200"/>
        <c:crosses val="autoZero"/>
        <c:auto val="1"/>
        <c:lblOffset val="100"/>
        <c:baseTimeUnit val="months"/>
      </c:dateAx>
      <c:valAx>
        <c:axId val="70671320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89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Views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mmm\-yyyy</c:formatCode>
                <c:ptCount val="16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</c:numCache>
            </c:numRef>
          </c:cat>
          <c:val>
            <c:numRef>
              <c:f>Sheet1!$N$3:$N$18</c:f>
              <c:numCache>
                <c:formatCode>#,##0</c:formatCode>
                <c:ptCount val="16"/>
                <c:pt idx="0">
                  <c:v>4161</c:v>
                </c:pt>
                <c:pt idx="1">
                  <c:v>4015</c:v>
                </c:pt>
                <c:pt idx="2">
                  <c:v>4434</c:v>
                </c:pt>
                <c:pt idx="3">
                  <c:v>4082</c:v>
                </c:pt>
                <c:pt idx="4">
                  <c:v>4276</c:v>
                </c:pt>
                <c:pt idx="5">
                  <c:v>4862</c:v>
                </c:pt>
                <c:pt idx="6">
                  <c:v>4166</c:v>
                </c:pt>
                <c:pt idx="7">
                  <c:v>4660</c:v>
                </c:pt>
                <c:pt idx="8">
                  <c:v>4665</c:v>
                </c:pt>
                <c:pt idx="9">
                  <c:v>5011</c:v>
                </c:pt>
                <c:pt idx="10">
                  <c:v>4534</c:v>
                </c:pt>
                <c:pt idx="11">
                  <c:v>5719</c:v>
                </c:pt>
                <c:pt idx="12">
                  <c:v>6919</c:v>
                </c:pt>
                <c:pt idx="13">
                  <c:v>4216</c:v>
                </c:pt>
                <c:pt idx="14">
                  <c:v>4827</c:v>
                </c:pt>
                <c:pt idx="15">
                  <c:v>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3-49EA-9221-DDFAEEC0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37789024"/>
        <c:axId val="937782368"/>
      </c:lineChart>
      <c:dateAx>
        <c:axId val="937789024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82368"/>
        <c:crosses val="autoZero"/>
        <c:auto val="1"/>
        <c:lblOffset val="100"/>
        <c:baseTimeUnit val="months"/>
      </c:dateAx>
      <c:valAx>
        <c:axId val="9377823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89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 Submissions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mmm\-yyyy</c:formatCode>
                <c:ptCount val="16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</c:numCache>
            </c:numRef>
          </c:cat>
          <c:val>
            <c:numRef>
              <c:f>Sheet1!$S$3:$S$18</c:f>
              <c:numCache>
                <c:formatCode>General</c:formatCode>
                <c:ptCount val="1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19</c:v>
                </c:pt>
                <c:pt idx="6">
                  <c:v>13</c:v>
                </c:pt>
                <c:pt idx="7">
                  <c:v>18</c:v>
                </c:pt>
                <c:pt idx="8" formatCode="#,##0">
                  <c:v>17</c:v>
                </c:pt>
                <c:pt idx="9">
                  <c:v>14</c:v>
                </c:pt>
                <c:pt idx="10" formatCode="#,##0">
                  <c:v>16</c:v>
                </c:pt>
                <c:pt idx="11">
                  <c:v>25</c:v>
                </c:pt>
                <c:pt idx="12" formatCode="#,##0">
                  <c:v>17</c:v>
                </c:pt>
                <c:pt idx="13">
                  <c:v>16</c:v>
                </c:pt>
                <c:pt idx="14" formatCode="#,##0">
                  <c:v>28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316-8226-4D91F1894116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Sheet1!$A$3:$A$18</c:f>
              <c:numCache>
                <c:formatCode>mmm\-yyyy</c:formatCode>
                <c:ptCount val="16"/>
                <c:pt idx="0">
                  <c:v>42583</c:v>
                </c:pt>
                <c:pt idx="1">
                  <c:v>42614</c:v>
                </c:pt>
                <c:pt idx="2">
                  <c:v>42644</c:v>
                </c:pt>
                <c:pt idx="3">
                  <c:v>42675</c:v>
                </c:pt>
                <c:pt idx="4">
                  <c:v>42705</c:v>
                </c:pt>
                <c:pt idx="5">
                  <c:v>42736</c:v>
                </c:pt>
                <c:pt idx="6">
                  <c:v>42767</c:v>
                </c:pt>
                <c:pt idx="7">
                  <c:v>42795</c:v>
                </c:pt>
                <c:pt idx="8">
                  <c:v>42826</c:v>
                </c:pt>
                <c:pt idx="9">
                  <c:v>42856</c:v>
                </c:pt>
                <c:pt idx="10">
                  <c:v>42887</c:v>
                </c:pt>
                <c:pt idx="11">
                  <c:v>42917</c:v>
                </c:pt>
                <c:pt idx="12">
                  <c:v>42948</c:v>
                </c:pt>
                <c:pt idx="13">
                  <c:v>42979</c:v>
                </c:pt>
                <c:pt idx="14">
                  <c:v>43009</c:v>
                </c:pt>
                <c:pt idx="15">
                  <c:v>43040</c:v>
                </c:pt>
              </c:numCache>
            </c:numRef>
          </c:cat>
          <c:val>
            <c:numRef>
              <c:f>Sheet1!$T$3:$T$18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0</c:v>
                </c:pt>
                <c:pt idx="9">
                  <c:v>0</c:v>
                </c:pt>
                <c:pt idx="10" formatCode="#,##0">
                  <c:v>0</c:v>
                </c:pt>
                <c:pt idx="11">
                  <c:v>0</c:v>
                </c:pt>
                <c:pt idx="12" formatCode="#,##0">
                  <c:v>0</c:v>
                </c:pt>
                <c:pt idx="13">
                  <c:v>2</c:v>
                </c:pt>
                <c:pt idx="14" formatCode="#,##0">
                  <c:v>11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316-8226-4D91F1894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97326000"/>
        <c:axId val="997313104"/>
      </c:lineChart>
      <c:dateAx>
        <c:axId val="997326000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13104"/>
        <c:crosses val="autoZero"/>
        <c:auto val="1"/>
        <c:lblOffset val="100"/>
        <c:baseTimeUnit val="months"/>
      </c:dateAx>
      <c:valAx>
        <c:axId val="99731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26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28575</xdr:rowOff>
    </xdr:from>
    <xdr:to>
      <xdr:col>5</xdr:col>
      <xdr:colOff>381000</xdr:colOff>
      <xdr:row>34</xdr:row>
      <xdr:rowOff>104775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709612</xdr:colOff>
      <xdr:row>20</xdr:row>
      <xdr:rowOff>19050</xdr:rowOff>
    </xdr:from>
    <xdr:to>
      <xdr:col>11</xdr:col>
      <xdr:colOff>195262</xdr:colOff>
      <xdr:row>34</xdr:row>
      <xdr:rowOff>95250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845560</xdr:colOff>
      <xdr:row>20</xdr:row>
      <xdr:rowOff>22514</xdr:rowOff>
    </xdr:from>
    <xdr:to>
      <xdr:col>17</xdr:col>
      <xdr:colOff>330344</xdr:colOff>
      <xdr:row>34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55" zoomScaleNormal="55" workbookViewId="0">
      <selection activeCell="T30" sqref="T30"/>
    </sheetView>
  </sheetViews>
  <sheetFormatPr defaultColWidth="12.7109375" defaultRowHeight="15" x14ac:dyDescent="0.25"/>
  <cols>
    <col min="15" max="18" width="12.7109375" customWidth="1"/>
  </cols>
  <sheetData>
    <row r="1" spans="1:24" ht="25.5" customHeight="1" x14ac:dyDescent="0.25">
      <c r="A1" s="5" t="s">
        <v>15</v>
      </c>
      <c r="B1" s="6" t="s">
        <v>10</v>
      </c>
      <c r="C1" s="7"/>
      <c r="D1" s="7"/>
      <c r="E1" s="7"/>
      <c r="F1" s="8"/>
      <c r="G1" s="6" t="s">
        <v>11</v>
      </c>
      <c r="H1" s="7"/>
      <c r="I1" s="7"/>
      <c r="J1" s="7"/>
      <c r="K1" s="9"/>
      <c r="L1" s="10" t="s">
        <v>19</v>
      </c>
      <c r="M1" s="11"/>
      <c r="N1" s="11"/>
      <c r="O1" s="11"/>
      <c r="P1" s="11"/>
      <c r="Q1" s="11"/>
      <c r="R1" s="11"/>
      <c r="S1" s="6" t="s">
        <v>12</v>
      </c>
      <c r="T1" s="8"/>
    </row>
    <row r="2" spans="1:24" ht="57.75" customHeight="1" thickBot="1" x14ac:dyDescent="0.3">
      <c r="A2" s="12"/>
      <c r="B2" s="13" t="s">
        <v>0</v>
      </c>
      <c r="C2" s="14" t="s">
        <v>1</v>
      </c>
      <c r="D2" s="14" t="s">
        <v>16</v>
      </c>
      <c r="E2" s="14" t="s">
        <v>17</v>
      </c>
      <c r="F2" s="15" t="s">
        <v>2</v>
      </c>
      <c r="G2" s="13" t="s">
        <v>0</v>
      </c>
      <c r="H2" s="14" t="s">
        <v>1</v>
      </c>
      <c r="I2" s="14" t="s">
        <v>16</v>
      </c>
      <c r="J2" s="14" t="s">
        <v>17</v>
      </c>
      <c r="K2" s="16" t="s">
        <v>2</v>
      </c>
      <c r="L2" s="13" t="s">
        <v>3</v>
      </c>
      <c r="M2" s="14" t="s">
        <v>4</v>
      </c>
      <c r="N2" s="14" t="s">
        <v>5</v>
      </c>
      <c r="O2" s="14" t="s">
        <v>6</v>
      </c>
      <c r="P2" s="14" t="s">
        <v>7</v>
      </c>
      <c r="Q2" s="14" t="s">
        <v>8</v>
      </c>
      <c r="R2" s="16" t="s">
        <v>9</v>
      </c>
      <c r="S2" s="13" t="s">
        <v>13</v>
      </c>
      <c r="T2" s="15" t="s">
        <v>14</v>
      </c>
    </row>
    <row r="3" spans="1:24" x14ac:dyDescent="0.25">
      <c r="A3" s="17">
        <v>42583</v>
      </c>
      <c r="B3" s="38">
        <v>50</v>
      </c>
      <c r="C3" s="39">
        <v>15034</v>
      </c>
      <c r="D3" s="40">
        <f>B3/C3</f>
        <v>3.3257948649727284E-3</v>
      </c>
      <c r="E3" s="41">
        <f>F3/B3</f>
        <v>1.84</v>
      </c>
      <c r="F3" s="42">
        <v>92</v>
      </c>
      <c r="G3" s="53">
        <v>12</v>
      </c>
      <c r="H3" s="54">
        <v>5268</v>
      </c>
      <c r="I3" s="55">
        <f>G3/H3</f>
        <v>2.2779043280182231E-3</v>
      </c>
      <c r="J3" s="56">
        <f>K3/G3</f>
        <v>4.25</v>
      </c>
      <c r="K3" s="57">
        <v>51</v>
      </c>
      <c r="L3" s="68">
        <v>1339</v>
      </c>
      <c r="M3" s="69">
        <v>1026</v>
      </c>
      <c r="N3" s="69">
        <v>4161</v>
      </c>
      <c r="O3" s="35">
        <v>3.11</v>
      </c>
      <c r="P3" s="70">
        <v>1.736111111111111E-3</v>
      </c>
      <c r="Q3" s="71">
        <v>0.50780000000000003</v>
      </c>
      <c r="R3" s="72">
        <v>0.68110000000000004</v>
      </c>
      <c r="S3" s="83">
        <v>2</v>
      </c>
      <c r="T3" s="84">
        <v>0</v>
      </c>
    </row>
    <row r="4" spans="1:24" x14ac:dyDescent="0.25">
      <c r="A4" s="18">
        <v>42614</v>
      </c>
      <c r="B4" s="43">
        <v>729</v>
      </c>
      <c r="C4" s="44">
        <v>155267</v>
      </c>
      <c r="D4" s="45">
        <f t="shared" ref="D4:D18" si="0">B4/C4</f>
        <v>4.6951380525159887E-3</v>
      </c>
      <c r="E4" s="46">
        <f t="shared" ref="E4:E18" si="1">F4/B4</f>
        <v>0.68861454046639237</v>
      </c>
      <c r="F4" s="47">
        <v>502</v>
      </c>
      <c r="G4" s="58">
        <v>113</v>
      </c>
      <c r="H4" s="59">
        <v>19160</v>
      </c>
      <c r="I4" s="60">
        <f t="shared" ref="I4:I19" si="2">G4/H4</f>
        <v>5.8977035490605425E-3</v>
      </c>
      <c r="J4" s="61">
        <f t="shared" ref="J4:J19" si="3">K4/G4</f>
        <v>2.3716814159292037</v>
      </c>
      <c r="K4" s="62">
        <v>268</v>
      </c>
      <c r="L4" s="73">
        <v>1668</v>
      </c>
      <c r="M4" s="74">
        <v>1423</v>
      </c>
      <c r="N4" s="74">
        <v>4015</v>
      </c>
      <c r="O4" s="36">
        <v>2.41</v>
      </c>
      <c r="P4" s="75">
        <v>1.0532407407407407E-3</v>
      </c>
      <c r="Q4" s="76">
        <v>0.65349999999999997</v>
      </c>
      <c r="R4" s="77">
        <v>0.8004</v>
      </c>
      <c r="S4" s="85">
        <v>7</v>
      </c>
      <c r="T4" s="86">
        <v>0</v>
      </c>
    </row>
    <row r="5" spans="1:24" x14ac:dyDescent="0.25">
      <c r="A5" s="18">
        <v>42644</v>
      </c>
      <c r="B5" s="43">
        <v>609</v>
      </c>
      <c r="C5" s="44">
        <v>64322</v>
      </c>
      <c r="D5" s="45">
        <f t="shared" si="0"/>
        <v>9.4679891794409374E-3</v>
      </c>
      <c r="E5" s="46">
        <f t="shared" si="1"/>
        <v>0.80295566502463056</v>
      </c>
      <c r="F5" s="47">
        <v>489</v>
      </c>
      <c r="G5" s="58">
        <v>130</v>
      </c>
      <c r="H5" s="59">
        <v>13013</v>
      </c>
      <c r="I5" s="60">
        <f t="shared" si="2"/>
        <v>9.99000999000999E-3</v>
      </c>
      <c r="J5" s="61">
        <f t="shared" si="3"/>
        <v>1.8923076923076922</v>
      </c>
      <c r="K5" s="62">
        <v>246</v>
      </c>
      <c r="L5" s="73">
        <v>1713</v>
      </c>
      <c r="M5" s="74">
        <v>1485</v>
      </c>
      <c r="N5" s="74">
        <v>4434</v>
      </c>
      <c r="O5" s="36">
        <v>2.59</v>
      </c>
      <c r="P5" s="75">
        <v>1.1342592592592591E-3</v>
      </c>
      <c r="Q5" s="76">
        <v>0.62929999999999997</v>
      </c>
      <c r="R5" s="77">
        <v>0.82140000000000002</v>
      </c>
      <c r="S5" s="85">
        <v>12</v>
      </c>
      <c r="T5" s="86">
        <v>0</v>
      </c>
    </row>
    <row r="6" spans="1:24" x14ac:dyDescent="0.25">
      <c r="A6" s="18">
        <v>42675</v>
      </c>
      <c r="B6" s="43">
        <v>748</v>
      </c>
      <c r="C6" s="44">
        <v>59819</v>
      </c>
      <c r="D6" s="45">
        <f t="shared" si="0"/>
        <v>1.250438823785085E-2</v>
      </c>
      <c r="E6" s="46">
        <f t="shared" si="1"/>
        <v>0.6697860962566845</v>
      </c>
      <c r="F6" s="47">
        <v>501</v>
      </c>
      <c r="G6" s="58">
        <v>152</v>
      </c>
      <c r="H6" s="59">
        <v>16262</v>
      </c>
      <c r="I6" s="60">
        <f t="shared" si="2"/>
        <v>9.3469437953511252E-3</v>
      </c>
      <c r="J6" s="61">
        <f t="shared" si="3"/>
        <v>1.631578947368421</v>
      </c>
      <c r="K6" s="62">
        <v>248</v>
      </c>
      <c r="L6" s="73">
        <v>1784</v>
      </c>
      <c r="M6" s="74">
        <v>1584</v>
      </c>
      <c r="N6" s="74">
        <v>4082</v>
      </c>
      <c r="O6" s="36">
        <v>2.29</v>
      </c>
      <c r="P6" s="75">
        <v>1.0185185185185186E-3</v>
      </c>
      <c r="Q6" s="76">
        <v>0.67989999999999995</v>
      </c>
      <c r="R6" s="77">
        <v>0.84140000000000004</v>
      </c>
      <c r="S6" s="85">
        <v>15</v>
      </c>
      <c r="T6" s="86">
        <v>0</v>
      </c>
    </row>
    <row r="7" spans="1:24" x14ac:dyDescent="0.25">
      <c r="A7" s="18">
        <v>42705</v>
      </c>
      <c r="B7" s="43">
        <v>982</v>
      </c>
      <c r="C7" s="44">
        <v>70911</v>
      </c>
      <c r="D7" s="45">
        <f t="shared" si="0"/>
        <v>1.3848345108657331E-2</v>
      </c>
      <c r="E7" s="46">
        <f t="shared" si="1"/>
        <v>0.5896130346232179</v>
      </c>
      <c r="F7" s="47">
        <v>579</v>
      </c>
      <c r="G7" s="58">
        <v>250</v>
      </c>
      <c r="H7" s="59">
        <v>26751</v>
      </c>
      <c r="I7" s="60">
        <f t="shared" si="2"/>
        <v>9.3454450300923322E-3</v>
      </c>
      <c r="J7" s="61">
        <f t="shared" si="3"/>
        <v>1.3680000000000001</v>
      </c>
      <c r="K7" s="62">
        <v>342</v>
      </c>
      <c r="L7" s="73">
        <v>1878</v>
      </c>
      <c r="M7" s="74">
        <v>1688</v>
      </c>
      <c r="N7" s="74">
        <v>4276</v>
      </c>
      <c r="O7" s="36">
        <v>2.2799999999999998</v>
      </c>
      <c r="P7" s="75">
        <v>9.9537037037037042E-4</v>
      </c>
      <c r="Q7" s="76">
        <v>0.68740000000000001</v>
      </c>
      <c r="R7" s="77">
        <v>0.8589</v>
      </c>
      <c r="S7" s="85">
        <v>7</v>
      </c>
      <c r="T7" s="86">
        <v>0</v>
      </c>
    </row>
    <row r="8" spans="1:24" x14ac:dyDescent="0.25">
      <c r="A8" s="18">
        <v>42736</v>
      </c>
      <c r="B8" s="43">
        <v>1050</v>
      </c>
      <c r="C8" s="44">
        <v>75091</v>
      </c>
      <c r="D8" s="45">
        <f t="shared" si="0"/>
        <v>1.3983033918845134E-2</v>
      </c>
      <c r="E8" s="46">
        <f t="shared" si="1"/>
        <v>0.56571428571428573</v>
      </c>
      <c r="F8" s="47">
        <v>594</v>
      </c>
      <c r="G8" s="58">
        <v>307</v>
      </c>
      <c r="H8" s="59">
        <v>30542</v>
      </c>
      <c r="I8" s="60">
        <f t="shared" si="2"/>
        <v>1.0051732041123699E-2</v>
      </c>
      <c r="J8" s="61">
        <f t="shared" si="3"/>
        <v>1.1954397394136809</v>
      </c>
      <c r="K8" s="62">
        <v>367</v>
      </c>
      <c r="L8" s="73">
        <v>2097</v>
      </c>
      <c r="M8" s="74">
        <v>1865</v>
      </c>
      <c r="N8" s="74">
        <v>4862</v>
      </c>
      <c r="O8" s="36">
        <v>2.3199999999999998</v>
      </c>
      <c r="P8" s="75">
        <v>1.0185185185185186E-3</v>
      </c>
      <c r="Q8" s="76">
        <v>0.6714</v>
      </c>
      <c r="R8" s="77">
        <v>0.83979999999999999</v>
      </c>
      <c r="S8" s="85">
        <v>19</v>
      </c>
      <c r="T8" s="86">
        <v>0</v>
      </c>
    </row>
    <row r="9" spans="1:24" x14ac:dyDescent="0.25">
      <c r="A9" s="18">
        <v>42767</v>
      </c>
      <c r="B9" s="43">
        <v>645</v>
      </c>
      <c r="C9" s="44">
        <v>49139</v>
      </c>
      <c r="D9" s="45">
        <f t="shared" si="0"/>
        <v>1.3126030240745641E-2</v>
      </c>
      <c r="E9" s="46">
        <f t="shared" si="1"/>
        <v>0.80775193798449607</v>
      </c>
      <c r="F9" s="47">
        <v>521</v>
      </c>
      <c r="G9" s="58">
        <v>247</v>
      </c>
      <c r="H9" s="59">
        <v>23210</v>
      </c>
      <c r="I9" s="60">
        <f t="shared" si="2"/>
        <v>1.064196467040069E-2</v>
      </c>
      <c r="J9" s="61">
        <f t="shared" si="3"/>
        <v>1.214574898785425</v>
      </c>
      <c r="K9" s="62">
        <v>300</v>
      </c>
      <c r="L9" s="73">
        <v>1633</v>
      </c>
      <c r="M9" s="74">
        <v>1374</v>
      </c>
      <c r="N9" s="74">
        <v>4166</v>
      </c>
      <c r="O9" s="36">
        <v>2.5499999999999998</v>
      </c>
      <c r="P9" s="75">
        <v>1.1921296296296296E-3</v>
      </c>
      <c r="Q9" s="76">
        <v>0.66749999999999998</v>
      </c>
      <c r="R9" s="77">
        <v>0.79669999999999996</v>
      </c>
      <c r="S9" s="85">
        <v>13</v>
      </c>
      <c r="T9" s="86">
        <v>0</v>
      </c>
    </row>
    <row r="10" spans="1:24" x14ac:dyDescent="0.25">
      <c r="A10" s="18">
        <v>42795</v>
      </c>
      <c r="B10" s="43">
        <v>833</v>
      </c>
      <c r="C10" s="44">
        <v>60966</v>
      </c>
      <c r="D10" s="45">
        <f t="shared" si="0"/>
        <v>1.3663353344487091E-2</v>
      </c>
      <c r="E10" s="46">
        <f t="shared" si="1"/>
        <v>0.6926770708283313</v>
      </c>
      <c r="F10" s="47">
        <v>577</v>
      </c>
      <c r="G10" s="58">
        <v>338</v>
      </c>
      <c r="H10" s="59">
        <v>25521</v>
      </c>
      <c r="I10" s="60">
        <f t="shared" si="2"/>
        <v>1.324399514125622E-2</v>
      </c>
      <c r="J10" s="61">
        <f t="shared" si="3"/>
        <v>1.2692307692307692</v>
      </c>
      <c r="K10" s="62">
        <v>429</v>
      </c>
      <c r="L10" s="73">
        <v>2011</v>
      </c>
      <c r="M10" s="74">
        <v>1759</v>
      </c>
      <c r="N10" s="74">
        <v>4660</v>
      </c>
      <c r="O10" s="36">
        <v>2.3199999999999998</v>
      </c>
      <c r="P10" s="75">
        <v>1.0416666666666667E-3</v>
      </c>
      <c r="Q10" s="76">
        <v>0.68620000000000003</v>
      </c>
      <c r="R10" s="77">
        <v>0.83989999999999998</v>
      </c>
      <c r="S10" s="85">
        <v>18</v>
      </c>
      <c r="T10" s="86">
        <v>0</v>
      </c>
    </row>
    <row r="11" spans="1:24" x14ac:dyDescent="0.25">
      <c r="A11" s="18">
        <v>42826</v>
      </c>
      <c r="B11" s="43">
        <v>636</v>
      </c>
      <c r="C11" s="44">
        <v>51327</v>
      </c>
      <c r="D11" s="45">
        <f t="shared" si="0"/>
        <v>1.2391139166520545E-2</v>
      </c>
      <c r="E11" s="46">
        <f t="shared" si="1"/>
        <v>0.94339622641509435</v>
      </c>
      <c r="F11" s="47">
        <v>600</v>
      </c>
      <c r="G11" s="58">
        <v>379</v>
      </c>
      <c r="H11" s="59">
        <v>30056</v>
      </c>
      <c r="I11" s="60">
        <f t="shared" si="2"/>
        <v>1.2609795049241417E-2</v>
      </c>
      <c r="J11" s="61">
        <f t="shared" si="3"/>
        <v>1.3139841688654355</v>
      </c>
      <c r="K11" s="62">
        <v>498</v>
      </c>
      <c r="L11" s="73">
        <v>1731</v>
      </c>
      <c r="M11" s="74">
        <v>1473</v>
      </c>
      <c r="N11" s="74">
        <v>4665</v>
      </c>
      <c r="O11" s="36">
        <v>2.69</v>
      </c>
      <c r="P11" s="75">
        <v>1.2152777777777778E-3</v>
      </c>
      <c r="Q11" s="76">
        <v>0.61929999999999996</v>
      </c>
      <c r="R11" s="77">
        <v>0.79949999999999999</v>
      </c>
      <c r="S11" s="87">
        <v>17</v>
      </c>
      <c r="T11" s="88">
        <v>0</v>
      </c>
      <c r="U11" s="1"/>
      <c r="V11" s="1"/>
      <c r="W11" s="1"/>
    </row>
    <row r="12" spans="1:24" x14ac:dyDescent="0.25">
      <c r="A12" s="18">
        <v>42856</v>
      </c>
      <c r="B12" s="43">
        <v>1257</v>
      </c>
      <c r="C12" s="44">
        <v>66394</v>
      </c>
      <c r="D12" s="45">
        <f t="shared" si="0"/>
        <v>1.8932433653643402E-2</v>
      </c>
      <c r="E12" s="46">
        <f t="shared" si="1"/>
        <v>0.46618933969769294</v>
      </c>
      <c r="F12" s="47">
        <v>586</v>
      </c>
      <c r="G12" s="58">
        <v>281</v>
      </c>
      <c r="H12" s="59">
        <v>16474</v>
      </c>
      <c r="I12" s="60">
        <f t="shared" si="2"/>
        <v>1.7057181012504554E-2</v>
      </c>
      <c r="J12" s="61">
        <f t="shared" si="3"/>
        <v>1.0996441281138789</v>
      </c>
      <c r="K12" s="62">
        <v>309</v>
      </c>
      <c r="L12" s="73">
        <v>2345</v>
      </c>
      <c r="M12" s="74">
        <v>2085</v>
      </c>
      <c r="N12" s="74">
        <v>5011</v>
      </c>
      <c r="O12" s="36">
        <v>2.14</v>
      </c>
      <c r="P12" s="75">
        <v>8.2175925925925917E-4</v>
      </c>
      <c r="Q12" s="76">
        <v>0.73009999999999997</v>
      </c>
      <c r="R12" s="77">
        <v>0.85370000000000001</v>
      </c>
      <c r="S12" s="85">
        <v>14</v>
      </c>
      <c r="T12" s="86">
        <v>0</v>
      </c>
    </row>
    <row r="13" spans="1:24" x14ac:dyDescent="0.25">
      <c r="A13" s="18">
        <v>42887</v>
      </c>
      <c r="B13" s="43">
        <v>798</v>
      </c>
      <c r="C13" s="44">
        <v>96836</v>
      </c>
      <c r="D13" s="45">
        <f t="shared" si="0"/>
        <v>8.2407369160229661E-3</v>
      </c>
      <c r="E13" s="46">
        <f t="shared" si="1"/>
        <v>1.9172932330827068</v>
      </c>
      <c r="F13" s="47">
        <v>1530</v>
      </c>
      <c r="G13" s="58">
        <v>620</v>
      </c>
      <c r="H13" s="59">
        <v>78299</v>
      </c>
      <c r="I13" s="60">
        <f t="shared" si="2"/>
        <v>7.9183642192109729E-3</v>
      </c>
      <c r="J13" s="61">
        <f t="shared" si="3"/>
        <v>2.2548387096774194</v>
      </c>
      <c r="K13" s="62">
        <v>1398</v>
      </c>
      <c r="L13" s="73">
        <v>1840</v>
      </c>
      <c r="M13" s="74">
        <v>1563</v>
      </c>
      <c r="N13" s="74">
        <v>4534</v>
      </c>
      <c r="O13" s="36">
        <v>2.46</v>
      </c>
      <c r="P13" s="75">
        <v>1.1226851851851851E-3</v>
      </c>
      <c r="Q13" s="76">
        <v>0.67549999999999999</v>
      </c>
      <c r="R13" s="77">
        <v>0.79949999999999999</v>
      </c>
      <c r="S13" s="87">
        <v>16</v>
      </c>
      <c r="T13" s="88">
        <v>0</v>
      </c>
      <c r="U13" s="1"/>
      <c r="V13" s="1"/>
      <c r="W13" s="1"/>
    </row>
    <row r="14" spans="1:24" x14ac:dyDescent="0.25">
      <c r="A14" s="18">
        <v>42917</v>
      </c>
      <c r="B14" s="43">
        <v>1575</v>
      </c>
      <c r="C14" s="44">
        <v>134236</v>
      </c>
      <c r="D14" s="45">
        <f t="shared" si="0"/>
        <v>1.1733067135492714E-2</v>
      </c>
      <c r="E14" s="46">
        <f t="shared" si="1"/>
        <v>1.1453968253968254</v>
      </c>
      <c r="F14" s="47">
        <v>1804</v>
      </c>
      <c r="G14" s="58">
        <v>427</v>
      </c>
      <c r="H14" s="59">
        <v>54707</v>
      </c>
      <c r="I14" s="60">
        <f t="shared" si="2"/>
        <v>7.8052168826658382E-3</v>
      </c>
      <c r="J14" s="61">
        <f t="shared" si="3"/>
        <v>2.3114754098360657</v>
      </c>
      <c r="K14" s="62">
        <v>987</v>
      </c>
      <c r="L14" s="73">
        <v>2657</v>
      </c>
      <c r="M14" s="74">
        <v>2382</v>
      </c>
      <c r="N14" s="74">
        <v>5719</v>
      </c>
      <c r="O14" s="36">
        <v>2.15</v>
      </c>
      <c r="P14" s="75">
        <v>9.2592592592592585E-4</v>
      </c>
      <c r="Q14" s="76">
        <v>0.72789999999999999</v>
      </c>
      <c r="R14" s="77">
        <v>0.86939999999999995</v>
      </c>
      <c r="S14" s="85">
        <v>25</v>
      </c>
      <c r="T14" s="86">
        <v>0</v>
      </c>
    </row>
    <row r="15" spans="1:24" x14ac:dyDescent="0.25">
      <c r="A15" s="18">
        <v>42948</v>
      </c>
      <c r="B15" s="43">
        <v>1980</v>
      </c>
      <c r="C15" s="44">
        <v>212130</v>
      </c>
      <c r="D15" s="45">
        <f t="shared" si="0"/>
        <v>9.3338990241832835E-3</v>
      </c>
      <c r="E15" s="46">
        <f t="shared" si="1"/>
        <v>0.90757575757575759</v>
      </c>
      <c r="F15" s="47">
        <v>1797</v>
      </c>
      <c r="G15" s="58">
        <v>438</v>
      </c>
      <c r="H15" s="59">
        <v>48572</v>
      </c>
      <c r="I15" s="60">
        <f t="shared" si="2"/>
        <v>9.0175409701062342E-3</v>
      </c>
      <c r="J15" s="61">
        <f t="shared" si="3"/>
        <v>3.0319634703196345</v>
      </c>
      <c r="K15" s="62">
        <v>1328</v>
      </c>
      <c r="L15" s="73">
        <v>3416</v>
      </c>
      <c r="M15" s="74">
        <v>2588</v>
      </c>
      <c r="N15" s="74">
        <v>6919</v>
      </c>
      <c r="O15" s="36">
        <v>2.0299999999999998</v>
      </c>
      <c r="P15" s="75">
        <v>1.0185185185185186E-3</v>
      </c>
      <c r="Q15" s="76">
        <v>0.71750000000000003</v>
      </c>
      <c r="R15" s="77">
        <v>0.72450000000000003</v>
      </c>
      <c r="S15" s="87">
        <v>17</v>
      </c>
      <c r="T15" s="88">
        <v>0</v>
      </c>
      <c r="U15" s="1"/>
      <c r="V15" s="1"/>
      <c r="W15" s="1"/>
      <c r="X15" s="1"/>
    </row>
    <row r="16" spans="1:24" x14ac:dyDescent="0.25">
      <c r="A16" s="18">
        <v>42979</v>
      </c>
      <c r="B16" s="43">
        <v>483</v>
      </c>
      <c r="C16" s="44">
        <v>69961</v>
      </c>
      <c r="D16" s="45">
        <f t="shared" si="0"/>
        <v>6.9038464287245749E-3</v>
      </c>
      <c r="E16" s="46">
        <f t="shared" si="1"/>
        <v>3.7577639751552794</v>
      </c>
      <c r="F16" s="47">
        <v>1815</v>
      </c>
      <c r="G16" s="58">
        <v>302</v>
      </c>
      <c r="H16" s="59">
        <v>38459</v>
      </c>
      <c r="I16" s="60">
        <f t="shared" si="2"/>
        <v>7.852518266205569E-3</v>
      </c>
      <c r="J16" s="61">
        <f t="shared" si="3"/>
        <v>5.3841059602649004</v>
      </c>
      <c r="K16" s="62">
        <v>1626</v>
      </c>
      <c r="L16" s="73">
        <v>1597</v>
      </c>
      <c r="M16" s="74">
        <v>1269</v>
      </c>
      <c r="N16" s="74">
        <v>4216</v>
      </c>
      <c r="O16" s="36">
        <v>2.64</v>
      </c>
      <c r="P16" s="75">
        <v>1.423611111111111E-3</v>
      </c>
      <c r="Q16" s="76">
        <v>0.64749999999999996</v>
      </c>
      <c r="R16" s="77">
        <v>0.74509999999999998</v>
      </c>
      <c r="S16" s="85">
        <v>16</v>
      </c>
      <c r="T16" s="86">
        <v>2</v>
      </c>
    </row>
    <row r="17" spans="1:24" x14ac:dyDescent="0.25">
      <c r="A17" s="18">
        <v>43009</v>
      </c>
      <c r="B17" s="43">
        <v>544</v>
      </c>
      <c r="C17" s="44">
        <v>72890</v>
      </c>
      <c r="D17" s="45">
        <f t="shared" si="0"/>
        <v>7.4633008643160926E-3</v>
      </c>
      <c r="E17" s="46">
        <f t="shared" si="1"/>
        <v>3.1525735294117645</v>
      </c>
      <c r="F17" s="47">
        <v>1715</v>
      </c>
      <c r="G17" s="58">
        <v>117</v>
      </c>
      <c r="H17" s="59">
        <v>14261</v>
      </c>
      <c r="I17" s="60">
        <f t="shared" si="2"/>
        <v>8.2041932543299913E-3</v>
      </c>
      <c r="J17" s="61">
        <f t="shared" si="3"/>
        <v>5.7948717948717947</v>
      </c>
      <c r="K17" s="62">
        <v>678</v>
      </c>
      <c r="L17" s="73">
        <v>1908</v>
      </c>
      <c r="M17" s="74">
        <v>1556</v>
      </c>
      <c r="N17" s="74">
        <v>4827</v>
      </c>
      <c r="O17" s="36">
        <v>2.5299999999999998</v>
      </c>
      <c r="P17" s="75">
        <v>1.1921296296296296E-3</v>
      </c>
      <c r="Q17" s="76">
        <v>0.62890000000000001</v>
      </c>
      <c r="R17" s="77">
        <v>0.7621</v>
      </c>
      <c r="S17" s="87">
        <v>28</v>
      </c>
      <c r="T17" s="88">
        <v>11</v>
      </c>
    </row>
    <row r="18" spans="1:24" ht="15.75" thickBot="1" x14ac:dyDescent="0.3">
      <c r="A18" s="19">
        <v>43040</v>
      </c>
      <c r="B18" s="48">
        <v>49</v>
      </c>
      <c r="C18" s="49">
        <v>4648</v>
      </c>
      <c r="D18" s="50">
        <f t="shared" si="0"/>
        <v>1.0542168674698794E-2</v>
      </c>
      <c r="E18" s="51">
        <f t="shared" si="1"/>
        <v>9.3061224489795915</v>
      </c>
      <c r="F18" s="52">
        <v>456</v>
      </c>
      <c r="G18" s="63">
        <v>22</v>
      </c>
      <c r="H18" s="64">
        <v>2188</v>
      </c>
      <c r="I18" s="65">
        <f t="shared" si="2"/>
        <v>1.0054844606946984E-2</v>
      </c>
      <c r="J18" s="66">
        <f t="shared" si="3"/>
        <v>18.5</v>
      </c>
      <c r="K18" s="67">
        <v>407</v>
      </c>
      <c r="L18" s="78">
        <v>674</v>
      </c>
      <c r="M18" s="37">
        <v>528</v>
      </c>
      <c r="N18" s="79">
        <v>2026</v>
      </c>
      <c r="O18" s="37">
        <v>3.01</v>
      </c>
      <c r="P18" s="80">
        <v>1.7013888888888892E-3</v>
      </c>
      <c r="Q18" s="81">
        <v>0.52080000000000004</v>
      </c>
      <c r="R18" s="82">
        <v>0.66620000000000001</v>
      </c>
      <c r="S18" s="89">
        <v>10</v>
      </c>
      <c r="T18" s="90">
        <v>3</v>
      </c>
    </row>
    <row r="19" spans="1:24" s="4" customFormat="1" ht="15.75" thickBot="1" x14ac:dyDescent="0.3">
      <c r="A19" s="20" t="s">
        <v>18</v>
      </c>
      <c r="B19" s="21">
        <f t="shared" ref="B19:T19" si="4">SUM(B3:B18)</f>
        <v>12968</v>
      </c>
      <c r="C19" s="22">
        <f t="shared" si="4"/>
        <v>1258971</v>
      </c>
      <c r="D19" s="23">
        <f t="shared" ref="D19" si="5">B19/C19</f>
        <v>1.0300475547093619E-2</v>
      </c>
      <c r="E19" s="24">
        <f t="shared" ref="E19" si="6">F19/B19</f>
        <v>1.0917643429981494</v>
      </c>
      <c r="F19" s="25">
        <f t="shared" si="4"/>
        <v>14158</v>
      </c>
      <c r="G19" s="21">
        <f t="shared" si="4"/>
        <v>4135</v>
      </c>
      <c r="H19" s="22">
        <f t="shared" si="4"/>
        <v>442743</v>
      </c>
      <c r="I19" s="23">
        <f t="shared" si="2"/>
        <v>9.3395039560196322E-3</v>
      </c>
      <c r="J19" s="24">
        <f t="shared" si="3"/>
        <v>2.2931076178960095</v>
      </c>
      <c r="K19" s="26">
        <f t="shared" si="4"/>
        <v>9482</v>
      </c>
      <c r="L19" s="27">
        <f t="shared" si="4"/>
        <v>30291</v>
      </c>
      <c r="M19" s="28">
        <f t="shared" si="4"/>
        <v>25648</v>
      </c>
      <c r="N19" s="29">
        <f t="shared" si="4"/>
        <v>72573</v>
      </c>
      <c r="O19" s="28">
        <f t="shared" ref="O19:R19" si="7">AVERAGE(O3:O18)</f>
        <v>2.4699999999999998</v>
      </c>
      <c r="P19" s="30">
        <f t="shared" si="7"/>
        <v>1.1631944444444443E-3</v>
      </c>
      <c r="Q19" s="31">
        <f t="shared" si="7"/>
        <v>0.65315624999999988</v>
      </c>
      <c r="R19" s="32">
        <f t="shared" si="7"/>
        <v>0.79372500000000024</v>
      </c>
      <c r="S19" s="33">
        <f t="shared" si="4"/>
        <v>236</v>
      </c>
      <c r="T19" s="34">
        <f t="shared" si="4"/>
        <v>16</v>
      </c>
      <c r="U19" s="3"/>
      <c r="V19" s="3"/>
      <c r="W19" s="3"/>
      <c r="X19" s="3"/>
    </row>
    <row r="21" spans="1:24" x14ac:dyDescent="0.25">
      <c r="P21" s="2"/>
      <c r="Q21" s="2"/>
      <c r="R21" s="2"/>
      <c r="S21" s="2"/>
      <c r="T21" s="2"/>
      <c r="U21" s="2"/>
      <c r="V21" s="2"/>
      <c r="W21" s="2"/>
      <c r="X21" s="2"/>
    </row>
    <row r="23" spans="1:24" x14ac:dyDescent="0.25">
      <c r="P23" s="2"/>
      <c r="Q23" s="2"/>
      <c r="R23" s="2"/>
      <c r="S23" s="2"/>
      <c r="T23" s="2"/>
      <c r="U23" s="2"/>
      <c r="V23" s="2"/>
      <c r="W23" s="2"/>
      <c r="X23" s="2"/>
    </row>
  </sheetData>
  <mergeCells count="5">
    <mergeCell ref="L1:R1"/>
    <mergeCell ref="B1:F1"/>
    <mergeCell ref="G1:K1"/>
    <mergeCell ref="S1:T1"/>
    <mergeCell ref="A1:A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Moradi</dc:creator>
  <cp:lastModifiedBy>Mahdi Moradi</cp:lastModifiedBy>
  <dcterms:created xsi:type="dcterms:W3CDTF">2017-11-16T22:25:58Z</dcterms:created>
  <dcterms:modified xsi:type="dcterms:W3CDTF">2017-11-17T00:47:30Z</dcterms:modified>
</cp:coreProperties>
</file>