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 PHY\Physique_Electronique\Lab_2\"/>
    </mc:Choice>
  </mc:AlternateContent>
  <xr:revisionPtr revIDLastSave="0" documentId="13_ncr:1_{1FC4976E-2645-46A2-A610-1713EF190716}" xr6:coauthVersionLast="47" xr6:coauthVersionMax="47" xr10:uidLastSave="{00000000-0000-0000-0000-000000000000}"/>
  <bookViews>
    <workbookView xWindow="-98" yWindow="-98" windowWidth="20715" windowHeight="13276" activeTab="1" xr2:uid="{3C63CC1A-649E-43B9-B65F-D70EC867B0B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J24" i="2"/>
  <c r="I24" i="2"/>
  <c r="H24" i="2"/>
  <c r="G24" i="2"/>
  <c r="E24" i="2"/>
  <c r="K23" i="2"/>
  <c r="J23" i="2"/>
  <c r="I23" i="2"/>
  <c r="H23" i="2"/>
  <c r="G23" i="2"/>
  <c r="E23" i="2"/>
  <c r="K22" i="2"/>
  <c r="J22" i="2"/>
  <c r="I22" i="2"/>
  <c r="H22" i="2"/>
  <c r="G22" i="2"/>
  <c r="E22" i="2"/>
  <c r="K21" i="2"/>
  <c r="J21" i="2"/>
  <c r="I21" i="2"/>
  <c r="H21" i="2"/>
  <c r="G21" i="2"/>
  <c r="E21" i="2"/>
  <c r="K20" i="2"/>
  <c r="J20" i="2"/>
  <c r="I20" i="2"/>
  <c r="H20" i="2"/>
  <c r="G20" i="2"/>
  <c r="E20" i="2"/>
  <c r="I17" i="1"/>
  <c r="J18" i="1"/>
  <c r="J19" i="1"/>
  <c r="J20" i="1"/>
  <c r="J21" i="1"/>
  <c r="J17" i="1"/>
  <c r="H17" i="1"/>
  <c r="H18" i="1"/>
  <c r="H19" i="1"/>
  <c r="H20" i="1"/>
  <c r="H21" i="1"/>
  <c r="I18" i="1"/>
  <c r="I19" i="1"/>
  <c r="I20" i="1"/>
  <c r="I21" i="1"/>
  <c r="G18" i="1"/>
  <c r="G19" i="1"/>
  <c r="G20" i="1"/>
  <c r="G21" i="1"/>
  <c r="G17" i="1"/>
  <c r="F18" i="1"/>
  <c r="D19" i="1"/>
  <c r="D18" i="1"/>
  <c r="D17" i="1"/>
  <c r="D20" i="1"/>
  <c r="F21" i="1"/>
  <c r="D21" i="1"/>
  <c r="F20" i="1"/>
  <c r="F19" i="1"/>
  <c r="F17" i="1"/>
  <c r="F6" i="1"/>
  <c r="F10" i="1"/>
  <c r="F9" i="1"/>
  <c r="F8" i="1"/>
  <c r="F7" i="1"/>
  <c r="D9" i="1"/>
  <c r="D10" i="1"/>
  <c r="D8" i="1"/>
  <c r="D7" i="1"/>
  <c r="D6" i="1"/>
</calcChain>
</file>

<file path=xl/sharedStrings.xml><?xml version="1.0" encoding="utf-8"?>
<sst xmlns="http://schemas.openxmlformats.org/spreadsheetml/2006/main" count="27" uniqueCount="8">
  <si>
    <t>Résistance</t>
  </si>
  <si>
    <t>ohm</t>
  </si>
  <si>
    <t>2-fils</t>
  </si>
  <si>
    <t>4-fils</t>
  </si>
  <si>
    <t>écart 2-fils</t>
  </si>
  <si>
    <t>écart 4-fils</t>
  </si>
  <si>
    <t>%</t>
  </si>
  <si>
    <t>Tableau des mesures de résistance en utilisant la méthode 2 fils et la méthode 4 fils ainsi que des pourcentages d'écarts avec les valeurs de résistance de référence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</si>
</sst>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±\ 0.0"/>
    <numFmt numFmtId="165" formatCode="\±\ 0.000"/>
    <numFmt numFmtId="166" formatCode="\±\ 0.0000"/>
    <numFmt numFmtId="167" formatCode="\±\ 0"/>
    <numFmt numFmtId="168" formatCode="\±\ 0E+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169" fontId="0" fillId="0" borderId="0" xfId="0" applyNumberFormat="1"/>
    <xf numFmtId="1" fontId="0" fillId="0" borderId="0" xfId="0" applyNumberFormat="1"/>
    <xf numFmtId="167" fontId="0" fillId="0" borderId="0" xfId="0" applyNumberFormat="1" applyAlignment="1">
      <alignment horizontal="left"/>
    </xf>
    <xf numFmtId="167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1" fontId="0" fillId="0" borderId="0" xfId="0" applyNumberFormat="1" applyAlignment="1">
      <alignment horizontal="right"/>
    </xf>
    <xf numFmtId="168" fontId="0" fillId="0" borderId="0" xfId="0" applyNumberFormat="1" applyAlignment="1">
      <alignment horizontal="left"/>
    </xf>
    <xf numFmtId="0" fontId="0" fillId="0" borderId="6" xfId="0" applyBorder="1" applyAlignment="1">
      <alignment horizontal="center"/>
    </xf>
    <xf numFmtId="11" fontId="0" fillId="0" borderId="7" xfId="0" applyNumberFormat="1" applyBorder="1" applyAlignment="1">
      <alignment horizontal="right"/>
    </xf>
    <xf numFmtId="168" fontId="0" fillId="0" borderId="7" xfId="0" applyNumberFormat="1" applyBorder="1" applyAlignment="1">
      <alignment horizontal="left"/>
    </xf>
    <xf numFmtId="169" fontId="0" fillId="0" borderId="7" xfId="0" applyNumberFormat="1" applyBorder="1"/>
    <xf numFmtId="164" fontId="0" fillId="0" borderId="8" xfId="0" applyNumberFormat="1" applyBorder="1" applyAlignment="1">
      <alignment horizontal="left"/>
    </xf>
    <xf numFmtId="169" fontId="0" fillId="0" borderId="10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1" fontId="0" fillId="0" borderId="10" xfId="0" applyNumberFormat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164" fontId="0" fillId="0" borderId="13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68" fontId="0" fillId="0" borderId="13" xfId="0" applyNumberFormat="1" applyBorder="1" applyAlignment="1">
      <alignment horizontal="left"/>
    </xf>
    <xf numFmtId="168" fontId="0" fillId="0" borderId="14" xfId="0" applyNumberFormat="1" applyBorder="1" applyAlignment="1">
      <alignment horizontal="left"/>
    </xf>
    <xf numFmtId="164" fontId="0" fillId="0" borderId="14" xfId="0" applyNumberFormat="1" applyBorder="1" applyAlignment="1">
      <alignment horizontal="left"/>
    </xf>
    <xf numFmtId="1" fontId="0" fillId="0" borderId="10" xfId="0" applyNumberFormat="1" applyBorder="1"/>
    <xf numFmtId="169" fontId="0" fillId="0" borderId="10" xfId="0" applyNumberFormat="1" applyBorder="1"/>
    <xf numFmtId="169" fontId="0" fillId="0" borderId="11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441B-176A-4EF0-AB52-AA55AF4A5CE1}">
  <dimension ref="B4:J21"/>
  <sheetViews>
    <sheetView topLeftCell="A8" zoomScale="130" workbookViewId="0">
      <selection activeCell="B12" sqref="B12:J21"/>
    </sheetView>
  </sheetViews>
  <sheetFormatPr baseColWidth="10" defaultRowHeight="14.25" x14ac:dyDescent="0.45"/>
  <cols>
    <col min="8" max="8" width="12.796875" bestFit="1" customWidth="1"/>
  </cols>
  <sheetData>
    <row r="4" spans="2:10" x14ac:dyDescent="0.45">
      <c r="B4" s="1" t="s">
        <v>0</v>
      </c>
      <c r="C4" s="41" t="s">
        <v>2</v>
      </c>
      <c r="D4" s="41"/>
      <c r="E4" s="41" t="s">
        <v>3</v>
      </c>
      <c r="F4" s="41"/>
    </row>
    <row r="5" spans="2:10" x14ac:dyDescent="0.45">
      <c r="B5" s="1" t="s">
        <v>1</v>
      </c>
      <c r="C5" s="41" t="s">
        <v>1</v>
      </c>
      <c r="D5" s="41"/>
      <c r="E5" s="41" t="s">
        <v>1</v>
      </c>
      <c r="F5" s="41"/>
    </row>
    <row r="6" spans="2:10" x14ac:dyDescent="0.45">
      <c r="B6" s="1">
        <v>12</v>
      </c>
      <c r="C6" s="2">
        <v>11.975</v>
      </c>
      <c r="D6" s="3">
        <f>0.003*C6 + 0.003*100</f>
        <v>0.33592499999999997</v>
      </c>
      <c r="E6">
        <v>11.914</v>
      </c>
      <c r="F6" s="4">
        <f>0.003*E6 + 0.003*100</f>
        <v>0.33574199999999998</v>
      </c>
    </row>
    <row r="7" spans="2:10" x14ac:dyDescent="0.45">
      <c r="B7" s="1">
        <v>270</v>
      </c>
      <c r="C7" s="2">
        <v>266.93</v>
      </c>
      <c r="D7" s="3">
        <f>0.002*C7 + 0.0005*1000</f>
        <v>1.03386</v>
      </c>
      <c r="E7">
        <v>266.87</v>
      </c>
      <c r="F7" s="4">
        <f>0.002*E7 + 0.0005*1000</f>
        <v>1.0337399999999999</v>
      </c>
    </row>
    <row r="8" spans="2:10" x14ac:dyDescent="0.45">
      <c r="B8" s="1">
        <v>560</v>
      </c>
      <c r="C8" s="2">
        <v>550.21</v>
      </c>
      <c r="D8" s="3">
        <f>0.002*C8 + 0.0005*1000</f>
        <v>1.6004200000000002</v>
      </c>
      <c r="E8">
        <v>549.96</v>
      </c>
      <c r="F8" s="4">
        <f>0.002*E8 + 0.0005*1000</f>
        <v>1.59992</v>
      </c>
    </row>
    <row r="9" spans="2:10" x14ac:dyDescent="0.45">
      <c r="B9" s="1">
        <v>100000</v>
      </c>
      <c r="C9" s="2">
        <v>99889</v>
      </c>
      <c r="D9" s="3">
        <f>0.002*C9 + 0.0005*10000</f>
        <v>204.77799999999999</v>
      </c>
      <c r="E9">
        <v>99886</v>
      </c>
      <c r="F9" s="4">
        <f>0.002*E9 + 0.0005*10000</f>
        <v>204.77199999999999</v>
      </c>
    </row>
    <row r="10" spans="2:10" x14ac:dyDescent="0.45">
      <c r="B10" s="1">
        <v>1000000</v>
      </c>
      <c r="C10" s="2">
        <v>998070</v>
      </c>
      <c r="D10" s="3">
        <f>0.002*C10 + 0.001*1000000</f>
        <v>2996.1400000000003</v>
      </c>
      <c r="E10">
        <v>998060</v>
      </c>
      <c r="F10" s="4">
        <f>0.002*E10 + 0.001*1000000</f>
        <v>2996.12</v>
      </c>
    </row>
    <row r="12" spans="2:10" x14ac:dyDescent="0.45">
      <c r="B12" s="42" t="s">
        <v>7</v>
      </c>
      <c r="C12" s="42"/>
      <c r="D12" s="42"/>
      <c r="E12" s="42"/>
      <c r="F12" s="42"/>
      <c r="G12" s="42"/>
      <c r="H12" s="42"/>
      <c r="I12" s="42"/>
      <c r="J12" s="42"/>
    </row>
    <row r="13" spans="2:10" x14ac:dyDescent="0.45">
      <c r="B13" s="42"/>
      <c r="C13" s="42"/>
      <c r="D13" s="42"/>
      <c r="E13" s="42"/>
      <c r="F13" s="42"/>
      <c r="G13" s="42"/>
      <c r="H13" s="42"/>
      <c r="I13" s="42"/>
      <c r="J13" s="42"/>
    </row>
    <row r="14" spans="2:10" ht="14.65" thickBot="1" x14ac:dyDescent="0.5"/>
    <row r="15" spans="2:10" x14ac:dyDescent="0.45">
      <c r="B15" s="5" t="s">
        <v>0</v>
      </c>
      <c r="C15" s="36" t="s">
        <v>2</v>
      </c>
      <c r="D15" s="37"/>
      <c r="E15" s="38" t="s">
        <v>3</v>
      </c>
      <c r="F15" s="38"/>
      <c r="G15" s="36" t="s">
        <v>4</v>
      </c>
      <c r="H15" s="37"/>
      <c r="I15" s="38" t="s">
        <v>5</v>
      </c>
      <c r="J15" s="39"/>
    </row>
    <row r="16" spans="2:10" x14ac:dyDescent="0.45">
      <c r="B16" s="32" t="s">
        <v>1</v>
      </c>
      <c r="C16" s="33" t="s">
        <v>1</v>
      </c>
      <c r="D16" s="34"/>
      <c r="E16" s="35" t="s">
        <v>1</v>
      </c>
      <c r="F16" s="35"/>
      <c r="G16" s="33" t="s">
        <v>6</v>
      </c>
      <c r="H16" s="34"/>
      <c r="I16" s="35" t="s">
        <v>6</v>
      </c>
      <c r="J16" s="40"/>
    </row>
    <row r="17" spans="2:10" x14ac:dyDescent="0.45">
      <c r="B17" s="6">
        <v>12</v>
      </c>
      <c r="C17" s="20">
        <v>11.975</v>
      </c>
      <c r="D17" s="24">
        <f>0.003*C17 + 0.003*100</f>
        <v>0.33592499999999997</v>
      </c>
      <c r="E17" s="8">
        <v>11.914</v>
      </c>
      <c r="F17" s="7">
        <f>0.003*E17 + 0.003*100</f>
        <v>0.33574199999999998</v>
      </c>
      <c r="G17" s="29">
        <f>(C17-B17)*100/B17</f>
        <v>-0.20833333333333628</v>
      </c>
      <c r="H17" s="25">
        <f>D17*100/B17</f>
        <v>2.7993749999999995</v>
      </c>
      <c r="I17" s="9">
        <f>(E17-B17)*100/B17</f>
        <v>-0.71666666666666912</v>
      </c>
      <c r="J17" s="11">
        <f>D17*100/B17</f>
        <v>2.7993749999999995</v>
      </c>
    </row>
    <row r="18" spans="2:10" x14ac:dyDescent="0.45">
      <c r="B18" s="6">
        <v>270</v>
      </c>
      <c r="C18" s="21">
        <v>266.93</v>
      </c>
      <c r="D18" s="25">
        <f>0.002*C18 + 0.0005*1000</f>
        <v>1.03386</v>
      </c>
      <c r="E18" s="9">
        <v>266.87</v>
      </c>
      <c r="F18" s="10">
        <f>0.002*E18 + 0.0005*1000</f>
        <v>1.0337399999999999</v>
      </c>
      <c r="G18" s="30">
        <f>(C18-B18)*100/B18</f>
        <v>-1.1370370370370344</v>
      </c>
      <c r="H18" s="24">
        <f t="shared" ref="H18:H21" si="0">D18*100/B18</f>
        <v>0.38291111111111109</v>
      </c>
      <c r="I18" s="8">
        <f t="shared" ref="I18:I21" si="1">(E18-B18)*100/B18</f>
        <v>-1.1592592592592577</v>
      </c>
      <c r="J18" s="12">
        <f t="shared" ref="J18:J21" si="2">D18*100/B18</f>
        <v>0.38291111111111109</v>
      </c>
    </row>
    <row r="19" spans="2:10" x14ac:dyDescent="0.45">
      <c r="B19" s="6">
        <v>560</v>
      </c>
      <c r="C19" s="21">
        <v>550.21</v>
      </c>
      <c r="D19" s="25">
        <f>0.002*C19 + 0.0005*1000</f>
        <v>1.6004200000000002</v>
      </c>
      <c r="E19" s="9">
        <v>549.96</v>
      </c>
      <c r="F19" s="10">
        <f>0.002*E19 + 0.0005*1000</f>
        <v>1.59992</v>
      </c>
      <c r="G19" s="30">
        <f t="shared" ref="G19:G21" si="3">(C19-B19)*100/B19</f>
        <v>-1.7482142857142793</v>
      </c>
      <c r="H19" s="24">
        <f t="shared" si="0"/>
        <v>0.28578928571428575</v>
      </c>
      <c r="I19" s="8">
        <f t="shared" si="1"/>
        <v>-1.7928571428571363</v>
      </c>
      <c r="J19" s="12">
        <f t="shared" si="2"/>
        <v>0.28578928571428575</v>
      </c>
    </row>
    <row r="20" spans="2:10" x14ac:dyDescent="0.45">
      <c r="B20" s="6">
        <v>100000</v>
      </c>
      <c r="C20" s="22">
        <v>99889</v>
      </c>
      <c r="D20" s="26">
        <f>0.002*C20 + 0.0005*10000</f>
        <v>204.77799999999999</v>
      </c>
      <c r="E20" s="13">
        <v>99886</v>
      </c>
      <c r="F20" s="14">
        <f>0.002*E20 + 0.0005*10000</f>
        <v>204.77199999999999</v>
      </c>
      <c r="G20" s="30">
        <f t="shared" si="3"/>
        <v>-0.111</v>
      </c>
      <c r="H20" s="24">
        <f t="shared" si="0"/>
        <v>0.20477799999999999</v>
      </c>
      <c r="I20" s="8">
        <f t="shared" si="1"/>
        <v>-0.114</v>
      </c>
      <c r="J20" s="12">
        <f t="shared" si="2"/>
        <v>0.20477799999999999</v>
      </c>
    </row>
    <row r="21" spans="2:10" ht="14.65" thickBot="1" x14ac:dyDescent="0.5">
      <c r="B21" s="15">
        <v>1000000</v>
      </c>
      <c r="C21" s="23">
        <v>998070</v>
      </c>
      <c r="D21" s="27">
        <f>0.002*C21 + 0.001*1000000</f>
        <v>2996.1400000000003</v>
      </c>
      <c r="E21" s="16">
        <v>998060</v>
      </c>
      <c r="F21" s="17">
        <f>0.002*E21 + 0.001*1000000</f>
        <v>2996.12</v>
      </c>
      <c r="G21" s="31">
        <f t="shared" si="3"/>
        <v>-0.193</v>
      </c>
      <c r="H21" s="28">
        <f t="shared" si="0"/>
        <v>0.29961400000000005</v>
      </c>
      <c r="I21" s="18">
        <f t="shared" si="1"/>
        <v>-0.19400000000000001</v>
      </c>
      <c r="J21" s="19">
        <f t="shared" si="2"/>
        <v>0.29961400000000005</v>
      </c>
    </row>
  </sheetData>
  <mergeCells count="13">
    <mergeCell ref="C4:D4"/>
    <mergeCell ref="C5:D5"/>
    <mergeCell ref="E4:F4"/>
    <mergeCell ref="E5:F5"/>
    <mergeCell ref="C15:D15"/>
    <mergeCell ref="E15:F15"/>
    <mergeCell ref="B12:J13"/>
    <mergeCell ref="C16:D16"/>
    <mergeCell ref="E16:F16"/>
    <mergeCell ref="G15:H15"/>
    <mergeCell ref="G16:H16"/>
    <mergeCell ref="I15:J15"/>
    <mergeCell ref="I16:J1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B888-CBCD-4613-B281-A929A44AF47B}">
  <dimension ref="C15:K28"/>
  <sheetViews>
    <sheetView tabSelected="1" topLeftCell="A8" workbookViewId="0">
      <selection activeCell="F31" sqref="F31"/>
    </sheetView>
  </sheetViews>
  <sheetFormatPr baseColWidth="10" defaultRowHeight="14.25" x14ac:dyDescent="0.45"/>
  <sheetData>
    <row r="15" spans="3:11" x14ac:dyDescent="0.45">
      <c r="C15" s="43"/>
      <c r="D15" s="43"/>
      <c r="E15" s="43"/>
      <c r="F15" s="43"/>
      <c r="G15" s="43"/>
      <c r="H15" s="43"/>
      <c r="I15" s="43"/>
      <c r="J15" s="43"/>
      <c r="K15" s="43"/>
    </row>
    <row r="16" spans="3:11" x14ac:dyDescent="0.45">
      <c r="C16" s="43"/>
      <c r="D16" s="43"/>
      <c r="E16" s="43"/>
      <c r="F16" s="43"/>
      <c r="G16" s="43"/>
      <c r="H16" s="43"/>
      <c r="I16" s="43"/>
      <c r="J16" s="43"/>
      <c r="K16" s="43"/>
    </row>
    <row r="17" spans="3:11" ht="14.65" thickBot="1" x14ac:dyDescent="0.5"/>
    <row r="18" spans="3:11" x14ac:dyDescent="0.45">
      <c r="C18" s="5" t="s">
        <v>0</v>
      </c>
      <c r="D18" s="36" t="s">
        <v>2</v>
      </c>
      <c r="E18" s="37"/>
      <c r="F18" s="38" t="s">
        <v>3</v>
      </c>
      <c r="G18" s="38"/>
      <c r="H18" s="36" t="s">
        <v>4</v>
      </c>
      <c r="I18" s="37"/>
      <c r="J18" s="38" t="s">
        <v>5</v>
      </c>
      <c r="K18" s="39"/>
    </row>
    <row r="19" spans="3:11" x14ac:dyDescent="0.45">
      <c r="C19" s="32" t="s">
        <v>1</v>
      </c>
      <c r="D19" s="33" t="s">
        <v>1</v>
      </c>
      <c r="E19" s="34"/>
      <c r="F19" s="35" t="s">
        <v>1</v>
      </c>
      <c r="G19" s="35"/>
      <c r="H19" s="33" t="s">
        <v>6</v>
      </c>
      <c r="I19" s="34"/>
      <c r="J19" s="35" t="s">
        <v>6</v>
      </c>
      <c r="K19" s="40"/>
    </row>
    <row r="20" spans="3:11" x14ac:dyDescent="0.45">
      <c r="C20" s="6">
        <v>12</v>
      </c>
      <c r="D20" s="20">
        <v>11.975</v>
      </c>
      <c r="E20" s="24">
        <f>0.003*D20 + 0.003*100</f>
        <v>0.33592499999999997</v>
      </c>
      <c r="F20" s="8">
        <v>11.914</v>
      </c>
      <c r="G20" s="7">
        <f>0.003*F20 + 0.003*100</f>
        <v>0.33574199999999998</v>
      </c>
      <c r="H20" s="29">
        <f>(D20-C20)*100/C20</f>
        <v>-0.20833333333333628</v>
      </c>
      <c r="I20" s="25">
        <f>E20*100/C20</f>
        <v>2.7993749999999995</v>
      </c>
      <c r="J20" s="9">
        <f>(F20-C20)*100/C20</f>
        <v>-0.71666666666666912</v>
      </c>
      <c r="K20" s="11">
        <f>E20*100/C20</f>
        <v>2.7993749999999995</v>
      </c>
    </row>
    <row r="21" spans="3:11" x14ac:dyDescent="0.45">
      <c r="C21" s="6">
        <v>270</v>
      </c>
      <c r="D21" s="21">
        <v>266.93</v>
      </c>
      <c r="E21" s="25">
        <f>0.002*D21 + 0.0005*1000</f>
        <v>1.03386</v>
      </c>
      <c r="F21" s="9">
        <v>266.87</v>
      </c>
      <c r="G21" s="10">
        <f>0.002*F21 + 0.0005*1000</f>
        <v>1.0337399999999999</v>
      </c>
      <c r="H21" s="30">
        <f>(D21-C21)*100/C21</f>
        <v>-1.1370370370370344</v>
      </c>
      <c r="I21" s="24">
        <f t="shared" ref="I21:I24" si="0">E21*100/C21</f>
        <v>0.38291111111111109</v>
      </c>
      <c r="J21" s="8">
        <f t="shared" ref="J21:J24" si="1">(F21-C21)*100/C21</f>
        <v>-1.1592592592592577</v>
      </c>
      <c r="K21" s="12">
        <f t="shared" ref="K21:K24" si="2">E21*100/C21</f>
        <v>0.38291111111111109</v>
      </c>
    </row>
    <row r="22" spans="3:11" x14ac:dyDescent="0.45">
      <c r="C22" s="6">
        <v>560</v>
      </c>
      <c r="D22" s="21">
        <v>550.21</v>
      </c>
      <c r="E22" s="25">
        <f>0.002*D22 + 0.0005*1000</f>
        <v>1.6004200000000002</v>
      </c>
      <c r="F22" s="9">
        <v>549.96</v>
      </c>
      <c r="G22" s="10">
        <f>0.002*F22 + 0.0005*1000</f>
        <v>1.59992</v>
      </c>
      <c r="H22" s="30">
        <f t="shared" ref="H22:H24" si="3">(D22-C22)*100/C22</f>
        <v>-1.7482142857142793</v>
      </c>
      <c r="I22" s="24">
        <f t="shared" si="0"/>
        <v>0.28578928571428575</v>
      </c>
      <c r="J22" s="8">
        <f t="shared" si="1"/>
        <v>-1.7928571428571363</v>
      </c>
      <c r="K22" s="12">
        <f t="shared" si="2"/>
        <v>0.28578928571428575</v>
      </c>
    </row>
    <row r="23" spans="3:11" x14ac:dyDescent="0.45">
      <c r="C23" s="6">
        <v>100000</v>
      </c>
      <c r="D23" s="22">
        <v>99889</v>
      </c>
      <c r="E23" s="26">
        <f>0.002*D23 + 0.0005*10000</f>
        <v>204.77799999999999</v>
      </c>
      <c r="F23" s="13">
        <v>99886</v>
      </c>
      <c r="G23" s="14">
        <f>0.002*F23 + 0.0005*10000</f>
        <v>204.77199999999999</v>
      </c>
      <c r="H23" s="30">
        <f t="shared" si="3"/>
        <v>-0.111</v>
      </c>
      <c r="I23" s="24">
        <f t="shared" si="0"/>
        <v>0.20477799999999999</v>
      </c>
      <c r="J23" s="8">
        <f t="shared" si="1"/>
        <v>-0.114</v>
      </c>
      <c r="K23" s="12">
        <f t="shared" si="2"/>
        <v>0.20477799999999999</v>
      </c>
    </row>
    <row r="24" spans="3:11" ht="14.65" thickBot="1" x14ac:dyDescent="0.5">
      <c r="C24" s="15">
        <v>1000000</v>
      </c>
      <c r="D24" s="23">
        <v>998070</v>
      </c>
      <c r="E24" s="27">
        <f>0.002*D24 + 0.001*1000000</f>
        <v>2996.1400000000003</v>
      </c>
      <c r="F24" s="16">
        <v>998060</v>
      </c>
      <c r="G24" s="17">
        <f>0.002*F24 + 0.001*1000000</f>
        <v>2996.12</v>
      </c>
      <c r="H24" s="31">
        <f t="shared" si="3"/>
        <v>-0.193</v>
      </c>
      <c r="I24" s="28">
        <f t="shared" si="0"/>
        <v>0.29961400000000005</v>
      </c>
      <c r="J24" s="18">
        <f t="shared" si="1"/>
        <v>-0.19400000000000001</v>
      </c>
      <c r="K24" s="19">
        <f t="shared" si="2"/>
        <v>0.29961400000000005</v>
      </c>
    </row>
    <row r="27" spans="3:11" x14ac:dyDescent="0.45">
      <c r="C27" s="2"/>
    </row>
    <row r="28" spans="3:11" x14ac:dyDescent="0.45">
      <c r="C28" s="2"/>
    </row>
  </sheetData>
  <mergeCells count="8">
    <mergeCell ref="D19:E19"/>
    <mergeCell ref="F19:G19"/>
    <mergeCell ref="H19:I19"/>
    <mergeCell ref="J19:K19"/>
    <mergeCell ref="D18:E18"/>
    <mergeCell ref="F18:G18"/>
    <mergeCell ref="H18:I18"/>
    <mergeCell ref="J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Félix-Antoine Coté</dc:creator>
  <cp:lastModifiedBy>Félix-Antoine Coté</cp:lastModifiedBy>
  <dcterms:created xsi:type="dcterms:W3CDTF">2023-10-07T15:49:32Z</dcterms:created>
  <dcterms:modified xsi:type="dcterms:W3CDTF">2023-10-08T18:15:47Z</dcterms:modified>
</cp:coreProperties>
</file>