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Documentos_fecifu\DUOC UC\2025-05\Capstone\Grupo 10\"/>
    </mc:Choice>
  </mc:AlternateContent>
  <xr:revisionPtr revIDLastSave="0" documentId="13_ncr:1_{6F7BFDBF-13B2-4180-AF93-C9234187863F}" xr6:coauthVersionLast="47" xr6:coauthVersionMax="47" xr10:uidLastSave="{00000000-0000-0000-0000-000000000000}"/>
  <bookViews>
    <workbookView xWindow="-120" yWindow="-120" windowWidth="20730" windowHeight="1104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E16" i="1"/>
  <c r="E17" i="1"/>
  <c r="E18" i="1"/>
  <c r="D19" i="1"/>
  <c r="E19" i="1" s="1"/>
  <c r="F20" i="1"/>
  <c r="G20" i="1" s="1"/>
  <c r="G17" i="1" l="1"/>
  <c r="H17" i="1"/>
  <c r="I17" i="1" s="1"/>
  <c r="J17" i="1"/>
  <c r="K17" i="1" s="1"/>
  <c r="J20" i="1"/>
  <c r="K20" i="1" s="1"/>
  <c r="H20" i="1"/>
  <c r="I20" i="1" s="1"/>
  <c r="D20" i="1"/>
  <c r="E20" i="1" s="1"/>
  <c r="J19" i="1"/>
  <c r="K19" i="1" s="1"/>
  <c r="H19" i="1"/>
  <c r="I19" i="1" s="1"/>
  <c r="F19" i="1"/>
  <c r="G19" i="1" s="1"/>
  <c r="J18" i="1"/>
  <c r="K18" i="1" s="1"/>
  <c r="H18" i="1"/>
  <c r="I18" i="1" s="1"/>
  <c r="G18" i="1"/>
  <c r="J16" i="1"/>
  <c r="K16" i="1" s="1"/>
  <c r="H16" i="1"/>
  <c r="I16" i="1" s="1"/>
  <c r="G16" i="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<sst xmlns="http://schemas.openxmlformats.org/spreadsheetml/2006/main" count="87" uniqueCount="66">
  <si>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</si>
  <si>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</si>
  <si>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</si>
  <si>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</si>
  <si>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</si>
  <si>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</si>
  <si>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</si>
  <si>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</si>
  <si>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</si>
  <si>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</si>
  <si>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</si>
  <si>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</si>
  <si>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</si>
  <si>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</si>
  <si>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</si>
  <si>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</si>
  <si>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</si>
  <si>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</si>
  <si>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</si>
  <si>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</si>
  <si>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</si>
  <si>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</si>
  <si>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</si>
  <si>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</si>
  <si>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</si>
  <si>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</si>
  <si>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</si>
  <si>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</si>
  <si>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</si>
  <si>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</si>
  <si>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</si>
  <si>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</si>
  <si>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</si>
  <si>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</si>
  <si>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</si>
  <si>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</si>
  <si>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</si>
  <si>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</si>
  <si>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</si>
  <si>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</si>
  <si>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</si>
  <si>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</si>
  <si>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</si>
  <si>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</si>
  <si>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</si>
  <si>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</si>
  <si>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</si>
  <si>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</si>
  <si>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</si>
  <si>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</si>
  <si>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</si>
  <si>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</si>
  <si>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</si>
  <si>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</si>
  <si>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</si>
  <si>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</si>
  <si>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</si>
  <si>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</si>
  <si>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</si>
  <si>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</si>
  <si>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</si>
  <si>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</si>
  <si>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</si>
  <si>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MUJICA MENDEZ TYHARA FRANCISCA</t>
  </si>
  <si>
    <t>ORTEGA PEREZ KEVIN ALEJANDRO</t>
  </si>
  <si>
    <t>LEFIO CARRASCO ALBERTO NATANAEL JOSIAS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</si>
</sst>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sz val="11"/>
      <color rgb="FF000000"/>
      <name val="Calibri"/>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18" fillId="0" borderId="1"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D19" sqref="D19"/>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row>
    <row r="3" spans="1:11" x14ac:dyDescent="0.25">
      <c r="B3" s="3" t="s">
        <v>2</v>
      </c>
      <c r="C3" s="32" t="s">
        <v>9</v>
      </c>
    </row>
    <row r="4" spans="1:11" x14ac:dyDescent="0.25">
      <c r="A4" s="4">
        <v>1</v>
      </c>
      <c r="B4" s="58" t="s">
        <v>63</v>
      </c>
      <c r="C4" s="5">
        <f>EVALUACION2!$C$22</f>
        <v>6.1</v>
      </c>
      <c r="G4" s="1"/>
    </row>
    <row r="5" spans="1:11" x14ac:dyDescent="0.25">
      <c r="A5" s="4">
        <v>2</v>
      </c>
      <c r="B5" s="58" t="s">
        <v>64</v>
      </c>
      <c r="C5" s="5">
        <f>EVALUACION2!$C$22</f>
        <v>6.1</v>
      </c>
      <c r="G5" s="1"/>
    </row>
    <row r="6" spans="1:11" x14ac:dyDescent="0.25">
      <c r="A6" s="4">
        <v>3</v>
      </c>
      <c r="B6" s="58" t="s">
        <v>65</v>
      </c>
      <c r="C6" s="5">
        <f>EVALUACION2!$C$22</f>
        <v>6.1</v>
      </c>
      <c r="G6" s="1"/>
    </row>
    <row r="11" spans="1:11" ht="18.75" outlineLevel="1" x14ac:dyDescent="0.25">
      <c r="A11" s="39" t="s">
        <v>9</v>
      </c>
      <c r="B11" s="14"/>
      <c r="C11" s="43" t="s">
        <v>10</v>
      </c>
      <c r="D11" s="44" t="s">
        <v>11</v>
      </c>
      <c r="E11" s="46"/>
      <c r="F11" s="46"/>
      <c r="G11" s="46"/>
      <c r="H11" s="46"/>
      <c r="I11" s="46"/>
      <c r="J11" s="46"/>
      <c r="K11" s="45"/>
    </row>
    <row r="12" spans="1:11" outlineLevel="1" x14ac:dyDescent="0.25">
      <c r="A12" s="40"/>
      <c r="B12" s="20" t="s">
        <v>12</v>
      </c>
      <c r="C12" s="42"/>
      <c r="D12" s="44" t="s">
        <v>5</v>
      </c>
      <c r="E12" s="45"/>
      <c r="F12" s="44" t="s">
        <v>6</v>
      </c>
      <c r="G12" s="45"/>
      <c r="H12" s="47" t="s">
        <v>23</v>
      </c>
      <c r="I12" s="45"/>
      <c r="J12" s="44" t="s">
        <v>7</v>
      </c>
      <c r="K12" s="45"/>
    </row>
    <row r="13" spans="1:11" ht="24" outlineLevel="1" x14ac:dyDescent="0.25">
      <c r="A13" s="41"/>
      <c r="B13" s="27" t="str">
        <f>RUBRICA!A4</f>
        <v xml:space="preserve">1. Propone ajustes al Proyecto APT considerando dificultades, facilitadores y retroalimentación. </v>
      </c>
      <c r="C13" s="25"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x14ac:dyDescent="0.25">
      <c r="A14" s="41"/>
      <c r="B14" s="27" t="str">
        <f>RUBRICA!A5</f>
        <v>2. Aplica una metodología que permite el logro de los objetivos propuestos, de acuerdo a los estándares de la disciplina.</v>
      </c>
      <c r="C14" s="25"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48" outlineLevel="1" x14ac:dyDescent="0.25">
      <c r="A15" s="41"/>
      <c r="B15" s="27" t="str">
        <f>RUBRICA!A6</f>
        <v>3. Genera evidencias que dan cuenta del avance del Proyecto APT en relación a documentación, programación y almacenamiento de datos , de acuerdo a lo planificado por el equipo y que cumpla con estándares de desarrollo de la industria</v>
      </c>
      <c r="C15" s="25"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x14ac:dyDescent="0.25">
      <c r="A16" s="41"/>
      <c r="B16" s="27" t="str">
        <f>RUBRICA!A7</f>
        <v>4. Utiliza de manera precisa el lenguaje técnico en los entregables de acuerdo con lo requerido por la disciplina.</v>
      </c>
      <c r="C16" s="25" t="s">
        <v>5</v>
      </c>
      <c r="D16" s="15"/>
      <c r="E16" s="15" t="str">
        <f>IF(D16="X",100*0.05,"")</f>
        <v/>
      </c>
      <c r="F16" s="15" t="s">
        <v>41</v>
      </c>
      <c r="G16" s="15">
        <f>IF(F16="X",60*0.05,"")</f>
        <v>3</v>
      </c>
      <c r="H16" s="15" t="str">
        <f t="shared" si="2"/>
        <v/>
      </c>
      <c r="I16" s="15" t="str">
        <f>IF(H16="X",30*0.05,"")</f>
        <v/>
      </c>
      <c r="J16" s="15" t="str">
        <f t="shared" si="3"/>
        <v/>
      </c>
      <c r="K16" s="15" t="str">
        <f t="shared" si="4"/>
        <v/>
      </c>
    </row>
    <row r="17" spans="1:11" ht="24" outlineLevel="1" x14ac:dyDescent="0.25">
      <c r="A17" s="41"/>
      <c r="B17" s="27" t="str">
        <f>RUBRICA!A8</f>
        <v xml:space="preserve">5. Utiliza reglas de redacción, ortografía (literal, puntual, acentual) y las normas para citas y referencias. </v>
      </c>
      <c r="C17" s="25" t="s">
        <v>5</v>
      </c>
      <c r="D17" s="15"/>
      <c r="E17" s="15" t="str">
        <f>IF(D17="X",100*0.05,"")</f>
        <v/>
      </c>
      <c r="F17" s="15" t="s">
        <v>41</v>
      </c>
      <c r="G17" s="15">
        <f>IF(F17="X",60*0.05,"")</f>
        <v>3</v>
      </c>
      <c r="H17" s="15" t="str">
        <f t="shared" si="2"/>
        <v/>
      </c>
      <c r="I17" s="15" t="str">
        <f>IF(H17="X",30*0.05,"")</f>
        <v/>
      </c>
      <c r="J17" s="15" t="str">
        <f t="shared" si="3"/>
        <v/>
      </c>
      <c r="K17" s="15" t="str">
        <f t="shared" si="4"/>
        <v/>
      </c>
    </row>
    <row r="18" spans="1:11" ht="36" outlineLevel="1" x14ac:dyDescent="0.25">
      <c r="A18" s="41"/>
      <c r="B18" s="27" t="str">
        <f>RUBRICA!A9</f>
        <v>6. Entrega la documentación y evidencias requerida por la asignatura de acuerdo a la estrucutra y nombres solicitados, guardando todas las evidencias de avances en Git</v>
      </c>
      <c r="C18" s="25" t="s">
        <v>5</v>
      </c>
      <c r="D18" s="15"/>
      <c r="E18" s="15" t="str">
        <f>IF(D18="X",100*0.2,"")</f>
        <v/>
      </c>
      <c r="F18" s="15" t="s">
        <v>41</v>
      </c>
      <c r="G18" s="15">
        <f>IF(F18="X",60*0.2,"")</f>
        <v>12</v>
      </c>
      <c r="H18" s="15" t="str">
        <f>IF($C18=ML,"X","")</f>
        <v/>
      </c>
      <c r="I18" s="15" t="str">
        <f>IF(H18="X",30*0.2,"")</f>
        <v/>
      </c>
      <c r="J18" s="15" t="str">
        <f>IF($C18=NL,"X","")</f>
        <v/>
      </c>
      <c r="K18" s="15" t="str">
        <f t="shared" ref="K18:K20" si="5">IF($J18="X",0,"")</f>
        <v/>
      </c>
    </row>
    <row r="19" spans="1:11" ht="36" outlineLevel="1" x14ac:dyDescent="0.25">
      <c r="A19" s="41"/>
      <c r="B19" s="27" t="str">
        <f>RUBRICA!A10</f>
        <v>7.- Generan evidencias claras dentro del repositorio  del aporte de cada uno de los integrantes del equipo que permitan identificar la equidad en el trabajo y la participación de cada estudiante.</v>
      </c>
      <c r="C19" s="25"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25">
      <c r="A20" s="41"/>
      <c r="B20" s="27" t="str">
        <f>RUBRICA!A11</f>
        <v>8. Demuestra un trabajo en equipo en donde todos los miembros del equipo expresan con fluidez el conocimiento del tema expuesto y  participan de las actividades planificadas en el proyecto</v>
      </c>
      <c r="C20" s="25"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
      <c r="A21" s="40"/>
      <c r="B21" s="26" t="s">
        <v>4</v>
      </c>
      <c r="C21" s="30">
        <f>E21+G21+I21+K21</f>
        <v>88</v>
      </c>
      <c r="D21" s="16"/>
      <c r="E21" s="16">
        <f>SUM(E13:E20)</f>
        <v>70</v>
      </c>
      <c r="F21" s="16"/>
      <c r="G21" s="16">
        <f>SUM(G13:G20)</f>
        <v>18</v>
      </c>
      <c r="H21" s="16"/>
      <c r="I21" s="16">
        <f>SUM(I13:I20)</f>
        <v>0</v>
      </c>
      <c r="J21" s="16"/>
      <c r="K21" s="16">
        <f>SUM(K13:K20)</f>
        <v>0</v>
      </c>
    </row>
    <row r="22" spans="1:11" ht="15.75" customHeight="1" outlineLevel="1" x14ac:dyDescent="0.3">
      <c r="A22" s="42"/>
      <c r="B22" s="29" t="s">
        <v>13</v>
      </c>
      <c r="C22" s="17">
        <f>VLOOKUP(C21,ESCALA_IEP!A2:B202,2,FALSE)</f>
        <v>6.1</v>
      </c>
    </row>
    <row r="23" spans="1:11" ht="15.75" customHeight="1" x14ac:dyDescent="0.25">
      <c r="D23" t="s">
        <v>41</v>
      </c>
    </row>
    <row r="24" spans="1:11" ht="48" customHeight="1" x14ac:dyDescent="0.25">
      <c r="B24" s="33"/>
    </row>
    <row r="25" spans="1:11" ht="15.75" customHeight="1" x14ac:dyDescent="0.3">
      <c r="B25" s="18"/>
      <c r="C25" s="19"/>
    </row>
    <row r="26" spans="1:11" ht="31.15" customHeight="1" x14ac:dyDescent="0.25">
      <c r="B26" s="34"/>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5"/>
  <cols>
    <col min="1" max="6" width="38.7109375" customWidth="1"/>
  </cols>
  <sheetData>
    <row r="1" spans="1:6" ht="15.75" thickBot="1" x14ac:dyDescent="0.3">
      <c r="A1" s="48" t="s">
        <v>14</v>
      </c>
      <c r="B1" s="50" t="s">
        <v>15</v>
      </c>
      <c r="C1" s="51"/>
      <c r="D1" s="51"/>
      <c r="E1" s="52"/>
      <c r="F1" s="48" t="s">
        <v>16</v>
      </c>
    </row>
    <row r="2" spans="1:6" x14ac:dyDescent="0.25">
      <c r="A2" s="49"/>
      <c r="B2" s="54" t="s">
        <v>25</v>
      </c>
      <c r="C2" s="54" t="s">
        <v>17</v>
      </c>
      <c r="D2" s="21" t="s">
        <v>18</v>
      </c>
      <c r="E2" s="22" t="s">
        <v>7</v>
      </c>
      <c r="F2" s="49"/>
    </row>
    <row r="3" spans="1:6" ht="15.75" thickBot="1" x14ac:dyDescent="0.3">
      <c r="A3" s="49"/>
      <c r="B3" s="55"/>
      <c r="C3" s="55"/>
      <c r="D3" s="36">
        <v>-0.3</v>
      </c>
      <c r="E3" s="36">
        <v>0</v>
      </c>
      <c r="F3" s="53"/>
    </row>
    <row r="4" spans="1:6" ht="51.75" thickBot="1" x14ac:dyDescent="0.3">
      <c r="A4" s="24" t="s">
        <v>26</v>
      </c>
      <c r="B4" s="24" t="s">
        <v>27</v>
      </c>
      <c r="C4" s="24" t="s">
        <v>28</v>
      </c>
      <c r="D4" s="24" t="s">
        <v>29</v>
      </c>
      <c r="E4" s="24" t="s">
        <v>30</v>
      </c>
      <c r="F4" s="23">
        <v>10</v>
      </c>
    </row>
    <row r="5" spans="1:6" ht="51.75" thickBot="1" x14ac:dyDescent="0.3">
      <c r="A5" s="24" t="s">
        <v>31</v>
      </c>
      <c r="B5" s="24" t="s">
        <v>42</v>
      </c>
      <c r="C5" s="24" t="s">
        <v>32</v>
      </c>
      <c r="D5" s="24" t="s">
        <v>33</v>
      </c>
      <c r="E5" s="24" t="s">
        <v>34</v>
      </c>
      <c r="F5" s="23">
        <v>10</v>
      </c>
    </row>
    <row r="6" spans="1:6" ht="90" thickBot="1" x14ac:dyDescent="0.3">
      <c r="A6" s="24" t="s">
        <v>43</v>
      </c>
      <c r="B6" s="24" t="s">
        <v>44</v>
      </c>
      <c r="C6" s="24" t="s">
        <v>45</v>
      </c>
      <c r="D6" s="24" t="s">
        <v>46</v>
      </c>
      <c r="E6" s="24" t="s">
        <v>47</v>
      </c>
      <c r="F6" s="23">
        <v>25</v>
      </c>
    </row>
    <row r="7" spans="1:6" ht="39" thickBot="1" x14ac:dyDescent="0.3">
      <c r="A7" s="24" t="s">
        <v>48</v>
      </c>
      <c r="B7" s="24" t="s">
        <v>49</v>
      </c>
      <c r="C7" s="24" t="s">
        <v>50</v>
      </c>
      <c r="D7" s="24" t="s">
        <v>51</v>
      </c>
      <c r="E7" s="24" t="s">
        <v>52</v>
      </c>
      <c r="F7" s="23">
        <v>5</v>
      </c>
    </row>
    <row r="8" spans="1:6" ht="51" x14ac:dyDescent="0.25">
      <c r="A8" s="24" t="s">
        <v>35</v>
      </c>
      <c r="B8" s="24" t="s">
        <v>22</v>
      </c>
      <c r="C8" s="24" t="s">
        <v>19</v>
      </c>
      <c r="D8" s="24" t="s">
        <v>20</v>
      </c>
      <c r="E8" s="24" t="s">
        <v>21</v>
      </c>
      <c r="F8" s="37">
        <v>5</v>
      </c>
    </row>
    <row r="9" spans="1:6" ht="51.75" thickBot="1" x14ac:dyDescent="0.3">
      <c r="A9" s="24" t="s">
        <v>53</v>
      </c>
      <c r="B9" s="24" t="s">
        <v>54</v>
      </c>
      <c r="C9" s="24" t="s">
        <v>55</v>
      </c>
      <c r="D9" s="24" t="s">
        <v>56</v>
      </c>
      <c r="E9" s="24" t="s">
        <v>57</v>
      </c>
      <c r="F9" s="23">
        <v>20</v>
      </c>
    </row>
    <row r="10" spans="1:6" ht="64.5" thickBot="1" x14ac:dyDescent="0.3">
      <c r="A10" s="38" t="s">
        <v>58</v>
      </c>
      <c r="B10" s="38" t="s">
        <v>59</v>
      </c>
      <c r="C10" s="38" t="s">
        <v>60</v>
      </c>
      <c r="D10" s="38" t="s">
        <v>61</v>
      </c>
      <c r="E10" s="38" t="s">
        <v>62</v>
      </c>
      <c r="F10" s="31">
        <v>15</v>
      </c>
    </row>
    <row r="11" spans="1:6" ht="81.599999999999994" customHeight="1" x14ac:dyDescent="0.25">
      <c r="A11" s="24" t="s">
        <v>36</v>
      </c>
      <c r="B11" s="24" t="s">
        <v>37</v>
      </c>
      <c r="C11" s="24" t="s">
        <v>38</v>
      </c>
      <c r="D11" s="24" t="s">
        <v>39</v>
      </c>
      <c r="E11" s="24" t="s">
        <v>40</v>
      </c>
      <c r="F11" s="35">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56" t="s">
        <v>3</v>
      </c>
      <c r="B1" s="6" t="s">
        <v>4</v>
      </c>
      <c r="C1" s="7"/>
      <c r="D1" s="7"/>
      <c r="E1" s="8"/>
    </row>
    <row r="2" spans="1:5" ht="45.75" thickBot="1" x14ac:dyDescent="0.3">
      <c r="A2" s="57"/>
      <c r="B2" s="9" t="s">
        <v>5</v>
      </c>
      <c r="C2" s="10" t="s">
        <v>6</v>
      </c>
      <c r="D2" s="28"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Felix Cifuentes Cid</cp:lastModifiedBy>
  <dcterms:created xsi:type="dcterms:W3CDTF">2023-08-07T04:08:01Z</dcterms:created>
  <dcterms:modified xsi:type="dcterms:W3CDTF">2025-10-29T17:54:39Z</dcterms:modified>
</cp:coreProperties>
</file>