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<sst xmlns="http://schemas.openxmlformats.org/spreadsheetml/2006/main" count="72" uniqueCount="72">
  <si>
    <t>白葡萄</t>
  </si>
  <si>
    <t>氨基酸总量</t>
  </si>
  <si>
    <t>蛋白质mg/100g</t>
  </si>
  <si>
    <t>VC含量（mg/L)</t>
  </si>
  <si>
    <t>花色苷mg/100g鲜重</t>
  </si>
  <si>
    <t>酒石酸（g/L）</t>
  </si>
  <si>
    <t>苹果酸（g/L）</t>
  </si>
  <si>
    <t>柠檬酸（g/L）</t>
  </si>
  <si>
    <t>多酚氧化酶活力</t>
  </si>
  <si>
    <t>褐变度</t>
  </si>
  <si>
    <t>DPPH自由基1/IC50（g/L）</t>
  </si>
  <si>
    <t>总酚(mmol/kg)</t>
  </si>
  <si>
    <t>单宁(mmol/kg)</t>
  </si>
  <si>
    <t>葡萄总黄酮（mmol/kg）</t>
  </si>
  <si>
    <t>白藜芦醇(mg/kg)</t>
  </si>
  <si>
    <t>反式白藜芦醇苷(mg/kg)</t>
  </si>
  <si>
    <t>顺式白藜芦醇苷(mg/kg)</t>
  </si>
  <si>
    <t>反式白藜芦醇(mg/kg)</t>
  </si>
  <si>
    <t>顺式白藜芦醇(mg/kg)</t>
  </si>
  <si>
    <t>黄酮醇(mg/kg)</t>
  </si>
  <si>
    <t>杨梅黄酮(mg/kg)</t>
  </si>
  <si>
    <t>槲皮素(mg/kg)</t>
  </si>
  <si>
    <t>山萘酚(mg/kg)</t>
  </si>
  <si>
    <t>异鼠李素(mg/kg)</t>
  </si>
  <si>
    <t>总糖g/L</t>
  </si>
  <si>
    <t>还原糖g/L</t>
  </si>
  <si>
    <t>果糖g/L</t>
  </si>
  <si>
    <t>葡萄糖g/L</t>
  </si>
  <si>
    <t>可溶性固形物g/l</t>
  </si>
  <si>
    <t>PH值</t>
  </si>
  <si>
    <t>可滴定酸（g/l）</t>
  </si>
  <si>
    <t>固酸比</t>
  </si>
  <si>
    <t>干物质含量g/100g</t>
  </si>
  <si>
    <t>果穗质量/g</t>
  </si>
  <si>
    <t>百粒质量/g</t>
  </si>
  <si>
    <t>果梗比(%)</t>
  </si>
  <si>
    <t>出汁率(%)</t>
  </si>
  <si>
    <t>果皮质量（g）</t>
  </si>
  <si>
    <t xml:space="preserve">L* </t>
  </si>
  <si>
    <t>a*</t>
  </si>
  <si>
    <t>b*</t>
  </si>
  <si>
    <t>H</t>
  </si>
  <si>
    <t>C</t>
  </si>
  <si>
    <t>mg/100gfw</t>
  </si>
  <si>
    <t>葡萄样品1</t>
  </si>
  <si>
    <t>葡萄样品2</t>
  </si>
  <si>
    <t>葡萄样品3</t>
  </si>
  <si>
    <t>葡萄样品4</t>
  </si>
  <si>
    <t>葡萄样品5</t>
  </si>
  <si>
    <t>葡萄样品6</t>
  </si>
  <si>
    <t>葡萄样品7</t>
  </si>
  <si>
    <t>葡萄样品8</t>
  </si>
  <si>
    <t>葡萄样品9</t>
  </si>
  <si>
    <t>葡萄样品10</t>
  </si>
  <si>
    <t>葡萄样品11</t>
  </si>
  <si>
    <t>葡萄样品12</t>
  </si>
  <si>
    <t>葡萄样品13</t>
  </si>
  <si>
    <t>葡萄样品14</t>
  </si>
  <si>
    <t>葡萄样品15</t>
  </si>
  <si>
    <t>葡萄样品16</t>
  </si>
  <si>
    <t>葡萄样品17</t>
  </si>
  <si>
    <t>葡萄样品18</t>
  </si>
  <si>
    <t>葡萄样品19</t>
  </si>
  <si>
    <t>葡萄样品20</t>
  </si>
  <si>
    <t>葡萄样品21</t>
  </si>
  <si>
    <t>葡萄样品22</t>
  </si>
  <si>
    <t>葡萄样品23</t>
  </si>
  <si>
    <t>葡萄样品24</t>
  </si>
  <si>
    <t>葡萄样品25</t>
  </si>
  <si>
    <t>葡萄样品26</t>
  </si>
  <si>
    <t>葡萄样品27</t>
  </si>
  <si>
    <t>葡萄样品28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</si>
</sst>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_ "/>
    <numFmt numFmtId="179" formatCode="0.0000_);[Red]\(0.0000\)"/>
    <numFmt numFmtId="180" formatCode="0_);[Red]\(0\)"/>
    <numFmt numFmtId="181" formatCode="0.000_);[Red]\(0.000\)"/>
    <numFmt numFmtId="182" formatCode="0.0_ "/>
    <numFmt numFmtId="183" formatCode="0.00_);[Red]\(0.00\)"/>
    <numFmt numFmtId="184" formatCode="0.0_);[Red]\(0.0\)"/>
  </numFmts>
  <fonts count="23">
    <font>
      <sz val="11"/>
      <color theme="1"/>
      <name val="宋体"/>
      <charset val="134"/>
      <scheme val="minor"/>
    </font>
    <font>
      <b/>
      <sz val="12"/>
      <color indexed="10"/>
      <name val="宋体"/>
      <charset val="134"/>
    </font>
    <font>
      <b/>
      <sz val="12"/>
      <color indexed="12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3" fillId="0" borderId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0" borderId="0"/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0" borderId="0"/>
    <xf numFmtId="0" fontId="3" fillId="0" borderId="0"/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center"/>
    </xf>
    <xf numFmtId="176" fontId="3" fillId="0" borderId="0" xfId="51" applyNumberFormat="1"/>
    <xf numFmtId="178" fontId="3" fillId="0" borderId="0" xfId="32" applyNumberFormat="1" applyFill="1" applyBorder="1" applyAlignment="1"/>
    <xf numFmtId="176" fontId="3" fillId="0" borderId="0" xfId="52" applyNumberFormat="1"/>
    <xf numFmtId="178" fontId="3" fillId="0" borderId="0" xfId="52" applyNumberFormat="1"/>
    <xf numFmtId="176" fontId="2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vertical="center"/>
    </xf>
    <xf numFmtId="180" fontId="3" fillId="0" borderId="0" xfId="0" applyNumberFormat="1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vertical="center"/>
    </xf>
    <xf numFmtId="181" fontId="3" fillId="0" borderId="0" xfId="0" applyNumberFormat="1" applyFont="1" applyFill="1" applyBorder="1" applyAlignment="1">
      <alignment vertical="center"/>
    </xf>
    <xf numFmtId="182" fontId="3" fillId="0" borderId="0" xfId="26" applyNumberFormat="1" applyFont="1">
      <alignment vertical="center"/>
    </xf>
    <xf numFmtId="183" fontId="3" fillId="0" borderId="0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84" fontId="3" fillId="0" borderId="0" xfId="0" applyNumberFormat="1" applyFont="1" applyFill="1" applyBorder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常规_Sheet1_9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常规_葡萄原料_2" xfId="32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葡萄原料_3" xfId="51"/>
    <cellStyle name="常规_葡萄原料_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30"/>
  <sheetViews>
    <sheetView tabSelected="1" workbookViewId="0">
      <selection activeCell="Y3" sqref="Y3"/>
    </sheetView>
  </sheetViews>
  <sheetFormatPr defaultColWidth="8.88888888888889" defaultRowHeight="14.4"/>
  <cols>
    <col min="2" max="2" width="10.6666666666667"/>
    <col min="20" max="20" width="10.6666666666667"/>
    <col min="26" max="28" width="10.6666666666667"/>
  </cols>
  <sheetData>
    <row r="1" ht="15.6" spans="1:4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0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2" t="s">
        <v>25</v>
      </c>
      <c r="AA1" s="13" t="s">
        <v>26</v>
      </c>
      <c r="AB1" s="1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ht="15.6" spans="1:43">
      <c r="A2" s="4"/>
      <c r="B2" s="2" t="s">
        <v>43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6" spans="1:43">
      <c r="A3" s="4" t="s">
        <v>44</v>
      </c>
      <c r="B3" s="5">
        <v>1279.29640771028</v>
      </c>
      <c r="C3" s="3">
        <v>496.46</v>
      </c>
      <c r="D3" s="3">
        <v>0.79</v>
      </c>
      <c r="E3" s="3">
        <v>0.4</v>
      </c>
      <c r="F3" s="3">
        <v>6.04</v>
      </c>
      <c r="G3" s="3">
        <v>3.34</v>
      </c>
      <c r="H3" s="3">
        <v>0.45</v>
      </c>
      <c r="I3" s="3">
        <v>51.34</v>
      </c>
      <c r="J3" s="3">
        <v>179.7</v>
      </c>
      <c r="K3" s="3">
        <v>0.33</v>
      </c>
      <c r="L3" s="3">
        <v>5.34</v>
      </c>
      <c r="M3" s="3">
        <v>2.95</v>
      </c>
      <c r="N3" s="3">
        <v>2.56</v>
      </c>
      <c r="O3" s="6">
        <v>0.154874088695043</v>
      </c>
      <c r="P3" s="7">
        <v>0</v>
      </c>
      <c r="Q3" s="8">
        <v>0.154874088695043</v>
      </c>
      <c r="R3" s="7">
        <v>0</v>
      </c>
      <c r="S3" s="7">
        <v>0</v>
      </c>
      <c r="T3" s="11">
        <v>0.397695074973735</v>
      </c>
      <c r="U3" s="11">
        <v>0.397695074973735</v>
      </c>
      <c r="V3" s="12">
        <v>0</v>
      </c>
      <c r="W3" s="12">
        <v>0</v>
      </c>
      <c r="X3" s="12">
        <v>0</v>
      </c>
      <c r="Y3" s="3">
        <v>175.04</v>
      </c>
      <c r="Z3" s="14">
        <f t="shared" ref="Z3:Z30" si="0">SUM(AA3:AB3)</f>
        <v>186.849182614456</v>
      </c>
      <c r="AA3" s="14">
        <v>92.0625684209594</v>
      </c>
      <c r="AB3" s="14">
        <v>94.786614193497</v>
      </c>
      <c r="AC3" s="15">
        <f t="shared" ref="AC3:AG3" si="1">AVERAGE(Z3:AB3)</f>
        <v>124.566121742971</v>
      </c>
      <c r="AD3" s="3">
        <v>3.34</v>
      </c>
      <c r="AE3" s="16">
        <f t="shared" si="1"/>
        <v>74.2309119788226</v>
      </c>
      <c r="AF3" s="17">
        <f t="shared" si="1"/>
        <v>67.3790112405979</v>
      </c>
      <c r="AG3" s="14">
        <f t="shared" si="1"/>
        <v>48.3166410731402</v>
      </c>
      <c r="AH3" s="16">
        <v>275.06</v>
      </c>
      <c r="AI3" s="18">
        <v>892.2</v>
      </c>
      <c r="AJ3" s="3">
        <v>4.14</v>
      </c>
      <c r="AK3" s="3">
        <v>72.7</v>
      </c>
      <c r="AL3" s="3">
        <v>0.24</v>
      </c>
      <c r="AM3" s="3">
        <v>36.2</v>
      </c>
      <c r="AN3" s="3">
        <v>-2.11</v>
      </c>
      <c r="AO3" s="3">
        <v>11.18</v>
      </c>
      <c r="AP3" s="3">
        <v>-0.11</v>
      </c>
      <c r="AQ3" s="3">
        <v>11.81</v>
      </c>
    </row>
    <row r="4" ht="15.6" spans="1:43">
      <c r="A4" s="4" t="s">
        <v>45</v>
      </c>
      <c r="B4" s="5">
        <v>1870.93158953722</v>
      </c>
      <c r="C4" s="3">
        <v>538.45</v>
      </c>
      <c r="D4" s="3">
        <v>0.06</v>
      </c>
      <c r="E4" s="3">
        <v>2.79</v>
      </c>
      <c r="F4" s="3">
        <v>5.42</v>
      </c>
      <c r="G4" s="3">
        <v>3</v>
      </c>
      <c r="H4" s="3">
        <v>1.37</v>
      </c>
      <c r="I4" s="3">
        <v>10.28</v>
      </c>
      <c r="J4" s="3">
        <v>79.24</v>
      </c>
      <c r="K4" s="3">
        <v>0.31</v>
      </c>
      <c r="L4" s="3">
        <v>5.09</v>
      </c>
      <c r="M4" s="3">
        <v>2.24</v>
      </c>
      <c r="N4" s="3">
        <v>1.33</v>
      </c>
      <c r="O4" s="6">
        <v>3.03778737033785</v>
      </c>
      <c r="P4" s="8">
        <v>0.0758787760543687</v>
      </c>
      <c r="Q4" s="8">
        <v>2.89123012389035</v>
      </c>
      <c r="R4" s="8">
        <v>0.0706784703931324</v>
      </c>
      <c r="S4" s="7">
        <v>0</v>
      </c>
      <c r="T4" s="11">
        <v>1.6627158326017</v>
      </c>
      <c r="U4" s="11">
        <v>1.22251487659741</v>
      </c>
      <c r="V4" s="11">
        <v>0.440200956004292</v>
      </c>
      <c r="W4" s="12">
        <v>0</v>
      </c>
      <c r="X4" s="12">
        <v>0</v>
      </c>
      <c r="Y4" s="3">
        <v>207.78</v>
      </c>
      <c r="Z4" s="14">
        <f t="shared" si="0"/>
        <v>222.278416812884</v>
      </c>
      <c r="AA4" s="14">
        <v>103.477738296625</v>
      </c>
      <c r="AB4" s="14">
        <v>118.800678516259</v>
      </c>
      <c r="AC4" s="15">
        <f t="shared" ref="AC4:AG4" si="2">AVERAGE(Z4:AB4)</f>
        <v>148.185611208589</v>
      </c>
      <c r="AD4" s="3">
        <v>3.72</v>
      </c>
      <c r="AE4" s="16">
        <f t="shared" si="2"/>
        <v>90.2354299082828</v>
      </c>
      <c r="AF4" s="17">
        <f t="shared" si="2"/>
        <v>80.7136803722907</v>
      </c>
      <c r="AG4" s="14">
        <f t="shared" si="2"/>
        <v>58.2230367601912</v>
      </c>
      <c r="AH4" s="16">
        <v>95.94</v>
      </c>
      <c r="AI4" s="18">
        <v>172.5</v>
      </c>
      <c r="AJ4" s="3">
        <v>3.96</v>
      </c>
      <c r="AK4" s="3">
        <v>69.4</v>
      </c>
      <c r="AL4" s="3">
        <v>0.19</v>
      </c>
      <c r="AM4" s="3">
        <v>37.18</v>
      </c>
      <c r="AN4" s="3">
        <v>2</v>
      </c>
      <c r="AO4" s="3">
        <v>14.31</v>
      </c>
      <c r="AP4" s="3">
        <v>-0.23</v>
      </c>
      <c r="AQ4" s="3">
        <v>14.48</v>
      </c>
    </row>
    <row r="5" ht="15.6" spans="1:43">
      <c r="A5" s="4" t="s">
        <v>46</v>
      </c>
      <c r="B5" s="5">
        <v>5022.13844683124</v>
      </c>
      <c r="C5" s="3">
        <v>467.24</v>
      </c>
      <c r="D5" s="3">
        <v>0.17</v>
      </c>
      <c r="E5" s="3">
        <v>2.03</v>
      </c>
      <c r="F5" s="3">
        <v>11.79</v>
      </c>
      <c r="G5" s="3">
        <v>9.63</v>
      </c>
      <c r="H5" s="3">
        <v>0</v>
      </c>
      <c r="I5" s="3">
        <v>12.57</v>
      </c>
      <c r="J5" s="3">
        <v>43.22</v>
      </c>
      <c r="K5" s="3">
        <v>0.28</v>
      </c>
      <c r="L5" s="3">
        <v>6.97</v>
      </c>
      <c r="M5" s="3">
        <v>2.99</v>
      </c>
      <c r="N5" s="3">
        <v>3.81</v>
      </c>
      <c r="O5" s="6">
        <v>1.35717680608365</v>
      </c>
      <c r="P5" s="7">
        <v>0</v>
      </c>
      <c r="Q5" s="8">
        <v>1.35717680608365</v>
      </c>
      <c r="R5" s="8">
        <v>0</v>
      </c>
      <c r="S5" s="7">
        <v>0</v>
      </c>
      <c r="T5" s="11">
        <v>1.63326012849089</v>
      </c>
      <c r="U5" s="11">
        <v>1.0462829421791</v>
      </c>
      <c r="V5" s="12">
        <v>0</v>
      </c>
      <c r="W5" s="11">
        <v>0.586977186311787</v>
      </c>
      <c r="X5" s="12">
        <v>0</v>
      </c>
      <c r="Y5" s="3">
        <v>180.6</v>
      </c>
      <c r="Z5" s="14">
        <f t="shared" si="0"/>
        <v>232.429004672922</v>
      </c>
      <c r="AA5" s="14">
        <v>112.322051153326</v>
      </c>
      <c r="AB5" s="14">
        <v>120.106953519596</v>
      </c>
      <c r="AC5" s="15">
        <f t="shared" ref="AC5:AG5" si="3">AVERAGE(Z5:AB5)</f>
        <v>154.952669781948</v>
      </c>
      <c r="AD5" s="3">
        <v>3.82</v>
      </c>
      <c r="AE5" s="16">
        <f t="shared" si="3"/>
        <v>92.959874433848</v>
      </c>
      <c r="AF5" s="17">
        <f t="shared" si="3"/>
        <v>83.910848071932</v>
      </c>
      <c r="AG5" s="14">
        <f t="shared" si="3"/>
        <v>60.23024083526</v>
      </c>
      <c r="AH5" s="16">
        <v>213.22</v>
      </c>
      <c r="AI5" s="18">
        <v>164.2</v>
      </c>
      <c r="AJ5" s="3">
        <v>3.74</v>
      </c>
      <c r="AK5" s="3">
        <v>74.4</v>
      </c>
      <c r="AL5" s="3">
        <v>0.25</v>
      </c>
      <c r="AM5" s="3">
        <v>37.49</v>
      </c>
      <c r="AN5" s="3">
        <v>-0.83</v>
      </c>
      <c r="AO5" s="3">
        <v>13.11</v>
      </c>
      <c r="AP5" s="3">
        <v>-0.01</v>
      </c>
      <c r="AQ5" s="3">
        <v>13.25</v>
      </c>
    </row>
    <row r="6" ht="15.6" spans="1:43">
      <c r="A6" s="4" t="s">
        <v>47</v>
      </c>
      <c r="B6" s="5">
        <v>2085.76378345431</v>
      </c>
      <c r="C6" s="3">
        <v>496.2</v>
      </c>
      <c r="D6" s="3">
        <v>0.58</v>
      </c>
      <c r="E6" s="3">
        <v>0.39</v>
      </c>
      <c r="F6" s="3">
        <v>6.92</v>
      </c>
      <c r="G6" s="3">
        <v>4.04</v>
      </c>
      <c r="H6" s="3">
        <v>0.86</v>
      </c>
      <c r="I6" s="3">
        <v>32.55</v>
      </c>
      <c r="J6" s="3">
        <v>25.34</v>
      </c>
      <c r="K6" s="3">
        <v>0.37</v>
      </c>
      <c r="L6" s="3">
        <v>5.25</v>
      </c>
      <c r="M6" s="3">
        <v>3.15</v>
      </c>
      <c r="N6" s="3">
        <v>1.55</v>
      </c>
      <c r="O6" s="6">
        <v>0.529754183421974</v>
      </c>
      <c r="P6" s="8">
        <v>0.130059021922428</v>
      </c>
      <c r="Q6" s="8">
        <v>0.399695161499546</v>
      </c>
      <c r="R6" s="7">
        <v>0</v>
      </c>
      <c r="S6" s="7">
        <v>0</v>
      </c>
      <c r="T6" s="11">
        <v>1.31884809962382</v>
      </c>
      <c r="U6" s="11">
        <v>1.31884809962382</v>
      </c>
      <c r="V6" s="12">
        <v>0</v>
      </c>
      <c r="W6" s="12">
        <v>0</v>
      </c>
      <c r="X6" s="12">
        <v>0</v>
      </c>
      <c r="Y6" s="3">
        <v>206.89</v>
      </c>
      <c r="Z6" s="14">
        <f t="shared" si="0"/>
        <v>212.44248002695</v>
      </c>
      <c r="AA6" s="14">
        <v>105.309465420274</v>
      </c>
      <c r="AB6" s="14">
        <v>107.133014606676</v>
      </c>
      <c r="AC6" s="15">
        <f t="shared" ref="AC6:AG6" si="4">AVERAGE(Z6:AB6)</f>
        <v>141.628320017967</v>
      </c>
      <c r="AD6" s="3">
        <v>3.67</v>
      </c>
      <c r="AE6" s="16">
        <f t="shared" si="4"/>
        <v>84.1437782082142</v>
      </c>
      <c r="AF6" s="17">
        <f t="shared" si="4"/>
        <v>76.4806994087269</v>
      </c>
      <c r="AG6" s="14">
        <f t="shared" si="4"/>
        <v>54.7648258723137</v>
      </c>
      <c r="AH6" s="16">
        <v>110.99</v>
      </c>
      <c r="AI6" s="18">
        <v>116</v>
      </c>
      <c r="AJ6" s="3">
        <v>3.64</v>
      </c>
      <c r="AK6" s="3">
        <v>72.4</v>
      </c>
      <c r="AL6" s="3">
        <v>0.12</v>
      </c>
      <c r="AM6" s="3">
        <v>43.72</v>
      </c>
      <c r="AN6" s="3">
        <v>-4.32</v>
      </c>
      <c r="AO6" s="3">
        <v>18.41</v>
      </c>
      <c r="AP6" s="3">
        <v>-1.19</v>
      </c>
      <c r="AQ6" s="3">
        <v>18.93</v>
      </c>
    </row>
    <row r="7" ht="15.6" spans="1:43">
      <c r="A7" s="4" t="s">
        <v>48</v>
      </c>
      <c r="B7" s="5">
        <v>2658.03503952458</v>
      </c>
      <c r="C7" s="3">
        <v>467.2</v>
      </c>
      <c r="D7" s="3">
        <v>0.11</v>
      </c>
      <c r="E7" s="3">
        <v>0.83</v>
      </c>
      <c r="F7" s="3">
        <v>9.2</v>
      </c>
      <c r="G7" s="3">
        <v>6.54</v>
      </c>
      <c r="H7" s="3">
        <v>5.4</v>
      </c>
      <c r="I7" s="3">
        <v>14.3</v>
      </c>
      <c r="J7" s="3">
        <v>137.64</v>
      </c>
      <c r="K7" s="3">
        <v>0.25</v>
      </c>
      <c r="L7" s="3">
        <v>6.32</v>
      </c>
      <c r="M7" s="3">
        <v>2.63</v>
      </c>
      <c r="N7" s="3">
        <v>2.38</v>
      </c>
      <c r="O7" s="6">
        <v>1.16207740864868</v>
      </c>
      <c r="P7" s="8">
        <v>0.146357335762861</v>
      </c>
      <c r="Q7" s="8">
        <v>0.966729574073472</v>
      </c>
      <c r="R7" s="8">
        <v>0.0489904988123515</v>
      </c>
      <c r="S7" s="7">
        <v>0</v>
      </c>
      <c r="T7" s="11">
        <v>3.17053330296424</v>
      </c>
      <c r="U7" s="11">
        <v>3.17053330296424</v>
      </c>
      <c r="V7" s="12">
        <v>0</v>
      </c>
      <c r="W7" s="12">
        <v>0</v>
      </c>
      <c r="X7" s="12">
        <v>0</v>
      </c>
      <c r="Y7" s="3">
        <v>202.92</v>
      </c>
      <c r="Z7" s="14">
        <f t="shared" si="0"/>
        <v>256.019711630576</v>
      </c>
      <c r="AA7" s="14">
        <v>128.120487473552</v>
      </c>
      <c r="AB7" s="14">
        <v>127.899224157024</v>
      </c>
      <c r="AC7" s="15">
        <f t="shared" ref="AC7:AG7" si="5">AVERAGE(Z7:AB7)</f>
        <v>170.679807753717</v>
      </c>
      <c r="AD7" s="3">
        <v>3.67</v>
      </c>
      <c r="AE7" s="16">
        <f t="shared" si="5"/>
        <v>100.74967730358</v>
      </c>
      <c r="AF7" s="17">
        <f t="shared" si="5"/>
        <v>91.6998283524326</v>
      </c>
      <c r="AG7" s="14">
        <f t="shared" si="5"/>
        <v>65.3731685520043</v>
      </c>
      <c r="AH7" s="16">
        <v>112.78</v>
      </c>
      <c r="AI7" s="18">
        <v>143.5</v>
      </c>
      <c r="AJ7" s="3">
        <v>4.15</v>
      </c>
      <c r="AK7" s="3">
        <v>69.2</v>
      </c>
      <c r="AL7" s="3">
        <v>0.26</v>
      </c>
      <c r="AM7" s="3">
        <v>42.41</v>
      </c>
      <c r="AN7" s="3">
        <v>-3.69</v>
      </c>
      <c r="AO7" s="3">
        <v>19.47</v>
      </c>
      <c r="AP7" s="3">
        <v>-1.86</v>
      </c>
      <c r="AQ7" s="3">
        <v>19.89</v>
      </c>
    </row>
    <row r="8" ht="15.6" spans="1:43">
      <c r="A8" s="4" t="s">
        <v>49</v>
      </c>
      <c r="B8" s="5">
        <v>1847.11942737981</v>
      </c>
      <c r="C8" s="3">
        <v>499.08</v>
      </c>
      <c r="D8" s="3">
        <v>0.26</v>
      </c>
      <c r="E8" s="3">
        <v>2.48</v>
      </c>
      <c r="F8" s="3">
        <v>8.32</v>
      </c>
      <c r="G8" s="3">
        <v>5.68</v>
      </c>
      <c r="H8" s="3">
        <v>0.33</v>
      </c>
      <c r="I8" s="3">
        <v>14.83</v>
      </c>
      <c r="J8" s="3">
        <v>143.49</v>
      </c>
      <c r="K8" s="3">
        <v>0.34</v>
      </c>
      <c r="L8" s="3">
        <v>10.54</v>
      </c>
      <c r="M8" s="3">
        <v>4.5</v>
      </c>
      <c r="N8" s="3">
        <v>6.36</v>
      </c>
      <c r="O8" s="6">
        <v>1.72724948875256</v>
      </c>
      <c r="P8" s="7">
        <v>0</v>
      </c>
      <c r="Q8" s="8">
        <v>1.72724948875256</v>
      </c>
      <c r="R8" s="9">
        <v>0</v>
      </c>
      <c r="S8" s="7">
        <v>0</v>
      </c>
      <c r="T8" s="11">
        <v>8.08640081799591</v>
      </c>
      <c r="U8" s="11">
        <v>2.25331486245795</v>
      </c>
      <c r="V8" s="11">
        <v>2.87337555247708</v>
      </c>
      <c r="W8" s="11">
        <v>2.95971040306089</v>
      </c>
      <c r="X8" s="12">
        <v>0</v>
      </c>
      <c r="Y8" s="3">
        <v>186.45</v>
      </c>
      <c r="Z8" s="14">
        <f t="shared" si="0"/>
        <v>220.124310013932</v>
      </c>
      <c r="AA8" s="14">
        <v>104.319161919846</v>
      </c>
      <c r="AB8" s="14">
        <v>115.805148094086</v>
      </c>
      <c r="AC8" s="15">
        <f t="shared" ref="AC8:AG8" si="6">AVERAGE(Z8:AB8)</f>
        <v>146.749540009288</v>
      </c>
      <c r="AD8" s="3">
        <v>3.64</v>
      </c>
      <c r="AE8" s="16">
        <f t="shared" si="6"/>
        <v>88.7315627011246</v>
      </c>
      <c r="AF8" s="17">
        <f t="shared" si="6"/>
        <v>79.7070342368042</v>
      </c>
      <c r="AG8" s="14">
        <f t="shared" si="6"/>
        <v>57.359532312643</v>
      </c>
      <c r="AH8" s="16">
        <v>296.71</v>
      </c>
      <c r="AI8" s="18">
        <v>171.9</v>
      </c>
      <c r="AJ8" s="3">
        <v>4.99</v>
      </c>
      <c r="AK8" s="3">
        <v>78.5</v>
      </c>
      <c r="AL8" s="3">
        <v>0.2</v>
      </c>
      <c r="AM8" s="3">
        <v>39.26</v>
      </c>
      <c r="AN8" s="3">
        <v>-5.44</v>
      </c>
      <c r="AO8" s="3">
        <v>13.07</v>
      </c>
      <c r="AP8" s="3">
        <v>1.08</v>
      </c>
      <c r="AQ8" s="3">
        <v>14.16</v>
      </c>
    </row>
    <row r="9" ht="15.6" spans="1:43">
      <c r="A9" s="4" t="s">
        <v>50</v>
      </c>
      <c r="B9" s="5">
        <v>1721.58309908644</v>
      </c>
      <c r="C9" s="3">
        <v>560.34</v>
      </c>
      <c r="D9" s="3">
        <v>0.21</v>
      </c>
      <c r="E9" s="3">
        <v>2.86</v>
      </c>
      <c r="F9" s="3">
        <v>4.24</v>
      </c>
      <c r="G9" s="3">
        <v>7.11</v>
      </c>
      <c r="H9" s="3">
        <v>1.36</v>
      </c>
      <c r="I9" s="3">
        <v>17.31</v>
      </c>
      <c r="J9" s="3">
        <v>75.89</v>
      </c>
      <c r="K9" s="3">
        <v>0.37</v>
      </c>
      <c r="L9" s="3">
        <v>10.27</v>
      </c>
      <c r="M9" s="3">
        <v>4.73</v>
      </c>
      <c r="N9" s="3">
        <v>6.82</v>
      </c>
      <c r="O9" s="6">
        <v>1.23503918932214</v>
      </c>
      <c r="P9" s="8">
        <v>0.0818548519332306</v>
      </c>
      <c r="Q9" s="8">
        <v>0.930115108385531</v>
      </c>
      <c r="R9" s="8">
        <v>0.0989915718361591</v>
      </c>
      <c r="S9" s="8">
        <v>0.124077657167219</v>
      </c>
      <c r="T9" s="11">
        <v>4.79519889810776</v>
      </c>
      <c r="U9" s="11">
        <v>3.03020365329748</v>
      </c>
      <c r="V9" s="12">
        <v>0</v>
      </c>
      <c r="W9" s="11">
        <v>1.76499524481028</v>
      </c>
      <c r="X9" s="12">
        <v>0</v>
      </c>
      <c r="Y9" s="3">
        <v>161.75</v>
      </c>
      <c r="Z9" s="14">
        <f t="shared" si="0"/>
        <v>242.199564692791</v>
      </c>
      <c r="AA9" s="14">
        <v>114.941856074104</v>
      </c>
      <c r="AB9" s="14">
        <v>127.257708618687</v>
      </c>
      <c r="AC9" s="15">
        <f t="shared" ref="AC9:AG9" si="7">AVERAGE(Z9:AB9)</f>
        <v>161.466376461861</v>
      </c>
      <c r="AD9" s="3">
        <v>3.19</v>
      </c>
      <c r="AE9" s="16">
        <f t="shared" si="7"/>
        <v>97.3046950268492</v>
      </c>
      <c r="AF9" s="17">
        <f t="shared" si="7"/>
        <v>87.3203571629033</v>
      </c>
      <c r="AG9" s="14">
        <f t="shared" si="7"/>
        <v>62.6050173965842</v>
      </c>
      <c r="AH9" s="16">
        <v>234.9</v>
      </c>
      <c r="AI9" s="18">
        <v>178.3</v>
      </c>
      <c r="AJ9" s="3">
        <v>2.86</v>
      </c>
      <c r="AK9" s="3">
        <v>68.4</v>
      </c>
      <c r="AL9" s="3">
        <v>0.17</v>
      </c>
      <c r="AM9" s="3">
        <v>40.99</v>
      </c>
      <c r="AN9" s="3">
        <v>-4.6</v>
      </c>
      <c r="AO9" s="3">
        <v>14.23</v>
      </c>
      <c r="AP9" s="3">
        <v>1.84</v>
      </c>
      <c r="AQ9" s="3">
        <v>15.02</v>
      </c>
    </row>
    <row r="10" ht="15.6" spans="1:43">
      <c r="A10" s="4" t="s">
        <v>51</v>
      </c>
      <c r="B10" s="5">
        <v>1273.22042950304</v>
      </c>
      <c r="C10" s="3">
        <v>493.74</v>
      </c>
      <c r="D10" s="3">
        <v>0.03</v>
      </c>
      <c r="E10" s="3">
        <v>3.69</v>
      </c>
      <c r="F10" s="3">
        <v>7.59</v>
      </c>
      <c r="G10" s="3">
        <v>2.11</v>
      </c>
      <c r="H10" s="3">
        <v>2.71</v>
      </c>
      <c r="I10" s="3">
        <v>58.73</v>
      </c>
      <c r="J10" s="3">
        <v>189.67</v>
      </c>
      <c r="K10" s="3">
        <v>0.1</v>
      </c>
      <c r="L10" s="3">
        <v>5.13</v>
      </c>
      <c r="M10" s="3">
        <v>1.67</v>
      </c>
      <c r="N10" s="3">
        <v>2.84</v>
      </c>
      <c r="O10" s="6">
        <v>0.136515271980388</v>
      </c>
      <c r="P10" s="7">
        <v>0</v>
      </c>
      <c r="Q10" s="7">
        <v>0</v>
      </c>
      <c r="R10" s="8">
        <v>0.136515271980388</v>
      </c>
      <c r="S10" s="7">
        <v>0</v>
      </c>
      <c r="T10" s="11">
        <v>5.60798880275624</v>
      </c>
      <c r="U10" s="11">
        <v>4.00993838203141</v>
      </c>
      <c r="V10" s="11">
        <v>0.868614589544822</v>
      </c>
      <c r="W10" s="11">
        <v>0.729435831180017</v>
      </c>
      <c r="X10" s="12">
        <v>0</v>
      </c>
      <c r="Y10" s="3">
        <v>157.78</v>
      </c>
      <c r="Z10" s="14">
        <f t="shared" si="0"/>
        <v>196.156177090397</v>
      </c>
      <c r="AA10" s="14">
        <v>98.0251793420736</v>
      </c>
      <c r="AB10" s="14">
        <v>98.1309977483229</v>
      </c>
      <c r="AC10" s="15">
        <f t="shared" ref="AC10:AG10" si="8">AVERAGE(Z10:AB10)</f>
        <v>130.770784726931</v>
      </c>
      <c r="AD10" s="3">
        <v>3.8</v>
      </c>
      <c r="AE10" s="16">
        <f t="shared" si="8"/>
        <v>77.5672608250846</v>
      </c>
      <c r="AF10" s="17">
        <f t="shared" si="8"/>
        <v>70.7126818506719</v>
      </c>
      <c r="AG10" s="14">
        <f t="shared" si="8"/>
        <v>50.6933142252522</v>
      </c>
      <c r="AH10" s="16">
        <v>285.06</v>
      </c>
      <c r="AI10" s="18">
        <v>235.5</v>
      </c>
      <c r="AJ10" s="3">
        <v>3.75</v>
      </c>
      <c r="AK10" s="3">
        <v>78.8</v>
      </c>
      <c r="AL10" s="3">
        <v>0.2</v>
      </c>
      <c r="AM10" s="3">
        <v>35.8</v>
      </c>
      <c r="AN10" s="3">
        <v>-0.37</v>
      </c>
      <c r="AO10" s="3">
        <v>8.91</v>
      </c>
      <c r="AP10" s="3">
        <v>-6.56</v>
      </c>
      <c r="AQ10" s="3">
        <v>9</v>
      </c>
    </row>
    <row r="11" ht="15.6" spans="1:43">
      <c r="A11" s="4" t="s">
        <v>52</v>
      </c>
      <c r="B11" s="5">
        <v>1927.42426122265</v>
      </c>
      <c r="C11" s="3">
        <v>482.86</v>
      </c>
      <c r="D11" s="3">
        <v>0.05</v>
      </c>
      <c r="E11" s="3">
        <v>0.84</v>
      </c>
      <c r="F11" s="3">
        <v>10.29</v>
      </c>
      <c r="G11" s="3">
        <v>3.77</v>
      </c>
      <c r="H11" s="3">
        <v>3.97</v>
      </c>
      <c r="I11" s="3">
        <v>32.31</v>
      </c>
      <c r="J11" s="3">
        <v>44.98</v>
      </c>
      <c r="K11" s="3">
        <v>0.38</v>
      </c>
      <c r="L11" s="3">
        <v>5.81</v>
      </c>
      <c r="M11" s="3">
        <v>4.43</v>
      </c>
      <c r="N11" s="3">
        <v>2.79</v>
      </c>
      <c r="O11" s="6">
        <v>0.0866818772274589</v>
      </c>
      <c r="P11" s="7">
        <v>0</v>
      </c>
      <c r="Q11" s="7">
        <v>0</v>
      </c>
      <c r="R11" s="8">
        <v>0.0866818772274589</v>
      </c>
      <c r="S11" s="7">
        <v>0</v>
      </c>
      <c r="T11" s="11">
        <v>0.751798621057189</v>
      </c>
      <c r="U11" s="12">
        <v>0</v>
      </c>
      <c r="V11" s="12">
        <v>0</v>
      </c>
      <c r="W11" s="11">
        <v>0.751798621057189</v>
      </c>
      <c r="X11" s="12">
        <v>0</v>
      </c>
      <c r="Y11" s="3">
        <v>209.46</v>
      </c>
      <c r="Z11" s="14">
        <f t="shared" si="0"/>
        <v>220.414651974889</v>
      </c>
      <c r="AA11" s="14">
        <v>99.6894591895453</v>
      </c>
      <c r="AB11" s="14">
        <v>120.725192785344</v>
      </c>
      <c r="AC11" s="15">
        <f t="shared" ref="AC11:AG11" si="9">AVERAGE(Z11:AB11)</f>
        <v>146.943101316593</v>
      </c>
      <c r="AD11" s="3">
        <v>3.7</v>
      </c>
      <c r="AE11" s="16">
        <f t="shared" si="9"/>
        <v>90.456098033979</v>
      </c>
      <c r="AF11" s="17">
        <f t="shared" si="9"/>
        <v>80.3663997835239</v>
      </c>
      <c r="AG11" s="14">
        <f t="shared" si="9"/>
        <v>58.1741659391676</v>
      </c>
      <c r="AH11" s="16">
        <v>138.23</v>
      </c>
      <c r="AI11" s="18">
        <v>127.5</v>
      </c>
      <c r="AJ11" s="3">
        <v>3.85</v>
      </c>
      <c r="AK11" s="3">
        <v>64.6</v>
      </c>
      <c r="AL11" s="3">
        <v>0.16</v>
      </c>
      <c r="AM11" s="3">
        <v>38.34</v>
      </c>
      <c r="AN11" s="3">
        <v>-1.79</v>
      </c>
      <c r="AO11" s="3">
        <v>13.58</v>
      </c>
      <c r="AP11" s="3">
        <v>-1.72</v>
      </c>
      <c r="AQ11" s="3">
        <v>13.79</v>
      </c>
    </row>
    <row r="12" ht="15.6" spans="1:43">
      <c r="A12" s="4" t="s">
        <v>53</v>
      </c>
      <c r="B12" s="5">
        <v>2095.60741956664</v>
      </c>
      <c r="C12" s="3">
        <v>515.76</v>
      </c>
      <c r="D12" s="3">
        <v>0.09</v>
      </c>
      <c r="E12" s="3">
        <v>0.41</v>
      </c>
      <c r="F12" s="3">
        <v>7.34</v>
      </c>
      <c r="G12" s="3">
        <v>3.35</v>
      </c>
      <c r="H12" s="3">
        <v>0.22</v>
      </c>
      <c r="I12" s="3">
        <v>31.88</v>
      </c>
      <c r="J12" s="3">
        <v>192.73</v>
      </c>
      <c r="K12" s="3">
        <v>0.34</v>
      </c>
      <c r="L12" s="3">
        <v>7.73</v>
      </c>
      <c r="M12" s="3">
        <v>6.78</v>
      </c>
      <c r="N12" s="3">
        <v>3.49</v>
      </c>
      <c r="O12" s="6">
        <v>0.24551045108109</v>
      </c>
      <c r="P12" s="7">
        <v>0</v>
      </c>
      <c r="Q12" s="8">
        <v>0.202528540119721</v>
      </c>
      <c r="R12" s="8">
        <v>0.0429819109613686</v>
      </c>
      <c r="S12" s="7">
        <v>0</v>
      </c>
      <c r="T12" s="11">
        <v>1.17758660168133</v>
      </c>
      <c r="U12" s="11">
        <v>0.769356579765137</v>
      </c>
      <c r="V12" s="12">
        <v>0</v>
      </c>
      <c r="W12" s="11">
        <v>0.408230021916195</v>
      </c>
      <c r="X12" s="12">
        <v>0</v>
      </c>
      <c r="Y12" s="3">
        <v>218</v>
      </c>
      <c r="Z12" s="14">
        <f t="shared" si="0"/>
        <v>243.080702417497</v>
      </c>
      <c r="AA12" s="14">
        <v>114.034852892755</v>
      </c>
      <c r="AB12" s="14">
        <v>129.045849524742</v>
      </c>
      <c r="AC12" s="15">
        <f t="shared" ref="AC12:AG12" si="10">AVERAGE(Z12:AB12)</f>
        <v>162.053801611665</v>
      </c>
      <c r="AD12" s="3">
        <v>3.59</v>
      </c>
      <c r="AE12" s="16">
        <f t="shared" si="10"/>
        <v>98.2298837121356</v>
      </c>
      <c r="AF12" s="17">
        <f t="shared" si="10"/>
        <v>87.9578951079334</v>
      </c>
      <c r="AG12" s="14">
        <f t="shared" si="10"/>
        <v>63.2592596066897</v>
      </c>
      <c r="AH12" s="16">
        <v>125.62</v>
      </c>
      <c r="AI12" s="18">
        <v>285.4</v>
      </c>
      <c r="AJ12" s="3">
        <v>3.66</v>
      </c>
      <c r="AK12" s="3">
        <v>70.8</v>
      </c>
      <c r="AL12" s="3">
        <v>0.26</v>
      </c>
      <c r="AM12" s="3">
        <v>39.57</v>
      </c>
      <c r="AN12" s="3">
        <v>-3.19</v>
      </c>
      <c r="AO12" s="3">
        <v>12.72</v>
      </c>
      <c r="AP12" s="3">
        <v>-0.79</v>
      </c>
      <c r="AQ12" s="3">
        <v>13.24</v>
      </c>
    </row>
    <row r="13" ht="15.6" spans="1:43">
      <c r="A13" s="4" t="s">
        <v>54</v>
      </c>
      <c r="B13" s="5">
        <v>1566.97040498442</v>
      </c>
      <c r="C13" s="3">
        <v>557.44</v>
      </c>
      <c r="D13" s="3">
        <v>0.03</v>
      </c>
      <c r="E13" s="3">
        <v>0.41</v>
      </c>
      <c r="F13" s="3">
        <v>7.2</v>
      </c>
      <c r="G13" s="3">
        <v>2.07</v>
      </c>
      <c r="H13" s="3">
        <v>1.9</v>
      </c>
      <c r="I13" s="3">
        <v>38.58</v>
      </c>
      <c r="J13" s="3">
        <v>218.45</v>
      </c>
      <c r="K13" s="3">
        <v>0.23</v>
      </c>
      <c r="L13" s="3">
        <v>7.85</v>
      </c>
      <c r="M13" s="3">
        <v>3.31</v>
      </c>
      <c r="N13" s="3">
        <v>4.4</v>
      </c>
      <c r="O13" s="6">
        <v>0.821919589170215</v>
      </c>
      <c r="P13" s="7">
        <v>0</v>
      </c>
      <c r="Q13" s="8">
        <v>0.821919589170215</v>
      </c>
      <c r="R13" s="9">
        <v>0</v>
      </c>
      <c r="S13" s="7">
        <v>0</v>
      </c>
      <c r="T13" s="11">
        <v>1.85887476842071</v>
      </c>
      <c r="U13" s="11">
        <v>1.85887476842071</v>
      </c>
      <c r="V13" s="12">
        <v>0</v>
      </c>
      <c r="W13" s="12">
        <v>0</v>
      </c>
      <c r="X13" s="12">
        <v>0</v>
      </c>
      <c r="Y13" s="3">
        <v>167.2</v>
      </c>
      <c r="Z13" s="14">
        <f t="shared" si="0"/>
        <v>174.030458180791</v>
      </c>
      <c r="AA13" s="14">
        <v>87.574570364293</v>
      </c>
      <c r="AB13" s="14">
        <v>86.455887816498</v>
      </c>
      <c r="AC13" s="15">
        <f t="shared" ref="AC13:AG13" si="11">AVERAGE(Z13:AB13)</f>
        <v>116.020305453861</v>
      </c>
      <c r="AD13" s="3">
        <v>3.93</v>
      </c>
      <c r="AE13" s="16">
        <f t="shared" si="11"/>
        <v>68.8020644234529</v>
      </c>
      <c r="AF13" s="17">
        <f t="shared" si="11"/>
        <v>62.9174566257712</v>
      </c>
      <c r="AG13" s="14">
        <f t="shared" si="11"/>
        <v>45.216507016408</v>
      </c>
      <c r="AH13" s="16">
        <v>316.51</v>
      </c>
      <c r="AI13" s="18">
        <v>184.5</v>
      </c>
      <c r="AJ13" s="3">
        <v>3.26</v>
      </c>
      <c r="AK13" s="3">
        <v>71.8</v>
      </c>
      <c r="AL13" s="3">
        <v>0.17</v>
      </c>
      <c r="AM13" s="3">
        <v>41.7</v>
      </c>
      <c r="AN13" s="3">
        <v>-1.07</v>
      </c>
      <c r="AO13" s="3">
        <v>14.58</v>
      </c>
      <c r="AP13" s="3">
        <v>0.44</v>
      </c>
      <c r="AQ13" s="3">
        <v>14.68</v>
      </c>
    </row>
    <row r="14" ht="15.6" spans="1:43">
      <c r="A14" s="4" t="s">
        <v>55</v>
      </c>
      <c r="B14" s="5">
        <v>1724.15732495198</v>
      </c>
      <c r="C14" s="3">
        <v>457.65</v>
      </c>
      <c r="D14" s="3">
        <v>0.13</v>
      </c>
      <c r="E14" s="3">
        <v>2.51</v>
      </c>
      <c r="F14" s="3">
        <v>4.64</v>
      </c>
      <c r="G14" s="3">
        <v>0</v>
      </c>
      <c r="H14" s="3">
        <v>2.17</v>
      </c>
      <c r="I14" s="3">
        <v>18.47</v>
      </c>
      <c r="J14" s="3">
        <v>148.36</v>
      </c>
      <c r="K14" s="3">
        <v>0.45</v>
      </c>
      <c r="L14" s="3">
        <v>8.48</v>
      </c>
      <c r="M14" s="3">
        <v>3.21</v>
      </c>
      <c r="N14" s="3">
        <v>4.31</v>
      </c>
      <c r="O14" s="6">
        <v>0.751820565103408</v>
      </c>
      <c r="P14" s="7">
        <v>0</v>
      </c>
      <c r="Q14" s="8">
        <v>0.751820565103408</v>
      </c>
      <c r="R14" s="9">
        <v>0</v>
      </c>
      <c r="S14" s="7">
        <v>0</v>
      </c>
      <c r="T14" s="11">
        <v>8.43075379486682</v>
      </c>
      <c r="U14" s="11">
        <v>1.09331003010001</v>
      </c>
      <c r="V14" s="11">
        <v>5.47456063695504</v>
      </c>
      <c r="W14" s="11">
        <v>1.86288312781176</v>
      </c>
      <c r="X14" s="12">
        <v>0</v>
      </c>
      <c r="Y14" s="3">
        <v>209.37</v>
      </c>
      <c r="Z14" s="14">
        <f t="shared" si="0"/>
        <v>250.510033857302</v>
      </c>
      <c r="AA14" s="14">
        <v>119.016120050868</v>
      </c>
      <c r="AB14" s="14">
        <v>131.493913806434</v>
      </c>
      <c r="AC14" s="15">
        <f t="shared" ref="AC14:AG14" si="12">AVERAGE(Z14:AB14)</f>
        <v>167.006689238201</v>
      </c>
      <c r="AD14" s="3">
        <v>3.83</v>
      </c>
      <c r="AE14" s="16">
        <f t="shared" si="12"/>
        <v>100.776867681545</v>
      </c>
      <c r="AF14" s="17">
        <f t="shared" si="12"/>
        <v>90.5378523065822</v>
      </c>
      <c r="AG14" s="14">
        <f t="shared" si="12"/>
        <v>65.0482399960424</v>
      </c>
      <c r="AH14" s="16">
        <v>285.82</v>
      </c>
      <c r="AI14" s="18">
        <v>202.5</v>
      </c>
      <c r="AJ14" s="3">
        <v>2.41</v>
      </c>
      <c r="AK14" s="3">
        <v>71.7</v>
      </c>
      <c r="AL14" s="3">
        <v>0.23</v>
      </c>
      <c r="AM14" s="3">
        <v>37.97</v>
      </c>
      <c r="AN14" s="3">
        <v>-4.11</v>
      </c>
      <c r="AO14" s="3">
        <v>10.23</v>
      </c>
      <c r="AP14" s="3">
        <v>0.15</v>
      </c>
      <c r="AQ14" s="3">
        <v>11.14</v>
      </c>
    </row>
    <row r="15" ht="15.6" spans="1:43">
      <c r="A15" s="4" t="s">
        <v>56</v>
      </c>
      <c r="B15" s="5">
        <v>664.955289108023</v>
      </c>
      <c r="C15" s="3">
        <v>459.4</v>
      </c>
      <c r="D15" s="3">
        <v>0.55</v>
      </c>
      <c r="E15" s="3">
        <v>0.4</v>
      </c>
      <c r="F15" s="3">
        <v>4.9</v>
      </c>
      <c r="G15" s="3">
        <v>3.53</v>
      </c>
      <c r="H15" s="3">
        <v>1.19</v>
      </c>
      <c r="I15" s="3">
        <v>26.52</v>
      </c>
      <c r="J15" s="3">
        <v>118.63</v>
      </c>
      <c r="K15" s="3">
        <v>0.41</v>
      </c>
      <c r="L15" s="3">
        <v>11.77</v>
      </c>
      <c r="M15" s="3">
        <v>2.13</v>
      </c>
      <c r="N15" s="3">
        <v>7.04</v>
      </c>
      <c r="O15" s="6">
        <v>0.0948719619469603</v>
      </c>
      <c r="P15" s="7">
        <v>0</v>
      </c>
      <c r="Q15" s="9">
        <v>0</v>
      </c>
      <c r="R15" s="9">
        <v>0</v>
      </c>
      <c r="S15" s="8">
        <v>0.0948719619469603</v>
      </c>
      <c r="T15" s="11">
        <v>0.210334267283508</v>
      </c>
      <c r="U15" s="11">
        <v>0.210334267283508</v>
      </c>
      <c r="V15" s="12">
        <v>0</v>
      </c>
      <c r="W15" s="12">
        <v>0</v>
      </c>
      <c r="X15" s="12">
        <v>0</v>
      </c>
      <c r="Y15" s="3">
        <v>153.91</v>
      </c>
      <c r="Z15" s="14">
        <f t="shared" si="0"/>
        <v>177.754885311283</v>
      </c>
      <c r="AA15" s="14">
        <v>89.4904568819463</v>
      </c>
      <c r="AB15" s="14">
        <v>88.2644284293362</v>
      </c>
      <c r="AC15" s="15">
        <f t="shared" ref="AC15:AG15" si="13">AVERAGE(Z15:AB15)</f>
        <v>118.503256874188</v>
      </c>
      <c r="AD15" s="3">
        <v>3.58</v>
      </c>
      <c r="AE15" s="16">
        <f t="shared" si="13"/>
        <v>70.1158951011748</v>
      </c>
      <c r="AF15" s="17">
        <f t="shared" si="13"/>
        <v>64.0663839917877</v>
      </c>
      <c r="AG15" s="14">
        <f t="shared" si="13"/>
        <v>45.9207596976542</v>
      </c>
      <c r="AH15" s="16">
        <v>286.1</v>
      </c>
      <c r="AI15" s="18">
        <v>271</v>
      </c>
      <c r="AJ15" s="3">
        <v>3.4</v>
      </c>
      <c r="AK15" s="3">
        <v>77.1</v>
      </c>
      <c r="AL15" s="3">
        <v>0.37</v>
      </c>
      <c r="AM15" s="3">
        <v>37.15</v>
      </c>
      <c r="AN15" s="3">
        <v>-3.91</v>
      </c>
      <c r="AO15" s="3">
        <v>9.71</v>
      </c>
      <c r="AP15" s="3">
        <v>7.09</v>
      </c>
      <c r="AQ15" s="3">
        <v>10.49</v>
      </c>
    </row>
    <row r="16" ht="15.6" spans="1:43">
      <c r="A16" s="4" t="s">
        <v>57</v>
      </c>
      <c r="B16" s="5">
        <v>1542.16652064716</v>
      </c>
      <c r="C16" s="3">
        <v>524.86</v>
      </c>
      <c r="D16" s="3">
        <v>0.17</v>
      </c>
      <c r="E16" s="3">
        <v>1.63</v>
      </c>
      <c r="F16" s="3">
        <v>3.31</v>
      </c>
      <c r="G16" s="3">
        <v>3.74</v>
      </c>
      <c r="H16" s="3">
        <v>0.49</v>
      </c>
      <c r="I16" s="3">
        <v>31.82</v>
      </c>
      <c r="J16" s="3">
        <v>530.56</v>
      </c>
      <c r="K16" s="3">
        <v>0.42</v>
      </c>
      <c r="L16" s="3">
        <v>5.32</v>
      </c>
      <c r="M16" s="3">
        <v>2.39</v>
      </c>
      <c r="N16" s="3">
        <v>2.39</v>
      </c>
      <c r="O16" s="6">
        <v>0.0952489349939839</v>
      </c>
      <c r="P16" s="8">
        <v>0.034242788852395</v>
      </c>
      <c r="Q16" s="9">
        <v>0</v>
      </c>
      <c r="R16" s="9">
        <v>0</v>
      </c>
      <c r="S16" s="8">
        <v>0.0610061461415889</v>
      </c>
      <c r="T16" s="11">
        <v>1.30064875938994</v>
      </c>
      <c r="U16" s="11">
        <v>0.860459822444799</v>
      </c>
      <c r="V16" s="12">
        <v>0</v>
      </c>
      <c r="W16" s="11">
        <v>0.44018893694514</v>
      </c>
      <c r="X16" s="12">
        <v>0</v>
      </c>
      <c r="Y16" s="3">
        <v>177.22</v>
      </c>
      <c r="Z16" s="14">
        <f t="shared" si="0"/>
        <v>253.399506249216</v>
      </c>
      <c r="AA16" s="14">
        <v>122.941185413065</v>
      </c>
      <c r="AB16" s="14">
        <v>130.458320836151</v>
      </c>
      <c r="AC16" s="15">
        <f t="shared" ref="AC16:AG16" si="14">AVERAGE(Z16:AB16)</f>
        <v>168.933004166144</v>
      </c>
      <c r="AD16" s="3">
        <v>3.39</v>
      </c>
      <c r="AE16" s="16">
        <f t="shared" si="14"/>
        <v>100.927108334098</v>
      </c>
      <c r="AF16" s="17">
        <f t="shared" si="14"/>
        <v>91.0833708334141</v>
      </c>
      <c r="AG16" s="14">
        <f t="shared" si="14"/>
        <v>65.1334930558375</v>
      </c>
      <c r="AH16" s="16">
        <v>145.27</v>
      </c>
      <c r="AI16" s="18">
        <v>134.7</v>
      </c>
      <c r="AJ16" s="3">
        <v>3.5</v>
      </c>
      <c r="AK16" s="3">
        <v>77.3</v>
      </c>
      <c r="AL16" s="3">
        <v>0.16</v>
      </c>
      <c r="AM16" s="3">
        <v>40.47</v>
      </c>
      <c r="AN16" s="3">
        <v>-3.32</v>
      </c>
      <c r="AO16" s="3">
        <v>17.11</v>
      </c>
      <c r="AP16" s="3">
        <v>-0.92</v>
      </c>
      <c r="AQ16" s="3">
        <v>17.51</v>
      </c>
    </row>
    <row r="17" ht="15.6" spans="1:43">
      <c r="A17" s="4" t="s">
        <v>58</v>
      </c>
      <c r="B17" s="5">
        <v>2669.22028829475</v>
      </c>
      <c r="C17" s="3">
        <v>546.45</v>
      </c>
      <c r="D17" s="3">
        <v>0.04</v>
      </c>
      <c r="E17" s="3">
        <v>4.1</v>
      </c>
      <c r="F17" s="3">
        <v>5.55</v>
      </c>
      <c r="G17" s="3">
        <v>3.78</v>
      </c>
      <c r="H17" s="3">
        <v>0.83</v>
      </c>
      <c r="I17" s="3">
        <v>8.38</v>
      </c>
      <c r="J17" s="3">
        <v>91.8</v>
      </c>
      <c r="K17" s="3">
        <v>0.35</v>
      </c>
      <c r="L17" s="3">
        <v>8.87</v>
      </c>
      <c r="M17" s="3">
        <v>2.75</v>
      </c>
      <c r="N17" s="3">
        <v>5.19</v>
      </c>
      <c r="O17" s="6">
        <v>4.02257744306622</v>
      </c>
      <c r="P17" s="9">
        <v>0</v>
      </c>
      <c r="Q17" s="8">
        <v>3.85267769245915</v>
      </c>
      <c r="R17" s="8">
        <v>0.169899750607075</v>
      </c>
      <c r="S17" s="7">
        <v>0</v>
      </c>
      <c r="T17" s="11">
        <v>11.873351053357</v>
      </c>
      <c r="U17" s="11">
        <v>3.91730655640874</v>
      </c>
      <c r="V17" s="11">
        <v>3.05662203845901</v>
      </c>
      <c r="W17" s="11">
        <v>4.8994224584892</v>
      </c>
      <c r="X17" s="12">
        <v>0</v>
      </c>
      <c r="Y17" s="3">
        <v>169.98</v>
      </c>
      <c r="Z17" s="14">
        <f t="shared" si="0"/>
        <v>212.712000957733</v>
      </c>
      <c r="AA17" s="14">
        <v>97.4711765702546</v>
      </c>
      <c r="AB17" s="14">
        <v>115.240824387478</v>
      </c>
      <c r="AC17" s="15">
        <f t="shared" ref="AC17:AG17" si="15">AVERAGE(Z17:AB17)</f>
        <v>141.808000638488</v>
      </c>
      <c r="AD17" s="3">
        <v>3.67</v>
      </c>
      <c r="AE17" s="16">
        <f t="shared" si="15"/>
        <v>86.9062750086555</v>
      </c>
      <c r="AF17" s="17">
        <f t="shared" si="15"/>
        <v>77.4614252157146</v>
      </c>
      <c r="AG17" s="14">
        <f t="shared" si="15"/>
        <v>56.0125667414567</v>
      </c>
      <c r="AH17" s="16">
        <v>498.78</v>
      </c>
      <c r="AI17" s="18">
        <v>340.8</v>
      </c>
      <c r="AJ17" s="3">
        <v>3.59</v>
      </c>
      <c r="AK17" s="3">
        <v>71</v>
      </c>
      <c r="AL17" s="3">
        <v>0.27</v>
      </c>
      <c r="AM17" s="3">
        <v>37.59</v>
      </c>
      <c r="AN17" s="3">
        <v>2.07</v>
      </c>
      <c r="AO17" s="3">
        <v>9.71</v>
      </c>
      <c r="AP17" s="3">
        <v>0.37</v>
      </c>
      <c r="AQ17" s="3">
        <v>10.43</v>
      </c>
    </row>
    <row r="18" ht="15.6" spans="1:43">
      <c r="A18" s="4" t="s">
        <v>59</v>
      </c>
      <c r="B18" s="5">
        <v>991.91765578635</v>
      </c>
      <c r="C18" s="3">
        <v>464.82</v>
      </c>
      <c r="D18" s="3">
        <v>0.27</v>
      </c>
      <c r="E18" s="3">
        <v>2.09</v>
      </c>
      <c r="F18" s="3">
        <v>5.75</v>
      </c>
      <c r="G18" s="3">
        <v>2.18</v>
      </c>
      <c r="H18" s="3">
        <v>1.63</v>
      </c>
      <c r="I18" s="3">
        <v>52.68</v>
      </c>
      <c r="J18" s="3">
        <v>144.83</v>
      </c>
      <c r="K18" s="3">
        <v>0.1</v>
      </c>
      <c r="L18" s="3">
        <v>5.01</v>
      </c>
      <c r="M18" s="3">
        <v>2.23</v>
      </c>
      <c r="N18" s="3">
        <v>3.14</v>
      </c>
      <c r="O18" s="6">
        <v>1.57217013269312</v>
      </c>
      <c r="P18" s="9">
        <v>0</v>
      </c>
      <c r="Q18" s="8">
        <v>1.57217013269312</v>
      </c>
      <c r="R18" s="9">
        <v>0</v>
      </c>
      <c r="S18" s="7">
        <v>0</v>
      </c>
      <c r="T18" s="11">
        <v>5.31400253057782</v>
      </c>
      <c r="U18" s="11">
        <v>3.59069526003309</v>
      </c>
      <c r="V18" s="11">
        <v>0.485432955909548</v>
      </c>
      <c r="W18" s="11">
        <v>1.23787431463518</v>
      </c>
      <c r="X18" s="12">
        <v>0</v>
      </c>
      <c r="Y18" s="3">
        <v>170.68</v>
      </c>
      <c r="Z18" s="14">
        <f t="shared" si="0"/>
        <v>216.73346839765</v>
      </c>
      <c r="AA18" s="14">
        <v>101.330703311904</v>
      </c>
      <c r="AB18" s="14">
        <v>115.402765085746</v>
      </c>
      <c r="AC18" s="15">
        <f t="shared" ref="AC18:AG18" si="16">AVERAGE(Z18:AB18)</f>
        <v>144.488978931767</v>
      </c>
      <c r="AD18" s="3">
        <v>3.23</v>
      </c>
      <c r="AE18" s="16">
        <f t="shared" si="16"/>
        <v>87.7072480058376</v>
      </c>
      <c r="AF18" s="17">
        <f t="shared" si="16"/>
        <v>78.4754089792014</v>
      </c>
      <c r="AG18" s="14">
        <f t="shared" si="16"/>
        <v>56.4708856616797</v>
      </c>
      <c r="AH18" s="16">
        <v>259.11</v>
      </c>
      <c r="AI18" s="18">
        <v>198.2</v>
      </c>
      <c r="AJ18" s="3">
        <v>5.15</v>
      </c>
      <c r="AK18" s="3">
        <v>71.5</v>
      </c>
      <c r="AL18" s="3">
        <v>0.25</v>
      </c>
      <c r="AM18" s="3">
        <v>31.16</v>
      </c>
      <c r="AN18" s="3">
        <v>6.43</v>
      </c>
      <c r="AO18" s="3">
        <v>1.82</v>
      </c>
      <c r="AP18" s="3">
        <v>-0.11</v>
      </c>
      <c r="AQ18" s="3">
        <v>11.81</v>
      </c>
    </row>
    <row r="19" ht="15.6" spans="1:43">
      <c r="A19" s="4" t="s">
        <v>60</v>
      </c>
      <c r="B19" s="5">
        <v>1167.28977969964</v>
      </c>
      <c r="C19" s="3">
        <v>416.88</v>
      </c>
      <c r="D19" s="3">
        <v>0.9</v>
      </c>
      <c r="E19" s="3">
        <v>0.81</v>
      </c>
      <c r="F19" s="3">
        <v>10.21</v>
      </c>
      <c r="G19" s="3">
        <v>1.75</v>
      </c>
      <c r="H19" s="3">
        <v>0.09</v>
      </c>
      <c r="I19" s="3">
        <v>20.58</v>
      </c>
      <c r="J19" s="3">
        <v>134.63</v>
      </c>
      <c r="K19" s="3">
        <v>0.26</v>
      </c>
      <c r="L19" s="3">
        <v>6.58</v>
      </c>
      <c r="M19" s="3">
        <v>2.25</v>
      </c>
      <c r="N19" s="3">
        <v>2.32</v>
      </c>
      <c r="O19" s="6">
        <v>1.02584579071597</v>
      </c>
      <c r="P19" s="9">
        <v>0</v>
      </c>
      <c r="Q19" s="8">
        <v>0.915043928665093</v>
      </c>
      <c r="R19" s="8">
        <v>0.110801862050879</v>
      </c>
      <c r="S19" s="7">
        <v>0</v>
      </c>
      <c r="T19" s="11">
        <v>6.01353101232625</v>
      </c>
      <c r="U19" s="11">
        <v>1.75413060582219</v>
      </c>
      <c r="V19" s="11">
        <v>3.14548911618148</v>
      </c>
      <c r="W19" s="11">
        <v>1.11391129032258</v>
      </c>
      <c r="X19" s="12">
        <v>0</v>
      </c>
      <c r="Y19" s="3">
        <v>192.4</v>
      </c>
      <c r="Z19" s="14">
        <f t="shared" si="0"/>
        <v>182.553094372613</v>
      </c>
      <c r="AA19" s="14">
        <v>94.7477746214856</v>
      </c>
      <c r="AB19" s="14">
        <v>87.8053197511273</v>
      </c>
      <c r="AC19" s="15">
        <f t="shared" ref="AC19:AG19" si="17">AVERAGE(Z19:AB19)</f>
        <v>121.702062915075</v>
      </c>
      <c r="AD19" s="3">
        <v>3.67</v>
      </c>
      <c r="AE19" s="16">
        <f t="shared" si="17"/>
        <v>71.0591275554008</v>
      </c>
      <c r="AF19" s="17">
        <f t="shared" si="17"/>
        <v>65.4770634901587</v>
      </c>
      <c r="AG19" s="14">
        <f t="shared" si="17"/>
        <v>46.7353970151865</v>
      </c>
      <c r="AH19" s="16">
        <v>111.53</v>
      </c>
      <c r="AI19" s="18">
        <v>114</v>
      </c>
      <c r="AJ19" s="3">
        <v>6.27</v>
      </c>
      <c r="AK19" s="3">
        <v>75.2</v>
      </c>
      <c r="AL19" s="3">
        <v>0.12</v>
      </c>
      <c r="AM19" s="3">
        <v>43.6</v>
      </c>
      <c r="AN19" s="3">
        <v>-0.75</v>
      </c>
      <c r="AO19" s="3">
        <v>14.9</v>
      </c>
      <c r="AP19" s="3">
        <v>-0.53</v>
      </c>
      <c r="AQ19" s="3">
        <v>14.95</v>
      </c>
    </row>
    <row r="20" ht="15.6" spans="1:43">
      <c r="A20" s="4" t="s">
        <v>61</v>
      </c>
      <c r="B20" s="5">
        <v>1289.92667288412</v>
      </c>
      <c r="C20" s="3">
        <v>581.91</v>
      </c>
      <c r="D20" s="3">
        <v>0.19</v>
      </c>
      <c r="E20" s="3">
        <v>2.07</v>
      </c>
      <c r="F20" s="3">
        <v>3.98</v>
      </c>
      <c r="G20" s="3">
        <v>7.49</v>
      </c>
      <c r="H20" s="3">
        <v>0.59</v>
      </c>
      <c r="I20" s="3">
        <v>25.73</v>
      </c>
      <c r="J20" s="3">
        <v>133.06</v>
      </c>
      <c r="K20" s="3">
        <v>0.21</v>
      </c>
      <c r="L20" s="3">
        <v>11.96</v>
      </c>
      <c r="M20" s="3">
        <v>5.78</v>
      </c>
      <c r="N20" s="3">
        <v>6.26</v>
      </c>
      <c r="O20" s="6">
        <v>1.82000581940448</v>
      </c>
      <c r="P20" s="8">
        <v>0.0763877663185801</v>
      </c>
      <c r="Q20" s="8">
        <v>1.594807798002</v>
      </c>
      <c r="R20" s="8">
        <v>0.038823510394103</v>
      </c>
      <c r="S20" s="8">
        <v>0.109986744689793</v>
      </c>
      <c r="T20" s="11">
        <v>2.77709256086127</v>
      </c>
      <c r="U20" s="11">
        <v>1.86453719569364</v>
      </c>
      <c r="V20" s="12">
        <v>0</v>
      </c>
      <c r="W20" s="11">
        <v>0.912555365167631</v>
      </c>
      <c r="X20" s="12">
        <v>0</v>
      </c>
      <c r="Y20" s="3">
        <v>183.97</v>
      </c>
      <c r="Z20" s="14">
        <f t="shared" si="0"/>
        <v>198.668068670167</v>
      </c>
      <c r="AA20" s="14">
        <v>99.189713879316</v>
      </c>
      <c r="AB20" s="14">
        <v>99.4783547908507</v>
      </c>
      <c r="AC20" s="15">
        <f t="shared" ref="AC20:AG20" si="18">AVERAGE(Z20:AB20)</f>
        <v>132.445379113444</v>
      </c>
      <c r="AD20" s="3">
        <v>3.5</v>
      </c>
      <c r="AE20" s="16">
        <f t="shared" si="18"/>
        <v>78.4745779680984</v>
      </c>
      <c r="AF20" s="17">
        <f t="shared" si="18"/>
        <v>71.4733190271809</v>
      </c>
      <c r="AG20" s="14">
        <f t="shared" si="18"/>
        <v>51.1492989984264</v>
      </c>
      <c r="AH20" s="16">
        <v>286.24</v>
      </c>
      <c r="AI20" s="18">
        <v>149</v>
      </c>
      <c r="AJ20" s="3">
        <v>3.35</v>
      </c>
      <c r="AK20" s="3">
        <v>82.8</v>
      </c>
      <c r="AL20" s="3">
        <v>0.15</v>
      </c>
      <c r="AM20" s="3">
        <v>39.88</v>
      </c>
      <c r="AN20" s="3">
        <v>-1.69</v>
      </c>
      <c r="AO20" s="3">
        <v>13.29</v>
      </c>
      <c r="AP20" s="3">
        <v>-1.06</v>
      </c>
      <c r="AQ20" s="3">
        <v>13.43</v>
      </c>
    </row>
    <row r="21" ht="15.6" spans="1:43">
      <c r="A21" s="4" t="s">
        <v>62</v>
      </c>
      <c r="B21" s="5">
        <v>817.806952275766</v>
      </c>
      <c r="C21" s="3">
        <v>455.68</v>
      </c>
      <c r="D21" s="3">
        <v>0.03</v>
      </c>
      <c r="E21" s="3">
        <v>0.83</v>
      </c>
      <c r="F21" s="3">
        <v>9.38</v>
      </c>
      <c r="G21" s="3">
        <v>3.71</v>
      </c>
      <c r="H21" s="3">
        <v>2.45</v>
      </c>
      <c r="I21" s="3">
        <v>30.3</v>
      </c>
      <c r="J21" s="3">
        <v>27.52</v>
      </c>
      <c r="K21" s="3">
        <v>0.2</v>
      </c>
      <c r="L21" s="3">
        <v>4.73</v>
      </c>
      <c r="M21" s="3">
        <v>2.22</v>
      </c>
      <c r="N21" s="3">
        <v>2.15</v>
      </c>
      <c r="O21" s="6">
        <v>1.78249860696844</v>
      </c>
      <c r="P21" s="8">
        <v>0</v>
      </c>
      <c r="Q21" s="8">
        <v>1.78249860696844</v>
      </c>
      <c r="R21" s="9">
        <v>0</v>
      </c>
      <c r="S21" s="9">
        <v>0</v>
      </c>
      <c r="T21" s="11">
        <v>0.853518633845751</v>
      </c>
      <c r="U21" s="11">
        <v>0.853518633845751</v>
      </c>
      <c r="V21" s="12">
        <v>0</v>
      </c>
      <c r="W21" s="12">
        <v>0</v>
      </c>
      <c r="X21" s="12">
        <v>0</v>
      </c>
      <c r="Y21" s="3">
        <v>199.15</v>
      </c>
      <c r="Z21" s="14">
        <f t="shared" si="0"/>
        <v>210.105113359613</v>
      </c>
      <c r="AA21" s="14">
        <v>101.546102890579</v>
      </c>
      <c r="AB21" s="14">
        <v>108.559010469034</v>
      </c>
      <c r="AC21" s="15">
        <f t="shared" ref="AC21:AG21" si="19">AVERAGE(Z21:AB21)</f>
        <v>140.070075573075</v>
      </c>
      <c r="AD21" s="3">
        <v>3.88</v>
      </c>
      <c r="AE21" s="16">
        <f t="shared" si="19"/>
        <v>84.1696953473698</v>
      </c>
      <c r="AF21" s="17">
        <f t="shared" si="19"/>
        <v>76.0399236401484</v>
      </c>
      <c r="AG21" s="14">
        <f t="shared" si="19"/>
        <v>54.696539662506</v>
      </c>
      <c r="AH21" s="16">
        <v>165.06</v>
      </c>
      <c r="AI21" s="18">
        <v>137.4</v>
      </c>
      <c r="AJ21" s="3">
        <v>3.06</v>
      </c>
      <c r="AK21" s="3">
        <v>69.2</v>
      </c>
      <c r="AL21" s="3">
        <v>0.21</v>
      </c>
      <c r="AM21" s="3">
        <v>30</v>
      </c>
      <c r="AN21" s="3">
        <v>8.43</v>
      </c>
      <c r="AO21" s="3">
        <v>5.36</v>
      </c>
      <c r="AP21" s="3">
        <v>1.44</v>
      </c>
      <c r="AQ21" s="3">
        <v>10.05</v>
      </c>
    </row>
    <row r="22" ht="15.6" spans="1:43">
      <c r="A22" s="4" t="s">
        <v>63</v>
      </c>
      <c r="B22" s="5">
        <v>2045.24149842177</v>
      </c>
      <c r="C22" s="3">
        <v>479.93</v>
      </c>
      <c r="D22" s="3">
        <v>0.09</v>
      </c>
      <c r="E22" s="3">
        <v>0.82</v>
      </c>
      <c r="F22" s="3">
        <v>10.65</v>
      </c>
      <c r="G22" s="3">
        <v>5.49</v>
      </c>
      <c r="H22" s="3">
        <v>4.82</v>
      </c>
      <c r="I22" s="3">
        <v>29.43</v>
      </c>
      <c r="J22" s="3">
        <v>150.27</v>
      </c>
      <c r="K22" s="3">
        <v>0.34</v>
      </c>
      <c r="L22" s="3">
        <v>5.25</v>
      </c>
      <c r="M22" s="3">
        <v>3.14</v>
      </c>
      <c r="N22" s="3">
        <v>2.34</v>
      </c>
      <c r="O22" s="6">
        <v>0.157091917591125</v>
      </c>
      <c r="P22" s="8">
        <v>0.157091917591125</v>
      </c>
      <c r="Q22" s="9">
        <v>0</v>
      </c>
      <c r="R22" s="9">
        <v>0</v>
      </c>
      <c r="S22" s="9">
        <v>0</v>
      </c>
      <c r="T22" s="11">
        <v>6.1633072503962</v>
      </c>
      <c r="U22" s="11">
        <v>3.45443740095087</v>
      </c>
      <c r="V22" s="12">
        <v>0</v>
      </c>
      <c r="W22" s="11">
        <v>2.70886984944533</v>
      </c>
      <c r="X22" s="12">
        <v>0</v>
      </c>
      <c r="Y22" s="3">
        <v>219.78</v>
      </c>
      <c r="Z22" s="14">
        <f t="shared" si="0"/>
        <v>235.097074769019</v>
      </c>
      <c r="AA22" s="14">
        <v>107.752475202844</v>
      </c>
      <c r="AB22" s="14">
        <v>127.344599566175</v>
      </c>
      <c r="AC22" s="15">
        <f t="shared" ref="AC22:AG22" si="20">AVERAGE(Z22:AB22)</f>
        <v>156.731383179346</v>
      </c>
      <c r="AD22" s="3">
        <v>3.48</v>
      </c>
      <c r="AE22" s="16">
        <f t="shared" si="20"/>
        <v>95.851994248507</v>
      </c>
      <c r="AF22" s="17">
        <f t="shared" si="20"/>
        <v>85.3544591426177</v>
      </c>
      <c r="AG22" s="14">
        <f t="shared" si="20"/>
        <v>61.5621511303749</v>
      </c>
      <c r="AH22" s="16">
        <v>205.54</v>
      </c>
      <c r="AI22" s="18">
        <v>146.2</v>
      </c>
      <c r="AJ22" s="3">
        <v>5.19</v>
      </c>
      <c r="AK22" s="3">
        <v>75.8</v>
      </c>
      <c r="AL22" s="3">
        <v>0.23</v>
      </c>
      <c r="AM22" s="3">
        <v>39.28</v>
      </c>
      <c r="AN22" s="3">
        <v>-1.44</v>
      </c>
      <c r="AO22" s="3">
        <v>15.91</v>
      </c>
      <c r="AP22" s="3">
        <v>0.01</v>
      </c>
      <c r="AQ22" s="3">
        <v>15.99</v>
      </c>
    </row>
    <row r="23" ht="15.6" spans="1:43">
      <c r="A23" s="4" t="s">
        <v>64</v>
      </c>
      <c r="B23" s="5">
        <v>1554.02179404335</v>
      </c>
      <c r="C23" s="3">
        <v>585.36</v>
      </c>
      <c r="D23" s="3">
        <v>0.68</v>
      </c>
      <c r="E23" s="3">
        <v>1.65</v>
      </c>
      <c r="F23" s="3">
        <v>8.5</v>
      </c>
      <c r="G23" s="3">
        <v>2.24</v>
      </c>
      <c r="H23" s="3">
        <v>0.65</v>
      </c>
      <c r="I23" s="3">
        <v>24.02</v>
      </c>
      <c r="J23" s="3">
        <v>1167.65</v>
      </c>
      <c r="K23" s="3">
        <v>0.25</v>
      </c>
      <c r="L23" s="3">
        <v>4.37</v>
      </c>
      <c r="M23" s="3">
        <v>1.95</v>
      </c>
      <c r="N23" s="3">
        <v>0.74</v>
      </c>
      <c r="O23" s="6">
        <v>0.845172652161032</v>
      </c>
      <c r="P23" s="9">
        <v>0</v>
      </c>
      <c r="Q23" s="8">
        <v>0.316929457849172</v>
      </c>
      <c r="R23" s="9">
        <v>0</v>
      </c>
      <c r="S23" s="8">
        <v>0.52824319431186</v>
      </c>
      <c r="T23" s="11">
        <v>0.715757595707561</v>
      </c>
      <c r="U23" s="11">
        <v>0.715757595707561</v>
      </c>
      <c r="V23" s="12">
        <v>0</v>
      </c>
      <c r="W23" s="12">
        <v>0</v>
      </c>
      <c r="X23" s="12">
        <v>0</v>
      </c>
      <c r="Y23" s="3">
        <v>209.27</v>
      </c>
      <c r="Z23" s="14">
        <f t="shared" si="0"/>
        <v>228.36407747506</v>
      </c>
      <c r="AA23" s="14">
        <v>114.299242932222</v>
      </c>
      <c r="AB23" s="14">
        <v>114.064834542838</v>
      </c>
      <c r="AC23" s="15">
        <f t="shared" ref="AC23:AG23" si="21">AVERAGE(Z23:AB23)</f>
        <v>152.242718316707</v>
      </c>
      <c r="AD23" s="3">
        <v>3.6</v>
      </c>
      <c r="AE23" s="16">
        <f t="shared" si="21"/>
        <v>89.9691842865149</v>
      </c>
      <c r="AF23" s="17">
        <f t="shared" si="21"/>
        <v>81.9373008677405</v>
      </c>
      <c r="AG23" s="14">
        <f t="shared" si="21"/>
        <v>58.5021617180851</v>
      </c>
      <c r="AH23" s="16">
        <v>92.88</v>
      </c>
      <c r="AI23" s="18">
        <v>145.5</v>
      </c>
      <c r="AJ23" s="3">
        <v>3.66</v>
      </c>
      <c r="AK23" s="3">
        <v>69.6</v>
      </c>
      <c r="AL23" s="3">
        <v>0.16</v>
      </c>
      <c r="AM23" s="3">
        <v>39.47</v>
      </c>
      <c r="AN23" s="3">
        <v>-6.07</v>
      </c>
      <c r="AO23" s="3">
        <v>19.54</v>
      </c>
      <c r="AP23" s="3">
        <v>-3.22</v>
      </c>
      <c r="AQ23" s="3">
        <v>20.5</v>
      </c>
    </row>
    <row r="24" ht="15.6" spans="1:43">
      <c r="A24" s="4" t="s">
        <v>65</v>
      </c>
      <c r="B24" s="5">
        <v>1457.66680194805</v>
      </c>
      <c r="C24" s="3">
        <v>402.16</v>
      </c>
      <c r="D24" s="3">
        <v>0.55</v>
      </c>
      <c r="E24" s="3">
        <v>1.24</v>
      </c>
      <c r="F24" s="3">
        <v>8.97</v>
      </c>
      <c r="G24" s="3">
        <v>1.06</v>
      </c>
      <c r="H24" s="3">
        <v>1.77</v>
      </c>
      <c r="I24" s="3">
        <v>36.46</v>
      </c>
      <c r="J24" s="3">
        <v>63.45</v>
      </c>
      <c r="K24" s="3">
        <v>0.37</v>
      </c>
      <c r="L24" s="3">
        <v>6.41</v>
      </c>
      <c r="M24" s="3">
        <v>6.46</v>
      </c>
      <c r="N24" s="3">
        <v>2.71</v>
      </c>
      <c r="O24" s="6">
        <v>0.968663343457019</v>
      </c>
      <c r="P24" s="8">
        <v>0.0502112769047933</v>
      </c>
      <c r="Q24" s="8">
        <v>0.821165654298165</v>
      </c>
      <c r="R24" s="9">
        <v>0</v>
      </c>
      <c r="S24" s="8">
        <v>0.0972864122540605</v>
      </c>
      <c r="T24" s="11">
        <v>8.929643140103</v>
      </c>
      <c r="U24" s="11">
        <v>3.15291165984418</v>
      </c>
      <c r="V24" s="11">
        <v>2.51675359830978</v>
      </c>
      <c r="W24" s="11">
        <v>3.25997788194903</v>
      </c>
      <c r="X24" s="12">
        <v>0</v>
      </c>
      <c r="Y24" s="3">
        <v>167.2</v>
      </c>
      <c r="Z24" s="14">
        <f t="shared" si="0"/>
        <v>225.523300243129</v>
      </c>
      <c r="AA24" s="14">
        <v>113.406406426677</v>
      </c>
      <c r="AB24" s="14">
        <v>112.116893816452</v>
      </c>
      <c r="AC24" s="15">
        <f t="shared" ref="AC24:AG24" si="22">AVERAGE(Z24:AB24)</f>
        <v>150.348866828753</v>
      </c>
      <c r="AD24" s="3">
        <v>3.99</v>
      </c>
      <c r="AE24" s="16">
        <f t="shared" si="22"/>
        <v>88.8185868817349</v>
      </c>
      <c r="AF24" s="17">
        <f t="shared" si="22"/>
        <v>81.0524845701625</v>
      </c>
      <c r="AG24" s="14">
        <f t="shared" si="22"/>
        <v>57.9536904839658</v>
      </c>
      <c r="AH24" s="16">
        <v>73.36</v>
      </c>
      <c r="AI24" s="18">
        <v>88.2</v>
      </c>
      <c r="AJ24" s="3">
        <v>4.74</v>
      </c>
      <c r="AK24" s="3">
        <v>68.6</v>
      </c>
      <c r="AL24" s="3">
        <v>0.12</v>
      </c>
      <c r="AM24" s="3">
        <v>35.08</v>
      </c>
      <c r="AN24" s="3">
        <v>6.81</v>
      </c>
      <c r="AO24" s="3">
        <v>10.2</v>
      </c>
      <c r="AP24" s="3">
        <v>-0.2</v>
      </c>
      <c r="AQ24" s="3">
        <v>12.54</v>
      </c>
    </row>
    <row r="25" ht="15.6" spans="1:43">
      <c r="A25" s="4" t="s">
        <v>66</v>
      </c>
      <c r="B25" s="5">
        <v>1522.51711048485</v>
      </c>
      <c r="C25" s="3">
        <v>505.34</v>
      </c>
      <c r="D25" s="3">
        <v>0.07</v>
      </c>
      <c r="E25" s="3">
        <v>0.37</v>
      </c>
      <c r="F25" s="3">
        <v>8.28</v>
      </c>
      <c r="G25" s="3">
        <v>2.23</v>
      </c>
      <c r="H25" s="3">
        <v>0.29</v>
      </c>
      <c r="I25" s="3">
        <v>20.15</v>
      </c>
      <c r="J25" s="3">
        <v>839.45</v>
      </c>
      <c r="K25" s="3">
        <v>0.36</v>
      </c>
      <c r="L25" s="3">
        <v>5.13</v>
      </c>
      <c r="M25" s="3">
        <v>3.39</v>
      </c>
      <c r="N25" s="3">
        <v>2.51</v>
      </c>
      <c r="O25" s="6">
        <v>1.64954085121626</v>
      </c>
      <c r="P25" s="9">
        <v>0</v>
      </c>
      <c r="Q25" s="8">
        <v>1.64954085121626</v>
      </c>
      <c r="R25" s="9">
        <v>0</v>
      </c>
      <c r="S25" s="9">
        <v>0</v>
      </c>
      <c r="T25" s="11">
        <v>12.4105881012081</v>
      </c>
      <c r="U25" s="11">
        <v>2.41453645511088</v>
      </c>
      <c r="V25" s="11">
        <v>3.37042886450226</v>
      </c>
      <c r="W25" s="11">
        <v>6.62562278159497</v>
      </c>
      <c r="X25" s="12">
        <v>0</v>
      </c>
      <c r="Y25" s="3">
        <v>199.35</v>
      </c>
      <c r="Z25" s="14">
        <f t="shared" si="0"/>
        <v>253.514303353438</v>
      </c>
      <c r="AA25" s="14">
        <v>120.059355268731</v>
      </c>
      <c r="AB25" s="14">
        <v>133.454948084707</v>
      </c>
      <c r="AC25" s="15">
        <f t="shared" ref="AC25:AG25" si="23">AVERAGE(Z25:AB25)</f>
        <v>169.009535568959</v>
      </c>
      <c r="AD25" s="3">
        <v>3.71</v>
      </c>
      <c r="AE25" s="16">
        <f t="shared" si="23"/>
        <v>102.058161217889</v>
      </c>
      <c r="AF25" s="17">
        <f t="shared" si="23"/>
        <v>91.5925655956157</v>
      </c>
      <c r="AG25" s="14">
        <f t="shared" si="23"/>
        <v>65.7869089378348</v>
      </c>
      <c r="AH25" s="16">
        <v>186.74</v>
      </c>
      <c r="AI25" s="18">
        <v>143.4</v>
      </c>
      <c r="AJ25" s="3">
        <v>5.39</v>
      </c>
      <c r="AK25" s="3">
        <v>68.5</v>
      </c>
      <c r="AL25" s="3">
        <v>0.14</v>
      </c>
      <c r="AM25" s="3">
        <v>41.7</v>
      </c>
      <c r="AN25" s="3">
        <v>-1.7</v>
      </c>
      <c r="AO25" s="3">
        <v>17.96</v>
      </c>
      <c r="AP25" s="3">
        <v>-3.08</v>
      </c>
      <c r="AQ25" s="3">
        <v>18.26</v>
      </c>
    </row>
    <row r="26" ht="15.6" spans="1:43">
      <c r="A26" s="4" t="s">
        <v>67</v>
      </c>
      <c r="B26" s="5">
        <v>3068.33612240019</v>
      </c>
      <c r="C26" s="3">
        <v>629.8</v>
      </c>
      <c r="D26" s="3">
        <v>0.15</v>
      </c>
      <c r="E26" s="3">
        <v>0.67</v>
      </c>
      <c r="F26" s="3">
        <v>6.96</v>
      </c>
      <c r="G26" s="3">
        <v>2.63</v>
      </c>
      <c r="H26" s="3">
        <v>0.48</v>
      </c>
      <c r="I26" s="3">
        <v>14.12</v>
      </c>
      <c r="J26" s="3">
        <v>90.61</v>
      </c>
      <c r="K26" s="3">
        <v>0.41</v>
      </c>
      <c r="L26" s="3">
        <v>10.76</v>
      </c>
      <c r="M26" s="3">
        <v>8.51</v>
      </c>
      <c r="N26" s="3">
        <v>7.92</v>
      </c>
      <c r="O26" s="6">
        <v>0.483147532433666</v>
      </c>
      <c r="P26" s="9">
        <v>0</v>
      </c>
      <c r="Q26" s="8">
        <v>0.417114870591303</v>
      </c>
      <c r="R26" s="8">
        <v>0.0660326618423626</v>
      </c>
      <c r="S26" s="9">
        <v>0</v>
      </c>
      <c r="T26" s="11">
        <v>3.21379327205163</v>
      </c>
      <c r="U26" s="11">
        <v>0.477997261881479</v>
      </c>
      <c r="V26" s="11">
        <v>1.66446639285481</v>
      </c>
      <c r="W26" s="11">
        <v>0.556710020209922</v>
      </c>
      <c r="X26" s="11">
        <v>0.514619597105418</v>
      </c>
      <c r="Y26" s="3">
        <v>229.31</v>
      </c>
      <c r="Z26" s="14">
        <f t="shared" si="0"/>
        <v>227.250244492395</v>
      </c>
      <c r="AA26" s="14">
        <v>108.788450983683</v>
      </c>
      <c r="AB26" s="14">
        <v>118.461793508712</v>
      </c>
      <c r="AC26" s="15">
        <f t="shared" ref="AC26:AG26" si="24">AVERAGE(Z26:AB26)</f>
        <v>151.50016299493</v>
      </c>
      <c r="AD26" s="3">
        <v>3.72</v>
      </c>
      <c r="AE26" s="16">
        <f t="shared" si="24"/>
        <v>91.2273188345473</v>
      </c>
      <c r="AF26" s="17">
        <f t="shared" si="24"/>
        <v>82.1491606098258</v>
      </c>
      <c r="AG26" s="14">
        <f t="shared" si="24"/>
        <v>59.032159814791</v>
      </c>
      <c r="AH26" s="16">
        <v>200.52</v>
      </c>
      <c r="AI26" s="18">
        <v>226.2</v>
      </c>
      <c r="AJ26" s="3">
        <v>2.64</v>
      </c>
      <c r="AK26" s="3">
        <v>66.6</v>
      </c>
      <c r="AL26" s="3">
        <v>0.3</v>
      </c>
      <c r="AM26" s="3">
        <v>39.38</v>
      </c>
      <c r="AN26" s="3">
        <v>-2.36</v>
      </c>
      <c r="AO26" s="3">
        <v>11.9</v>
      </c>
      <c r="AP26" s="3">
        <v>1.02</v>
      </c>
      <c r="AQ26" s="3">
        <v>12.19</v>
      </c>
    </row>
    <row r="27" ht="15.6" spans="1:43">
      <c r="A27" s="4" t="s">
        <v>68</v>
      </c>
      <c r="B27" s="5">
        <v>2350.79036243822</v>
      </c>
      <c r="C27" s="3">
        <v>516.86</v>
      </c>
      <c r="D27" s="3">
        <v>0.11</v>
      </c>
      <c r="E27" s="3">
        <v>1.66</v>
      </c>
      <c r="F27" s="3">
        <v>6.95</v>
      </c>
      <c r="G27" s="3">
        <v>4.95</v>
      </c>
      <c r="H27" s="3">
        <v>1.11</v>
      </c>
      <c r="I27" s="3">
        <v>34.46</v>
      </c>
      <c r="J27" s="3">
        <v>205.61</v>
      </c>
      <c r="K27" s="3">
        <v>0.21</v>
      </c>
      <c r="L27" s="3">
        <v>7.67</v>
      </c>
      <c r="M27" s="3">
        <v>2.76</v>
      </c>
      <c r="N27" s="3">
        <v>2.63</v>
      </c>
      <c r="O27" s="6">
        <v>0.849628509435203</v>
      </c>
      <c r="P27" s="9">
        <v>0</v>
      </c>
      <c r="Q27" s="8">
        <v>0.760799526596094</v>
      </c>
      <c r="R27" s="9">
        <v>0</v>
      </c>
      <c r="S27" s="8">
        <v>0.0888289828391084</v>
      </c>
      <c r="T27" s="11">
        <v>8.61946051679927</v>
      </c>
      <c r="U27" s="11">
        <v>1.89322111907423</v>
      </c>
      <c r="V27" s="11">
        <v>4.41145045696627</v>
      </c>
      <c r="W27" s="11">
        <v>2.31478894075876</v>
      </c>
      <c r="X27" s="12">
        <v>0</v>
      </c>
      <c r="Y27" s="3">
        <v>222.96</v>
      </c>
      <c r="Z27" s="14">
        <f t="shared" si="0"/>
        <v>255.290040063992</v>
      </c>
      <c r="AA27" s="14">
        <v>120.694005675826</v>
      </c>
      <c r="AB27" s="14">
        <v>134.596034388166</v>
      </c>
      <c r="AC27" s="15">
        <f t="shared" ref="AC27:AG27" si="25">AVERAGE(Z27:AB27)</f>
        <v>170.193360042661</v>
      </c>
      <c r="AD27" s="3">
        <v>3.8</v>
      </c>
      <c r="AE27" s="16">
        <f t="shared" si="25"/>
        <v>102.863131476942</v>
      </c>
      <c r="AF27" s="17">
        <f t="shared" si="25"/>
        <v>92.2854971732013</v>
      </c>
      <c r="AG27" s="14">
        <f t="shared" si="25"/>
        <v>66.3162095500479</v>
      </c>
      <c r="AH27" s="16">
        <v>141.94</v>
      </c>
      <c r="AI27" s="18">
        <v>148.7</v>
      </c>
      <c r="AJ27" s="3">
        <v>2.92</v>
      </c>
      <c r="AK27" s="3">
        <v>74.7</v>
      </c>
      <c r="AL27" s="3">
        <v>0.22</v>
      </c>
      <c r="AM27" s="3">
        <v>34.84</v>
      </c>
      <c r="AN27" s="3">
        <v>5.87</v>
      </c>
      <c r="AO27" s="3">
        <v>10.04</v>
      </c>
      <c r="AP27" s="3">
        <v>-0.26</v>
      </c>
      <c r="AQ27" s="3">
        <v>11.72</v>
      </c>
    </row>
    <row r="28" ht="15.6" spans="1:43">
      <c r="A28" s="4" t="s">
        <v>69</v>
      </c>
      <c r="B28" s="5">
        <v>2073.33312101911</v>
      </c>
      <c r="C28" s="3">
        <v>496.84</v>
      </c>
      <c r="D28" s="3">
        <v>0.19</v>
      </c>
      <c r="E28" s="3">
        <v>0.42</v>
      </c>
      <c r="F28" s="3">
        <v>6.81</v>
      </c>
      <c r="G28" s="3">
        <v>0</v>
      </c>
      <c r="H28" s="3">
        <v>0.09</v>
      </c>
      <c r="I28" s="3">
        <v>18.29</v>
      </c>
      <c r="J28" s="3">
        <v>14.67</v>
      </c>
      <c r="K28" s="3">
        <v>0.3</v>
      </c>
      <c r="L28" s="3">
        <v>5.82</v>
      </c>
      <c r="M28" s="3">
        <v>5.52</v>
      </c>
      <c r="N28" s="3">
        <v>2.82</v>
      </c>
      <c r="O28" s="6">
        <v>1.42566287878788</v>
      </c>
      <c r="P28" s="8">
        <v>0.0369318181818182</v>
      </c>
      <c r="Q28" s="8">
        <v>1.38873106060606</v>
      </c>
      <c r="R28" s="9">
        <v>0</v>
      </c>
      <c r="S28" s="9">
        <v>0</v>
      </c>
      <c r="T28" s="11">
        <v>4.30891620950888</v>
      </c>
      <c r="U28" s="11">
        <v>3.79114420062696</v>
      </c>
      <c r="V28" s="12">
        <v>0</v>
      </c>
      <c r="W28" s="11">
        <v>0.156535723615465</v>
      </c>
      <c r="X28" s="11">
        <v>0.361236285266458</v>
      </c>
      <c r="Y28" s="3">
        <v>224.84</v>
      </c>
      <c r="Z28" s="14">
        <f t="shared" si="0"/>
        <v>259.877253488854</v>
      </c>
      <c r="AA28" s="14">
        <v>127.730189489323</v>
      </c>
      <c r="AB28" s="14">
        <v>132.147063999531</v>
      </c>
      <c r="AC28" s="15">
        <f t="shared" ref="AC28:AG28" si="26">AVERAGE(Z28:AB28)</f>
        <v>173.251502325903</v>
      </c>
      <c r="AD28" s="3">
        <v>3.83</v>
      </c>
      <c r="AE28" s="16">
        <f t="shared" si="26"/>
        <v>103.076188775145</v>
      </c>
      <c r="AF28" s="17">
        <f t="shared" si="26"/>
        <v>93.3858970336824</v>
      </c>
      <c r="AG28" s="14">
        <f t="shared" si="26"/>
        <v>66.7640286029423</v>
      </c>
      <c r="AH28" s="16">
        <v>104.91</v>
      </c>
      <c r="AI28" s="18">
        <v>127.9</v>
      </c>
      <c r="AJ28" s="3">
        <v>3.85</v>
      </c>
      <c r="AK28" s="3">
        <v>56</v>
      </c>
      <c r="AL28" s="3">
        <v>0.16</v>
      </c>
      <c r="AM28" s="3">
        <v>40.31</v>
      </c>
      <c r="AN28" s="3">
        <v>-1.85</v>
      </c>
      <c r="AO28" s="3">
        <v>15.18</v>
      </c>
      <c r="AP28" s="3">
        <v>0.07</v>
      </c>
      <c r="AQ28" s="3">
        <v>15.42</v>
      </c>
    </row>
    <row r="29" ht="15.6" spans="1:43">
      <c r="A29" s="4" t="s">
        <v>70</v>
      </c>
      <c r="B29" s="5">
        <v>2475.21430656934</v>
      </c>
      <c r="C29" s="3">
        <v>642.37</v>
      </c>
      <c r="D29" s="3">
        <v>0.22</v>
      </c>
      <c r="E29" s="3">
        <v>2.06</v>
      </c>
      <c r="F29" s="3">
        <v>8.3</v>
      </c>
      <c r="G29" s="3">
        <v>6.2</v>
      </c>
      <c r="H29" s="3">
        <v>4.91</v>
      </c>
      <c r="I29" s="3">
        <v>19.82</v>
      </c>
      <c r="J29" s="3">
        <v>870.19</v>
      </c>
      <c r="K29" s="3">
        <v>0.39</v>
      </c>
      <c r="L29" s="3">
        <v>16.97</v>
      </c>
      <c r="M29" s="3">
        <v>6.25</v>
      </c>
      <c r="N29" s="3">
        <v>9.53</v>
      </c>
      <c r="O29" s="6">
        <v>1.15471234413142</v>
      </c>
      <c r="P29" s="8">
        <v>0.109033779771723</v>
      </c>
      <c r="Q29" s="8">
        <v>0.967655208814409</v>
      </c>
      <c r="R29" s="8">
        <v>0.0780233555452926</v>
      </c>
      <c r="S29" s="9">
        <v>0</v>
      </c>
      <c r="T29" s="11">
        <v>50.4965857359636</v>
      </c>
      <c r="U29" s="11">
        <v>2.32882496536254</v>
      </c>
      <c r="V29" s="11">
        <v>43.3538958896879</v>
      </c>
      <c r="W29" s="11">
        <v>3.21311935079501</v>
      </c>
      <c r="X29" s="11">
        <v>1.6007455301181</v>
      </c>
      <c r="Y29" s="3">
        <v>190.62</v>
      </c>
      <c r="Z29" s="14">
        <f t="shared" si="0"/>
        <v>224.943798455315</v>
      </c>
      <c r="AA29" s="14">
        <v>113.762955296206</v>
      </c>
      <c r="AB29" s="14">
        <v>111.180843159109</v>
      </c>
      <c r="AC29" s="15">
        <f t="shared" ref="AC29:AG29" si="27">AVERAGE(Z29:AB29)</f>
        <v>149.962532303543</v>
      </c>
      <c r="AD29" s="3">
        <v>3.66</v>
      </c>
      <c r="AE29" s="16">
        <f t="shared" si="27"/>
        <v>88.2677918208841</v>
      </c>
      <c r="AF29" s="17">
        <f t="shared" si="27"/>
        <v>80.6301080414758</v>
      </c>
      <c r="AG29" s="14">
        <f t="shared" si="27"/>
        <v>57.51929995412</v>
      </c>
      <c r="AH29" s="16">
        <v>166.08</v>
      </c>
      <c r="AI29" s="18">
        <v>177.3</v>
      </c>
      <c r="AJ29" s="3">
        <v>2.66</v>
      </c>
      <c r="AK29" s="3">
        <v>64.1</v>
      </c>
      <c r="AL29" s="3">
        <v>0.23</v>
      </c>
      <c r="AM29" s="3">
        <v>40.61</v>
      </c>
      <c r="AN29" s="3">
        <v>0.98</v>
      </c>
      <c r="AO29" s="3">
        <v>12.91</v>
      </c>
      <c r="AP29" s="3">
        <v>9.19</v>
      </c>
      <c r="AQ29" s="3">
        <v>12.95</v>
      </c>
    </row>
    <row r="30" ht="15.6" spans="1:43">
      <c r="A30" s="4" t="s">
        <v>71</v>
      </c>
      <c r="B30" s="5">
        <v>3785.5703125</v>
      </c>
      <c r="C30" s="3">
        <v>450.46</v>
      </c>
      <c r="D30" s="3">
        <v>0.12</v>
      </c>
      <c r="E30" s="3">
        <v>0.12</v>
      </c>
      <c r="F30" s="3">
        <v>8.89</v>
      </c>
      <c r="G30" s="3">
        <v>5.05</v>
      </c>
      <c r="H30" s="3">
        <v>3.13</v>
      </c>
      <c r="I30" s="3">
        <v>46.16</v>
      </c>
      <c r="J30" s="3">
        <v>74.48</v>
      </c>
      <c r="K30" s="3">
        <v>0.37</v>
      </c>
      <c r="L30" s="3">
        <v>6.57</v>
      </c>
      <c r="M30" s="3">
        <v>4.58</v>
      </c>
      <c r="N30" s="3">
        <v>3.89</v>
      </c>
      <c r="O30" s="6">
        <v>2.9213333114883</v>
      </c>
      <c r="P30" s="9">
        <v>0</v>
      </c>
      <c r="Q30" s="8">
        <v>2.9213333114883</v>
      </c>
      <c r="R30" s="9">
        <v>0</v>
      </c>
      <c r="S30" s="9">
        <v>0</v>
      </c>
      <c r="T30" s="11">
        <v>5.73233010026869</v>
      </c>
      <c r="U30" s="11">
        <v>2.63411756995871</v>
      </c>
      <c r="V30" s="11">
        <v>1.50665181204535</v>
      </c>
      <c r="W30" s="11">
        <v>1.59156071826463</v>
      </c>
      <c r="X30" s="12">
        <v>0</v>
      </c>
      <c r="Y30" s="3">
        <v>220.08</v>
      </c>
      <c r="Z30" s="14">
        <f t="shared" si="0"/>
        <v>239.324802968188</v>
      </c>
      <c r="AA30" s="14">
        <v>118.381978228742</v>
      </c>
      <c r="AB30" s="14">
        <v>120.942824739446</v>
      </c>
      <c r="AC30" s="15">
        <f t="shared" ref="AC30:AG30" si="28">AVERAGE(Z30:AB30)</f>
        <v>159.549868645459</v>
      </c>
      <c r="AD30" s="3">
        <v>3.59</v>
      </c>
      <c r="AE30" s="16">
        <f t="shared" si="28"/>
        <v>94.6942311283016</v>
      </c>
      <c r="AF30" s="17">
        <f t="shared" si="28"/>
        <v>85.9446999245867</v>
      </c>
      <c r="AG30" s="14">
        <f t="shared" si="28"/>
        <v>61.4096436842961</v>
      </c>
      <c r="AH30" s="16">
        <v>108.76</v>
      </c>
      <c r="AI30" s="18">
        <v>114.4</v>
      </c>
      <c r="AJ30" s="3">
        <v>3.57</v>
      </c>
      <c r="AK30" s="3">
        <v>65.5</v>
      </c>
      <c r="AL30" s="3">
        <v>0.15</v>
      </c>
      <c r="AM30" s="3">
        <v>42.5</v>
      </c>
      <c r="AN30" s="3">
        <v>-5.31</v>
      </c>
      <c r="AO30" s="3">
        <v>20.26</v>
      </c>
      <c r="AP30" s="3">
        <v>1.36</v>
      </c>
      <c r="AQ30" s="3">
        <v>20.98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gaofan</dc:creator>
  <cp:lastModifiedBy>四叶草</cp:lastModifiedBy>
  <dcterms:created xsi:type="dcterms:W3CDTF">2022-06-29T00:51:00Z</dcterms:created>
  <dcterms:modified xsi:type="dcterms:W3CDTF">2022-06-29T08:33:08Z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B77E837489004E0FA9880F169B3E55A9</vt:lpwstr>
  </property>
  <property fmtid="{D5CDD505-2E9C-101B-9397-08002B2CF9AE}" pid="3" name="KSOProductBuildVer">
    <vt:lpwstr>2052-11.1.0.11830</vt:lpwstr>
  </property>
</Properties>
</file>