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13_ncr:1_{FF64B6B8-F09D-461F-8EA5-2B2D6014F2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81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5" i="1" s="1"/>
  <c r="G4" i="1"/>
  <c r="E4" i="1"/>
  <c r="F42" i="1" l="1"/>
  <c r="F116" i="1"/>
  <c r="F84" i="1"/>
  <c r="F41" i="1"/>
  <c r="F131" i="1"/>
  <c r="F115" i="1"/>
  <c r="F99" i="1"/>
  <c r="F83" i="1"/>
  <c r="F75" i="1"/>
  <c r="F67" i="1"/>
  <c r="F59" i="1"/>
  <c r="F51" i="1"/>
  <c r="F48" i="1"/>
  <c r="F40" i="1"/>
  <c r="F130" i="1"/>
  <c r="F122" i="1"/>
  <c r="F114" i="1"/>
  <c r="F106" i="1"/>
  <c r="F98" i="1"/>
  <c r="F90" i="1"/>
  <c r="F82" i="1"/>
  <c r="F74" i="1"/>
  <c r="F66" i="1"/>
  <c r="F58" i="1"/>
  <c r="F33" i="1"/>
  <c r="F123" i="1"/>
  <c r="F107" i="1"/>
  <c r="F91" i="1"/>
  <c r="F47" i="1"/>
  <c r="F39" i="1"/>
  <c r="F137" i="1"/>
  <c r="F129" i="1"/>
  <c r="F121" i="1"/>
  <c r="F113" i="1"/>
  <c r="F105" i="1"/>
  <c r="F97" i="1"/>
  <c r="F89" i="1"/>
  <c r="F81" i="1"/>
  <c r="F73" i="1"/>
  <c r="F65" i="1"/>
  <c r="F57" i="1"/>
  <c r="F34" i="1"/>
  <c r="F100" i="1"/>
  <c r="F68" i="1"/>
  <c r="F136" i="1"/>
  <c r="F104" i="1"/>
  <c r="F88" i="1"/>
  <c r="F56" i="1"/>
  <c r="F37" i="1"/>
  <c r="F127" i="1"/>
  <c r="F119" i="1"/>
  <c r="F111" i="1"/>
  <c r="F103" i="1"/>
  <c r="F95" i="1"/>
  <c r="F87" i="1"/>
  <c r="F79" i="1"/>
  <c r="F71" i="1"/>
  <c r="F63" i="1"/>
  <c r="F55" i="1"/>
  <c r="F132" i="1"/>
  <c r="F108" i="1"/>
  <c r="F76" i="1"/>
  <c r="F52" i="1"/>
  <c r="F38" i="1"/>
  <c r="F120" i="1"/>
  <c r="F96" i="1"/>
  <c r="F80" i="1"/>
  <c r="F64" i="1"/>
  <c r="F50" i="1"/>
  <c r="F45" i="1"/>
  <c r="F135" i="1"/>
  <c r="F44" i="1"/>
  <c r="F36" i="1"/>
  <c r="F134" i="1"/>
  <c r="F126" i="1"/>
  <c r="F118" i="1"/>
  <c r="F110" i="1"/>
  <c r="F102" i="1"/>
  <c r="F94" i="1"/>
  <c r="F86" i="1"/>
  <c r="F78" i="1"/>
  <c r="F70" i="1"/>
  <c r="F62" i="1"/>
  <c r="F54" i="1"/>
  <c r="F124" i="1"/>
  <c r="F92" i="1"/>
  <c r="F60" i="1"/>
  <c r="F46" i="1"/>
  <c r="F128" i="1"/>
  <c r="F112" i="1"/>
  <c r="F72" i="1"/>
  <c r="F43" i="1"/>
  <c r="F35" i="1"/>
  <c r="F133" i="1"/>
  <c r="F125" i="1"/>
  <c r="F117" i="1"/>
  <c r="F109" i="1"/>
  <c r="F101" i="1"/>
  <c r="F93" i="1"/>
  <c r="F85" i="1"/>
  <c r="F77" i="1"/>
  <c r="F69" i="1"/>
  <c r="F61" i="1"/>
  <c r="F53" i="1"/>
  <c r="F49" i="1"/>
  <c r="F11" i="1"/>
  <c r="F13" i="1"/>
  <c r="F9" i="1"/>
  <c r="F30" i="1"/>
  <c r="F22" i="1"/>
  <c r="F14" i="1"/>
  <c r="F6" i="1"/>
  <c r="F29" i="1"/>
  <c r="F21" i="1"/>
  <c r="F28" i="1"/>
  <c r="F20" i="1"/>
  <c r="F12" i="1"/>
  <c r="H5" i="1"/>
  <c r="F27" i="1"/>
  <c r="F19" i="1"/>
  <c r="F26" i="1"/>
  <c r="F18" i="1"/>
  <c r="F10" i="1"/>
  <c r="F25" i="1"/>
  <c r="F17" i="1"/>
  <c r="F32" i="1"/>
  <c r="F24" i="1"/>
  <c r="F16" i="1"/>
  <c r="F8" i="1"/>
  <c r="F31" i="1"/>
  <c r="F23" i="1"/>
  <c r="F15" i="1"/>
  <c r="F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G5" i="1"/>
  <c r="G6" i="1" s="1"/>
  <c r="G7" i="1" s="1"/>
  <c r="G8" i="1" s="1"/>
  <c r="G9" i="1" s="1"/>
  <c r="G10" i="1" s="1"/>
  <c r="G11" i="1" s="1"/>
  <c r="G12" i="1" s="1"/>
  <c r="G13" i="1" l="1"/>
  <c r="G14" i="1" s="1"/>
  <c r="G15" i="1" s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C8" i="1" l="1"/>
</calcChain>
</file>

<file path=xl/sharedStrings.xml><?xml version="1.0" encoding="utf-8"?>
<sst xmlns="http://schemas.openxmlformats.org/spreadsheetml/2006/main" count="21" uniqueCount="21">
  <si>
    <t>Nominales</t>
  </si>
  <si>
    <t>Tabla de desarrollo diaria</t>
  </si>
  <si>
    <t>Tabla de prepagos</t>
  </si>
  <si>
    <t>Moneda</t>
  </si>
  <si>
    <t>USD</t>
  </si>
  <si>
    <t>Día</t>
  </si>
  <si>
    <t>Interés</t>
  </si>
  <si>
    <t>Interés acumulado</t>
  </si>
  <si>
    <t>Saldo capital</t>
  </si>
  <si>
    <t>Capital prepagado</t>
  </si>
  <si>
    <t>Interés pagado</t>
  </si>
  <si>
    <t>Capital remanente</t>
  </si>
  <si>
    <t>Interes Imputado</t>
  </si>
  <si>
    <t>Interes diario futuro</t>
  </si>
  <si>
    <t>Total</t>
  </si>
  <si>
    <t>Base</t>
  </si>
  <si>
    <t>Act/360</t>
  </si>
  <si>
    <t>Tasa anual compra</t>
  </si>
  <si>
    <t>Monto final</t>
  </si>
  <si>
    <t>Fecha Emisión</t>
  </si>
  <si>
    <t>Fecha 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</si>
</sst>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 * #,##0.00_ ;_ * \-#,##0.00_ ;_ * &quot;-&quot;_ ;_ @_ "/>
    <numFmt numFmtId="165" formatCode="_ * #,##0.0_ ;_ * \-#,##0.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2" fillId="3" borderId="1" xfId="3" applyFont="1" applyBorder="1"/>
    <xf numFmtId="164" fontId="2" fillId="3" borderId="1" xfId="1" applyNumberFormat="1" applyFont="1" applyFill="1" applyBorder="1"/>
    <xf numFmtId="14" fontId="1" fillId="4" borderId="1" xfId="4" applyNumberFormat="1" applyBorder="1"/>
    <xf numFmtId="164" fontId="1" fillId="4" borderId="1" xfId="4" applyNumberFormat="1" applyBorder="1" applyAlignment="1">
      <alignment horizontal="center"/>
    </xf>
    <xf numFmtId="164" fontId="1" fillId="4" borderId="1" xfId="1" applyNumberFormat="1" applyFill="1" applyBorder="1"/>
    <xf numFmtId="164" fontId="1" fillId="4" borderId="1" xfId="1" applyNumberFormat="1" applyFill="1" applyBorder="1" applyAlignment="1">
      <alignment horizontal="center"/>
    </xf>
    <xf numFmtId="43" fontId="1" fillId="4" borderId="1" xfId="1" applyNumberFormat="1" applyFill="1" applyBorder="1" applyAlignment="1">
      <alignment horizontal="center"/>
    </xf>
    <xf numFmtId="0" fontId="2" fillId="3" borderId="1" xfId="3" applyFont="1" applyBorder="1" applyAlignment="1">
      <alignment horizontal="center"/>
    </xf>
    <xf numFmtId="164" fontId="0" fillId="4" borderId="1" xfId="4" applyNumberFormat="1" applyFont="1" applyBorder="1" applyAlignment="1">
      <alignment horizontal="center"/>
    </xf>
    <xf numFmtId="0" fontId="0" fillId="4" borderId="1" xfId="4" applyFont="1" applyBorder="1" applyAlignment="1">
      <alignment horizontal="center"/>
    </xf>
    <xf numFmtId="14" fontId="1" fillId="4" borderId="1" xfId="4" applyNumberFormat="1" applyBorder="1" applyAlignment="1">
      <alignment horizontal="center"/>
    </xf>
    <xf numFmtId="14" fontId="0" fillId="4" borderId="1" xfId="4" applyNumberFormat="1" applyFont="1" applyBorder="1" applyAlignment="1">
      <alignment horizontal="center"/>
    </xf>
    <xf numFmtId="0" fontId="2" fillId="3" borderId="0" xfId="3" applyFont="1" applyBorder="1" applyAlignment="1">
      <alignment horizontal="center"/>
    </xf>
    <xf numFmtId="10" fontId="0" fillId="4" borderId="1" xfId="4" applyNumberFormat="1" applyFont="1" applyBorder="1" applyAlignment="1">
      <alignment horizontal="center"/>
    </xf>
    <xf numFmtId="165" fontId="0" fillId="4" borderId="1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5" applyNumberFormat="1" applyFont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0" xfId="2" applyFont="1" applyBorder="1" applyAlignment="1">
      <alignment horizontal="center"/>
    </xf>
  </cellXfs>
  <cellStyles count="6">
    <cellStyle name="20% - Énfasis6" xfId="4" builtinId="50"/>
    <cellStyle name="Énfasis4" xfId="2" builtinId="41"/>
    <cellStyle name="Énfasis5" xfId="3" builtinId="45"/>
    <cellStyle name="Millares [0]" xfId="1" builtinId="6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LVAM">
      <a:dk1>
        <a:srgbClr val="424A52"/>
      </a:dk1>
      <a:lt1>
        <a:sysClr val="window" lastClr="FFFFFF"/>
      </a:lt1>
      <a:dk2>
        <a:srgbClr val="424A52"/>
      </a:dk2>
      <a:lt2>
        <a:srgbClr val="F2F2F2"/>
      </a:lt2>
      <a:accent1>
        <a:srgbClr val="CC0033"/>
      </a:accent1>
      <a:accent2>
        <a:srgbClr val="7F7F7F"/>
      </a:accent2>
      <a:accent3>
        <a:srgbClr val="3F3F3F"/>
      </a:accent3>
      <a:accent4>
        <a:srgbClr val="033B59"/>
      </a:accent4>
      <a:accent5>
        <a:srgbClr val="3B6552"/>
      </a:accent5>
      <a:accent6>
        <a:srgbClr val="B3ABA1"/>
      </a:accent6>
      <a:hlink>
        <a:srgbClr val="A4C7A2"/>
      </a:hlink>
      <a:folHlink>
        <a:srgbClr val="9EA4D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137"/>
  <sheetViews>
    <sheetView showGridLines="0" tabSelected="1" topLeftCell="B1" zoomScale="85" zoomScaleNormal="85" workbookViewId="0">
      <selection activeCell="C8" sqref="C8"/>
    </sheetView>
  </sheetViews>
  <sheetFormatPr baseColWidth="10" defaultColWidth="11.42578125" defaultRowHeight="15" x14ac:dyDescent="0.25"/>
  <cols>
    <col min="1" max="1" width="8.140625" customWidth="1"/>
    <col min="2" max="2" width="18.140625" style="17" bestFit="1" customWidth="1"/>
    <col min="3" max="3" width="15" style="17" bestFit="1" customWidth="1"/>
    <col min="4" max="4" width="12.7109375" customWidth="1"/>
    <col min="5" max="5" width="13.140625" bestFit="1" customWidth="1"/>
    <col min="6" max="6" width="9.85546875" bestFit="1" customWidth="1"/>
    <col min="7" max="7" width="17.5703125" bestFit="1" customWidth="1"/>
    <col min="8" max="8" width="13.7109375" style="1" bestFit="1" customWidth="1"/>
    <col min="9" max="9" width="3.42578125" customWidth="1"/>
    <col min="10" max="10" width="18" style="17" bestFit="1" customWidth="1"/>
    <col min="11" max="11" width="15" style="17" bestFit="1" customWidth="1"/>
    <col min="12" max="12" width="17.5703125" style="17" bestFit="1" customWidth="1"/>
    <col min="13" max="13" width="17.28515625" style="17" bestFit="1" customWidth="1"/>
    <col min="14" max="14" width="19.85546875" style="17" bestFit="1" customWidth="1"/>
    <col min="15" max="15" width="23.140625" style="17" customWidth="1"/>
  </cols>
  <sheetData>
    <row r="2" spans="2:15" x14ac:dyDescent="0.25">
      <c r="B2" s="9" t="s">
        <v>0</v>
      </c>
      <c r="C2" s="10">
        <v>2508967.0099999998</v>
      </c>
      <c r="E2" s="21" t="s">
        <v>1</v>
      </c>
      <c r="F2" s="21"/>
      <c r="G2" s="21"/>
      <c r="H2" s="21"/>
      <c r="J2" s="22" t="s">
        <v>2</v>
      </c>
      <c r="K2" s="23"/>
      <c r="L2" s="23"/>
      <c r="M2" s="23"/>
      <c r="N2" s="23"/>
      <c r="O2" s="23"/>
    </row>
    <row r="3" spans="2:15" x14ac:dyDescent="0.25">
      <c r="B3" s="9" t="s">
        <v>3</v>
      </c>
      <c r="C3" s="11" t="s">
        <v>4</v>
      </c>
      <c r="E3" s="2" t="s">
        <v>5</v>
      </c>
      <c r="F3" s="2" t="s">
        <v>6</v>
      </c>
      <c r="G3" s="2" t="s">
        <v>7</v>
      </c>
      <c r="H3" s="3" t="s">
        <v>8</v>
      </c>
      <c r="J3" s="20" t="s">
        <v>9</v>
      </c>
      <c r="K3" s="20" t="s">
        <v>10</v>
      </c>
      <c r="L3" s="9" t="s">
        <v>11</v>
      </c>
      <c r="M3" s="20" t="s">
        <v>12</v>
      </c>
      <c r="N3" s="20" t="s">
        <v>13</v>
      </c>
      <c r="O3" s="20" t="s">
        <v>14</v>
      </c>
    </row>
    <row r="4" spans="2:15" x14ac:dyDescent="0.25">
      <c r="B4" s="9" t="s">
        <v>19</v>
      </c>
      <c r="C4" s="12">
        <v>44829</v>
      </c>
      <c r="E4" s="4">
        <f>+C4</f>
        <v>44829</v>
      </c>
      <c r="F4" s="5"/>
      <c r="G4" s="5">
        <f>+F4</f>
        <v>0</v>
      </c>
      <c r="H4" s="6">
        <f>+C2</f>
        <v>2508967.0099999998</v>
      </c>
      <c r="J4" s="7"/>
      <c r="K4" s="7"/>
      <c r="L4" s="8"/>
      <c r="M4" s="8"/>
      <c r="N4" s="8"/>
      <c r="O4" s="8"/>
    </row>
    <row r="5" spans="2:15" x14ac:dyDescent="0.25">
      <c r="B5" s="9" t="s">
        <v>20</v>
      </c>
      <c r="C5" s="13">
        <v>44962</v>
      </c>
      <c r="E5" s="4">
        <f>+E4+1</f>
        <v>44830</v>
      </c>
      <c r="F5" s="5">
        <f>+$H$4*((1+$C$7/360)-1)</f>
        <v>485.06695526650179</v>
      </c>
      <c r="G5" s="5">
        <f>+F5+G4</f>
        <v>485.06695526650179</v>
      </c>
      <c r="H5" s="8">
        <f>H4+F5</f>
        <v>2509452.0769552663</v>
      </c>
      <c r="J5" s="7"/>
      <c r="K5" s="7"/>
      <c r="L5" s="8"/>
      <c r="M5" s="8"/>
      <c r="N5" s="8"/>
      <c r="O5" s="8"/>
    </row>
    <row r="6" spans="2:15" x14ac:dyDescent="0.25">
      <c r="B6" s="14" t="s">
        <v>15</v>
      </c>
      <c r="C6" s="12" t="s">
        <v>16</v>
      </c>
      <c r="E6" s="4">
        <f t="shared" ref="E6:E31" si="0">+E5+1</f>
        <v>44831</v>
      </c>
      <c r="F6" s="5">
        <f t="shared" ref="F6:F69" si="1">+$H$4*((1+$C$7/360)-1)</f>
        <v>485.06695526650179</v>
      </c>
      <c r="G6" s="5">
        <f t="shared" ref="G6:G32" si="2">+F6+G5</f>
        <v>970.13391053300359</v>
      </c>
      <c r="H6" s="6">
        <f t="shared" ref="H6:H32" si="3">+H5+F6</f>
        <v>2509937.1439105328</v>
      </c>
      <c r="J6" s="7"/>
      <c r="K6" s="7"/>
      <c r="L6" s="8"/>
      <c r="M6" s="8"/>
      <c r="N6" s="8"/>
      <c r="O6" s="8"/>
    </row>
    <row r="7" spans="2:15" x14ac:dyDescent="0.25">
      <c r="B7" s="9" t="s">
        <v>17</v>
      </c>
      <c r="C7" s="15">
        <v>6.9599999999999995E-2</v>
      </c>
      <c r="E7" s="4">
        <f t="shared" si="0"/>
        <v>44832</v>
      </c>
      <c r="F7" s="5">
        <f t="shared" si="1"/>
        <v>485.06695526650179</v>
      </c>
      <c r="G7" s="5">
        <f t="shared" si="2"/>
        <v>1455.2008657995054</v>
      </c>
      <c r="H7" s="6">
        <f t="shared" si="3"/>
        <v>2510422.2108657993</v>
      </c>
      <c r="J7" s="7"/>
      <c r="K7" s="7"/>
      <c r="L7" s="8"/>
      <c r="M7" s="8"/>
      <c r="N7" s="8"/>
      <c r="O7" s="8"/>
    </row>
    <row r="8" spans="2:15" x14ac:dyDescent="0.25">
      <c r="B8" s="9" t="s">
        <v>18</v>
      </c>
      <c r="C8" s="16">
        <f>+VLOOKUP(C5,E:H,4,0)</f>
        <v>2573480.915050447</v>
      </c>
      <c r="E8" s="4">
        <f t="shared" si="0"/>
        <v>44833</v>
      </c>
      <c r="F8" s="5">
        <f t="shared" si="1"/>
        <v>485.06695526650179</v>
      </c>
      <c r="G8" s="5">
        <f t="shared" si="2"/>
        <v>1940.2678210660072</v>
      </c>
      <c r="H8" s="6">
        <f t="shared" si="3"/>
        <v>2510907.2778210659</v>
      </c>
      <c r="J8" s="7"/>
      <c r="K8" s="7"/>
      <c r="L8" s="8"/>
      <c r="M8" s="8"/>
      <c r="N8" s="8"/>
      <c r="O8" s="8"/>
    </row>
    <row r="9" spans="2:15" x14ac:dyDescent="0.25">
      <c r="E9" s="4">
        <f t="shared" si="0"/>
        <v>44834</v>
      </c>
      <c r="F9" s="5">
        <f t="shared" si="1"/>
        <v>485.06695526650179</v>
      </c>
      <c r="G9" s="5">
        <f t="shared" si="2"/>
        <v>2425.3347763325091</v>
      </c>
      <c r="H9" s="6">
        <f t="shared" si="3"/>
        <v>2511392.3447763324</v>
      </c>
      <c r="J9" s="7"/>
      <c r="K9" s="7"/>
      <c r="L9" s="8"/>
      <c r="M9" s="8"/>
      <c r="N9" s="8"/>
      <c r="O9" s="8"/>
    </row>
    <row r="10" spans="2:15" x14ac:dyDescent="0.25">
      <c r="E10" s="4">
        <f t="shared" si="0"/>
        <v>44835</v>
      </c>
      <c r="F10" s="5">
        <f t="shared" si="1"/>
        <v>485.06695526650179</v>
      </c>
      <c r="G10" s="5">
        <f t="shared" si="2"/>
        <v>2910.4017315990109</v>
      </c>
      <c r="H10" s="6">
        <f t="shared" si="3"/>
        <v>2511877.4117315989</v>
      </c>
      <c r="J10" s="7"/>
      <c r="K10" s="7"/>
      <c r="L10" s="8"/>
      <c r="M10" s="8"/>
      <c r="N10" s="8"/>
      <c r="O10" s="8"/>
    </row>
    <row r="11" spans="2:15" x14ac:dyDescent="0.25">
      <c r="E11" s="4">
        <f t="shared" si="0"/>
        <v>44836</v>
      </c>
      <c r="F11" s="5">
        <f t="shared" si="1"/>
        <v>485.06695526650179</v>
      </c>
      <c r="G11" s="5">
        <f t="shared" si="2"/>
        <v>3395.4686868655126</v>
      </c>
      <c r="H11" s="6">
        <f t="shared" si="3"/>
        <v>2512362.4786868654</v>
      </c>
      <c r="J11" s="7"/>
      <c r="K11" s="7"/>
      <c r="L11" s="8"/>
      <c r="M11" s="8"/>
      <c r="N11" s="8"/>
      <c r="O11" s="8"/>
    </row>
    <row r="12" spans="2:15" x14ac:dyDescent="0.25">
      <c r="E12" s="4">
        <f t="shared" si="0"/>
        <v>44837</v>
      </c>
      <c r="F12" s="5">
        <f t="shared" si="1"/>
        <v>485.06695526650179</v>
      </c>
      <c r="G12" s="5">
        <f t="shared" si="2"/>
        <v>3880.5356421320143</v>
      </c>
      <c r="H12" s="6">
        <f t="shared" si="3"/>
        <v>2512847.5456421319</v>
      </c>
      <c r="J12" s="7"/>
      <c r="K12" s="7"/>
      <c r="L12" s="8"/>
      <c r="M12" s="8"/>
      <c r="N12" s="8"/>
      <c r="O12" s="8"/>
    </row>
    <row r="13" spans="2:15" x14ac:dyDescent="0.25">
      <c r="E13" s="4">
        <f t="shared" si="0"/>
        <v>44838</v>
      </c>
      <c r="F13" s="5">
        <f t="shared" si="1"/>
        <v>485.06695526650179</v>
      </c>
      <c r="G13" s="5">
        <f t="shared" si="2"/>
        <v>4365.6025973985161</v>
      </c>
      <c r="H13" s="6">
        <f t="shared" si="3"/>
        <v>2513332.6125973985</v>
      </c>
      <c r="J13" s="7"/>
      <c r="K13" s="7"/>
      <c r="L13" s="8"/>
      <c r="M13" s="8"/>
      <c r="N13" s="8"/>
      <c r="O13" s="8"/>
    </row>
    <row r="14" spans="2:15" x14ac:dyDescent="0.25">
      <c r="E14" s="4">
        <f t="shared" si="0"/>
        <v>44839</v>
      </c>
      <c r="F14" s="5">
        <f t="shared" si="1"/>
        <v>485.06695526650179</v>
      </c>
      <c r="G14" s="5">
        <f t="shared" si="2"/>
        <v>4850.6695526650183</v>
      </c>
      <c r="H14" s="6">
        <f t="shared" si="3"/>
        <v>2513817.679552665</v>
      </c>
      <c r="J14" s="7"/>
      <c r="K14" s="7"/>
      <c r="L14" s="8"/>
      <c r="M14" s="8"/>
      <c r="N14" s="8"/>
      <c r="O14" s="8"/>
    </row>
    <row r="15" spans="2:15" x14ac:dyDescent="0.25">
      <c r="B15" s="18"/>
      <c r="E15" s="4">
        <f t="shared" si="0"/>
        <v>44840</v>
      </c>
      <c r="F15" s="5">
        <f t="shared" si="1"/>
        <v>485.06695526650179</v>
      </c>
      <c r="G15" s="5">
        <f t="shared" si="2"/>
        <v>5335.7365079315205</v>
      </c>
      <c r="H15" s="6">
        <f t="shared" si="3"/>
        <v>2514302.7465079315</v>
      </c>
      <c r="J15" s="7"/>
      <c r="K15" s="7"/>
      <c r="L15" s="8"/>
      <c r="M15" s="8"/>
      <c r="N15" s="8"/>
      <c r="O15" s="8"/>
    </row>
    <row r="16" spans="2:15" x14ac:dyDescent="0.25">
      <c r="E16" s="4">
        <f t="shared" si="0"/>
        <v>44841</v>
      </c>
      <c r="F16" s="5">
        <f t="shared" si="1"/>
        <v>485.06695526650179</v>
      </c>
      <c r="G16" s="5">
        <f t="shared" si="2"/>
        <v>5820.8034631980227</v>
      </c>
      <c r="H16" s="6">
        <f t="shared" si="3"/>
        <v>2514787.813463198</v>
      </c>
      <c r="J16" s="7"/>
      <c r="K16" s="7"/>
      <c r="L16" s="8"/>
      <c r="M16" s="8"/>
      <c r="N16" s="8"/>
      <c r="O16" s="8"/>
    </row>
    <row r="17" spans="2:15" x14ac:dyDescent="0.25">
      <c r="E17" s="4">
        <f t="shared" si="0"/>
        <v>44842</v>
      </c>
      <c r="F17" s="5">
        <f t="shared" si="1"/>
        <v>485.06695526650179</v>
      </c>
      <c r="G17" s="5">
        <f t="shared" si="2"/>
        <v>6305.8704184645248</v>
      </c>
      <c r="H17" s="6">
        <f t="shared" si="3"/>
        <v>2515272.8804184645</v>
      </c>
      <c r="I17" s="1"/>
      <c r="J17" s="7"/>
      <c r="K17" s="7"/>
      <c r="L17" s="8"/>
      <c r="M17" s="8"/>
      <c r="N17" s="8"/>
      <c r="O17" s="8"/>
    </row>
    <row r="18" spans="2:15" x14ac:dyDescent="0.25">
      <c r="B18" s="19"/>
      <c r="E18" s="4">
        <f t="shared" si="0"/>
        <v>44843</v>
      </c>
      <c r="F18" s="5">
        <f t="shared" si="1"/>
        <v>485.06695526650179</v>
      </c>
      <c r="G18" s="5">
        <f t="shared" si="2"/>
        <v>6790.937373731027</v>
      </c>
      <c r="H18" s="6">
        <f t="shared" si="3"/>
        <v>2515757.9473737311</v>
      </c>
      <c r="J18" s="7"/>
      <c r="K18" s="7"/>
      <c r="L18" s="8"/>
      <c r="M18" s="8"/>
      <c r="N18" s="8"/>
      <c r="O18" s="8"/>
    </row>
    <row r="19" spans="2:15" x14ac:dyDescent="0.25">
      <c r="E19" s="4">
        <f t="shared" si="0"/>
        <v>44844</v>
      </c>
      <c r="F19" s="5">
        <f t="shared" si="1"/>
        <v>485.06695526650179</v>
      </c>
      <c r="G19" s="5">
        <f t="shared" si="2"/>
        <v>7276.0043289975292</v>
      </c>
      <c r="H19" s="6">
        <f t="shared" si="3"/>
        <v>2516243.0143289976</v>
      </c>
      <c r="J19" s="7"/>
      <c r="K19" s="7"/>
      <c r="L19" s="8"/>
      <c r="M19" s="8"/>
      <c r="N19" s="8"/>
      <c r="O19" s="8"/>
    </row>
    <row r="20" spans="2:15" x14ac:dyDescent="0.25">
      <c r="E20" s="4">
        <f t="shared" si="0"/>
        <v>44845</v>
      </c>
      <c r="F20" s="5">
        <f t="shared" si="1"/>
        <v>485.06695526650179</v>
      </c>
      <c r="G20" s="5">
        <f t="shared" si="2"/>
        <v>7761.0712842640314</v>
      </c>
      <c r="H20" s="6">
        <f t="shared" si="3"/>
        <v>2516728.0812842641</v>
      </c>
      <c r="J20" s="7"/>
      <c r="K20" s="7"/>
      <c r="L20" s="8"/>
      <c r="M20" s="8"/>
      <c r="N20" s="8"/>
      <c r="O20" s="8"/>
    </row>
    <row r="21" spans="2:15" x14ac:dyDescent="0.25">
      <c r="E21" s="4">
        <f t="shared" si="0"/>
        <v>44846</v>
      </c>
      <c r="F21" s="5">
        <f t="shared" si="1"/>
        <v>485.06695526650179</v>
      </c>
      <c r="G21" s="5">
        <f t="shared" si="2"/>
        <v>8246.1382395305336</v>
      </c>
      <c r="H21" s="6">
        <f t="shared" si="3"/>
        <v>2517213.1482395306</v>
      </c>
      <c r="J21" s="7"/>
      <c r="K21" s="7"/>
      <c r="L21" s="8"/>
      <c r="M21" s="8"/>
      <c r="N21" s="8"/>
      <c r="O21" s="8"/>
    </row>
    <row r="22" spans="2:15" x14ac:dyDescent="0.25">
      <c r="E22" s="4">
        <f t="shared" si="0"/>
        <v>44847</v>
      </c>
      <c r="F22" s="5">
        <f t="shared" si="1"/>
        <v>485.06695526650179</v>
      </c>
      <c r="G22" s="5">
        <f t="shared" si="2"/>
        <v>8731.2051947970358</v>
      </c>
      <c r="H22" s="6">
        <f t="shared" si="3"/>
        <v>2517698.2151947971</v>
      </c>
      <c r="J22" s="7"/>
      <c r="K22" s="7"/>
      <c r="L22" s="8"/>
      <c r="M22" s="8"/>
      <c r="N22" s="8"/>
      <c r="O22" s="8"/>
    </row>
    <row r="23" spans="2:15" x14ac:dyDescent="0.25">
      <c r="E23" s="4">
        <f t="shared" si="0"/>
        <v>44848</v>
      </c>
      <c r="F23" s="5">
        <f t="shared" si="1"/>
        <v>485.06695526650179</v>
      </c>
      <c r="G23" s="5">
        <f t="shared" si="2"/>
        <v>9216.272150063538</v>
      </c>
      <c r="H23" s="6">
        <f t="shared" si="3"/>
        <v>2518183.2821500637</v>
      </c>
      <c r="J23" s="7"/>
      <c r="K23" s="7"/>
      <c r="L23" s="8"/>
      <c r="M23" s="8"/>
      <c r="N23" s="8"/>
      <c r="O23" s="8"/>
    </row>
    <row r="24" spans="2:15" x14ac:dyDescent="0.25">
      <c r="E24" s="4">
        <f t="shared" si="0"/>
        <v>44849</v>
      </c>
      <c r="F24" s="5">
        <f t="shared" si="1"/>
        <v>485.06695526650179</v>
      </c>
      <c r="G24" s="5">
        <f t="shared" si="2"/>
        <v>9701.3391053300402</v>
      </c>
      <c r="H24" s="6">
        <f t="shared" si="3"/>
        <v>2518668.3491053302</v>
      </c>
      <c r="J24" s="7"/>
      <c r="K24" s="7"/>
      <c r="L24" s="8"/>
      <c r="M24" s="8"/>
      <c r="N24" s="8"/>
      <c r="O24" s="8"/>
    </row>
    <row r="25" spans="2:15" x14ac:dyDescent="0.25">
      <c r="E25" s="4">
        <f t="shared" si="0"/>
        <v>44850</v>
      </c>
      <c r="F25" s="5">
        <f t="shared" si="1"/>
        <v>485.06695526650179</v>
      </c>
      <c r="G25" s="5">
        <f t="shared" si="2"/>
        <v>10186.406060596542</v>
      </c>
      <c r="H25" s="6">
        <f t="shared" si="3"/>
        <v>2519153.4160605967</v>
      </c>
      <c r="J25" s="7"/>
      <c r="K25" s="7"/>
      <c r="L25" s="8"/>
      <c r="M25" s="8"/>
      <c r="N25" s="8"/>
      <c r="O25" s="8"/>
    </row>
    <row r="26" spans="2:15" x14ac:dyDescent="0.25">
      <c r="E26" s="4">
        <f t="shared" si="0"/>
        <v>44851</v>
      </c>
      <c r="F26" s="5">
        <f t="shared" si="1"/>
        <v>485.06695526650179</v>
      </c>
      <c r="G26" s="5">
        <f t="shared" si="2"/>
        <v>10671.473015863045</v>
      </c>
      <c r="H26" s="6">
        <f t="shared" si="3"/>
        <v>2519638.4830158632</v>
      </c>
      <c r="J26" s="7"/>
      <c r="K26" s="7"/>
      <c r="L26" s="8"/>
      <c r="M26" s="8"/>
      <c r="N26" s="8"/>
      <c r="O26" s="8"/>
    </row>
    <row r="27" spans="2:15" x14ac:dyDescent="0.25">
      <c r="E27" s="4">
        <f t="shared" si="0"/>
        <v>44852</v>
      </c>
      <c r="F27" s="5">
        <f t="shared" si="1"/>
        <v>485.06695526650179</v>
      </c>
      <c r="G27" s="5">
        <f t="shared" si="2"/>
        <v>11156.539971129547</v>
      </c>
      <c r="H27" s="6">
        <f t="shared" si="3"/>
        <v>2520123.5499711297</v>
      </c>
      <c r="J27" s="7"/>
      <c r="K27" s="7"/>
      <c r="L27" s="8"/>
      <c r="M27" s="8"/>
      <c r="N27" s="8"/>
      <c r="O27" s="8"/>
    </row>
    <row r="28" spans="2:15" x14ac:dyDescent="0.25">
      <c r="E28" s="4">
        <f t="shared" si="0"/>
        <v>44853</v>
      </c>
      <c r="F28" s="5">
        <f t="shared" si="1"/>
        <v>485.06695526650179</v>
      </c>
      <c r="G28" s="5">
        <f t="shared" si="2"/>
        <v>11641.606926396049</v>
      </c>
      <c r="H28" s="6">
        <f t="shared" si="3"/>
        <v>2520608.6169263963</v>
      </c>
      <c r="J28" s="7"/>
      <c r="K28" s="7"/>
      <c r="L28" s="8"/>
      <c r="M28" s="8"/>
      <c r="N28" s="8"/>
      <c r="O28" s="8"/>
    </row>
    <row r="29" spans="2:15" x14ac:dyDescent="0.25">
      <c r="E29" s="4">
        <f t="shared" si="0"/>
        <v>44854</v>
      </c>
      <c r="F29" s="5">
        <f t="shared" si="1"/>
        <v>485.06695526650179</v>
      </c>
      <c r="G29" s="5">
        <f t="shared" si="2"/>
        <v>12126.673881662551</v>
      </c>
      <c r="H29" s="6">
        <f t="shared" si="3"/>
        <v>2521093.6838816628</v>
      </c>
      <c r="J29" s="7"/>
      <c r="K29" s="7"/>
      <c r="L29" s="8"/>
      <c r="M29" s="8"/>
      <c r="N29" s="8"/>
      <c r="O29" s="8"/>
    </row>
    <row r="30" spans="2:15" x14ac:dyDescent="0.25">
      <c r="E30" s="4">
        <f t="shared" si="0"/>
        <v>44855</v>
      </c>
      <c r="F30" s="5">
        <f t="shared" si="1"/>
        <v>485.06695526650179</v>
      </c>
      <c r="G30" s="5">
        <f t="shared" si="2"/>
        <v>12611.740836929053</v>
      </c>
      <c r="H30" s="6">
        <f t="shared" si="3"/>
        <v>2521578.7508369293</v>
      </c>
      <c r="J30" s="7"/>
      <c r="K30" s="7"/>
      <c r="L30" s="8"/>
      <c r="M30" s="8"/>
      <c r="N30" s="8"/>
      <c r="O30" s="8"/>
    </row>
    <row r="31" spans="2:15" x14ac:dyDescent="0.25">
      <c r="E31" s="4">
        <f t="shared" si="0"/>
        <v>44856</v>
      </c>
      <c r="F31" s="5">
        <f t="shared" si="1"/>
        <v>485.06695526650179</v>
      </c>
      <c r="G31" s="5">
        <f t="shared" si="2"/>
        <v>13096.807792195556</v>
      </c>
      <c r="H31" s="6">
        <f t="shared" si="3"/>
        <v>2522063.8177921958</v>
      </c>
      <c r="J31" s="7"/>
      <c r="K31" s="7"/>
      <c r="L31" s="8"/>
      <c r="M31" s="8"/>
      <c r="N31" s="8"/>
      <c r="O31" s="8"/>
    </row>
    <row r="32" spans="2:15" x14ac:dyDescent="0.25">
      <c r="E32" s="4">
        <f>+E31+1</f>
        <v>44857</v>
      </c>
      <c r="F32" s="5">
        <f t="shared" si="1"/>
        <v>485.06695526650179</v>
      </c>
      <c r="G32" s="5">
        <f t="shared" si="2"/>
        <v>13581.874747462058</v>
      </c>
      <c r="H32" s="6">
        <f t="shared" si="3"/>
        <v>2522548.8847474623</v>
      </c>
      <c r="J32" s="7"/>
      <c r="K32" s="7"/>
      <c r="L32" s="8"/>
      <c r="M32" s="8"/>
      <c r="N32" s="8"/>
      <c r="O32" s="8"/>
    </row>
    <row r="33" spans="5:15" x14ac:dyDescent="0.25">
      <c r="E33" s="4">
        <f t="shared" ref="E33:E49" si="4">+E32+1</f>
        <v>44858</v>
      </c>
      <c r="F33" s="5">
        <f t="shared" si="1"/>
        <v>485.06695526650179</v>
      </c>
      <c r="G33" s="5">
        <f t="shared" ref="G33:G49" si="5">+F33+G32</f>
        <v>14066.94170272856</v>
      </c>
      <c r="H33" s="6">
        <f t="shared" ref="H33:H49" si="6">+H32+F33</f>
        <v>2523033.9517027289</v>
      </c>
      <c r="J33" s="7"/>
      <c r="K33" s="7"/>
      <c r="L33" s="8"/>
      <c r="M33" s="8"/>
      <c r="N33" s="8"/>
      <c r="O33" s="8"/>
    </row>
    <row r="34" spans="5:15" x14ac:dyDescent="0.25">
      <c r="E34" s="4">
        <f t="shared" si="4"/>
        <v>44859</v>
      </c>
      <c r="F34" s="5">
        <f t="shared" si="1"/>
        <v>485.06695526650179</v>
      </c>
      <c r="G34" s="5">
        <f t="shared" si="5"/>
        <v>14552.008657995062</v>
      </c>
      <c r="H34" s="6">
        <f t="shared" si="6"/>
        <v>2523519.0186579954</v>
      </c>
      <c r="J34" s="7"/>
      <c r="K34" s="7"/>
      <c r="L34" s="8"/>
      <c r="M34" s="8"/>
      <c r="N34" s="8"/>
      <c r="O34" s="8"/>
    </row>
    <row r="35" spans="5:15" x14ac:dyDescent="0.25">
      <c r="E35" s="4">
        <f t="shared" si="4"/>
        <v>44860</v>
      </c>
      <c r="F35" s="5">
        <f t="shared" si="1"/>
        <v>485.06695526650179</v>
      </c>
      <c r="G35" s="5">
        <f t="shared" si="5"/>
        <v>15037.075613261564</v>
      </c>
      <c r="H35" s="6">
        <f t="shared" si="6"/>
        <v>2524004.0856132619</v>
      </c>
      <c r="J35" s="7"/>
      <c r="K35" s="7"/>
      <c r="L35" s="8"/>
      <c r="M35" s="8"/>
      <c r="N35" s="8"/>
      <c r="O35" s="8"/>
    </row>
    <row r="36" spans="5:15" x14ac:dyDescent="0.25">
      <c r="E36" s="4">
        <f t="shared" si="4"/>
        <v>44861</v>
      </c>
      <c r="F36" s="5">
        <f t="shared" si="1"/>
        <v>485.06695526650179</v>
      </c>
      <c r="G36" s="5">
        <f t="shared" si="5"/>
        <v>15522.142568528066</v>
      </c>
      <c r="H36" s="6">
        <f t="shared" si="6"/>
        <v>2524489.1525685284</v>
      </c>
      <c r="J36" s="7"/>
      <c r="K36" s="7"/>
      <c r="L36" s="8"/>
      <c r="M36" s="8"/>
      <c r="N36" s="8"/>
      <c r="O36" s="8"/>
    </row>
    <row r="37" spans="5:15" x14ac:dyDescent="0.25">
      <c r="E37" s="4">
        <f t="shared" si="4"/>
        <v>44862</v>
      </c>
      <c r="F37" s="5">
        <f t="shared" si="1"/>
        <v>485.06695526650179</v>
      </c>
      <c r="G37" s="5">
        <f t="shared" si="5"/>
        <v>16007.209523794569</v>
      </c>
      <c r="H37" s="6">
        <f t="shared" si="6"/>
        <v>2524974.2195237949</v>
      </c>
      <c r="J37" s="7"/>
      <c r="K37" s="7"/>
      <c r="L37" s="8"/>
      <c r="M37" s="8"/>
      <c r="N37" s="8"/>
      <c r="O37" s="8"/>
    </row>
    <row r="38" spans="5:15" x14ac:dyDescent="0.25">
      <c r="E38" s="4">
        <f t="shared" si="4"/>
        <v>44863</v>
      </c>
      <c r="F38" s="5">
        <f t="shared" si="1"/>
        <v>485.06695526650179</v>
      </c>
      <c r="G38" s="5">
        <f t="shared" si="5"/>
        <v>16492.276479061071</v>
      </c>
      <c r="H38" s="6">
        <f t="shared" si="6"/>
        <v>2525459.2864790615</v>
      </c>
      <c r="J38" s="7"/>
      <c r="K38" s="7"/>
      <c r="L38" s="8"/>
      <c r="M38" s="8"/>
      <c r="N38" s="8"/>
      <c r="O38" s="8"/>
    </row>
    <row r="39" spans="5:15" x14ac:dyDescent="0.25">
      <c r="E39" s="4">
        <f t="shared" si="4"/>
        <v>44864</v>
      </c>
      <c r="F39" s="5">
        <f t="shared" si="1"/>
        <v>485.06695526650179</v>
      </c>
      <c r="G39" s="5">
        <f t="shared" si="5"/>
        <v>16977.343434327573</v>
      </c>
      <c r="H39" s="6">
        <f t="shared" si="6"/>
        <v>2525944.353434328</v>
      </c>
      <c r="J39" s="7"/>
      <c r="K39" s="7"/>
      <c r="L39" s="8"/>
      <c r="M39" s="8"/>
      <c r="N39" s="8"/>
      <c r="O39" s="8"/>
    </row>
    <row r="40" spans="5:15" x14ac:dyDescent="0.25">
      <c r="E40" s="4">
        <f t="shared" si="4"/>
        <v>44865</v>
      </c>
      <c r="F40" s="5">
        <f t="shared" si="1"/>
        <v>485.06695526650179</v>
      </c>
      <c r="G40" s="5">
        <f t="shared" si="5"/>
        <v>17462.410389594075</v>
      </c>
      <c r="H40" s="6">
        <f t="shared" si="6"/>
        <v>2526429.4203895945</v>
      </c>
      <c r="J40" s="7"/>
      <c r="K40" s="7"/>
      <c r="L40" s="8"/>
      <c r="M40" s="8"/>
      <c r="N40" s="8"/>
      <c r="O40" s="8"/>
    </row>
    <row r="41" spans="5:15" x14ac:dyDescent="0.25">
      <c r="E41" s="4">
        <f t="shared" si="4"/>
        <v>44866</v>
      </c>
      <c r="F41" s="5">
        <f t="shared" si="1"/>
        <v>485.06695526650179</v>
      </c>
      <c r="G41" s="5">
        <f t="shared" si="5"/>
        <v>17947.477344860577</v>
      </c>
      <c r="H41" s="6">
        <f t="shared" si="6"/>
        <v>2526914.487344861</v>
      </c>
      <c r="J41" s="7"/>
      <c r="K41" s="7"/>
      <c r="L41" s="8"/>
      <c r="M41" s="8"/>
      <c r="N41" s="8"/>
      <c r="O41" s="8"/>
    </row>
    <row r="42" spans="5:15" x14ac:dyDescent="0.25">
      <c r="E42" s="4">
        <f t="shared" si="4"/>
        <v>44867</v>
      </c>
      <c r="F42" s="5">
        <f t="shared" si="1"/>
        <v>485.06695526650179</v>
      </c>
      <c r="G42" s="5">
        <f t="shared" si="5"/>
        <v>18432.54430012708</v>
      </c>
      <c r="H42" s="6">
        <f t="shared" si="6"/>
        <v>2527399.5543001276</v>
      </c>
      <c r="J42" s="7"/>
      <c r="K42" s="7"/>
      <c r="L42" s="8"/>
      <c r="M42" s="8"/>
      <c r="N42" s="8"/>
      <c r="O42" s="8"/>
    </row>
    <row r="43" spans="5:15" x14ac:dyDescent="0.25">
      <c r="E43" s="4">
        <f t="shared" si="4"/>
        <v>44868</v>
      </c>
      <c r="F43" s="5">
        <f t="shared" si="1"/>
        <v>485.06695526650179</v>
      </c>
      <c r="G43" s="5">
        <f t="shared" si="5"/>
        <v>18917.611255393582</v>
      </c>
      <c r="H43" s="6">
        <f t="shared" si="6"/>
        <v>2527884.6212553941</v>
      </c>
      <c r="J43" s="7"/>
      <c r="K43" s="7"/>
      <c r="L43" s="8"/>
      <c r="M43" s="8"/>
      <c r="N43" s="8"/>
      <c r="O43" s="8"/>
    </row>
    <row r="44" spans="5:15" x14ac:dyDescent="0.25">
      <c r="E44" s="4">
        <f t="shared" si="4"/>
        <v>44869</v>
      </c>
      <c r="F44" s="5">
        <f t="shared" si="1"/>
        <v>485.06695526650179</v>
      </c>
      <c r="G44" s="5">
        <f t="shared" si="5"/>
        <v>19402.678210660084</v>
      </c>
      <c r="H44" s="6">
        <f t="shared" si="6"/>
        <v>2528369.6882106606</v>
      </c>
      <c r="J44" s="7"/>
      <c r="K44" s="7"/>
      <c r="L44" s="8"/>
      <c r="M44" s="8"/>
      <c r="N44" s="8"/>
      <c r="O44" s="8"/>
    </row>
    <row r="45" spans="5:15" x14ac:dyDescent="0.25">
      <c r="E45" s="4">
        <f t="shared" si="4"/>
        <v>44870</v>
      </c>
      <c r="F45" s="5">
        <f t="shared" si="1"/>
        <v>485.06695526650179</v>
      </c>
      <c r="G45" s="5">
        <f t="shared" si="5"/>
        <v>19887.745165926586</v>
      </c>
      <c r="H45" s="6">
        <f t="shared" si="6"/>
        <v>2528854.7551659271</v>
      </c>
      <c r="J45" s="7"/>
      <c r="K45" s="7"/>
      <c r="L45" s="8"/>
      <c r="M45" s="8"/>
      <c r="N45" s="8"/>
      <c r="O45" s="8"/>
    </row>
    <row r="46" spans="5:15" x14ac:dyDescent="0.25">
      <c r="E46" s="4">
        <f t="shared" si="4"/>
        <v>44871</v>
      </c>
      <c r="F46" s="5">
        <f t="shared" si="1"/>
        <v>485.06695526650179</v>
      </c>
      <c r="G46" s="5">
        <f t="shared" si="5"/>
        <v>20372.812121193088</v>
      </c>
      <c r="H46" s="6">
        <f t="shared" si="6"/>
        <v>2529339.8221211936</v>
      </c>
      <c r="J46" s="7"/>
      <c r="K46" s="7"/>
      <c r="L46" s="8"/>
      <c r="M46" s="8"/>
      <c r="N46" s="8"/>
      <c r="O46" s="8"/>
    </row>
    <row r="47" spans="5:15" x14ac:dyDescent="0.25">
      <c r="E47" s="4">
        <f t="shared" si="4"/>
        <v>44872</v>
      </c>
      <c r="F47" s="5">
        <f t="shared" si="1"/>
        <v>485.06695526650179</v>
      </c>
      <c r="G47" s="5">
        <f t="shared" si="5"/>
        <v>20857.879076459591</v>
      </c>
      <c r="H47" s="6">
        <f t="shared" si="6"/>
        <v>2529824.8890764602</v>
      </c>
      <c r="J47" s="7"/>
      <c r="K47" s="7"/>
      <c r="L47" s="8"/>
      <c r="M47" s="8"/>
      <c r="N47" s="8"/>
      <c r="O47" s="8"/>
    </row>
    <row r="48" spans="5:15" x14ac:dyDescent="0.25">
      <c r="E48" s="4">
        <f t="shared" si="4"/>
        <v>44873</v>
      </c>
      <c r="F48" s="5">
        <f t="shared" si="1"/>
        <v>485.06695526650179</v>
      </c>
      <c r="G48" s="5">
        <f t="shared" si="5"/>
        <v>21342.946031726093</v>
      </c>
      <c r="H48" s="6">
        <f t="shared" si="6"/>
        <v>2530309.9560317267</v>
      </c>
      <c r="J48" s="7"/>
      <c r="K48" s="7"/>
      <c r="L48" s="8"/>
      <c r="M48" s="8"/>
      <c r="N48" s="8"/>
      <c r="O48" s="8"/>
    </row>
    <row r="49" spans="5:15" x14ac:dyDescent="0.25">
      <c r="E49" s="4">
        <f t="shared" si="4"/>
        <v>44874</v>
      </c>
      <c r="F49" s="5">
        <f t="shared" si="1"/>
        <v>485.06695526650179</v>
      </c>
      <c r="G49" s="5">
        <f t="shared" si="5"/>
        <v>21828.012986992595</v>
      </c>
      <c r="H49" s="6">
        <f t="shared" si="6"/>
        <v>2530795.0229869932</v>
      </c>
      <c r="J49" s="7"/>
      <c r="K49" s="7"/>
      <c r="L49" s="8"/>
      <c r="M49" s="8"/>
      <c r="N49" s="8"/>
      <c r="O49" s="8"/>
    </row>
    <row r="50" spans="5:15" x14ac:dyDescent="0.25">
      <c r="E50" s="4">
        <f t="shared" ref="E50:E113" si="7">+E49+1</f>
        <v>44875</v>
      </c>
      <c r="F50" s="5">
        <f t="shared" si="1"/>
        <v>485.06695526650179</v>
      </c>
      <c r="G50" s="5">
        <f t="shared" ref="G50:G113" si="8">+F50+G49</f>
        <v>22313.079942259097</v>
      </c>
      <c r="H50" s="6">
        <f t="shared" ref="H50:H113" si="9">+H49+F50</f>
        <v>2531280.0899422597</v>
      </c>
      <c r="J50" s="7"/>
      <c r="K50" s="7"/>
      <c r="L50" s="8"/>
      <c r="M50" s="8"/>
      <c r="N50" s="8"/>
      <c r="O50" s="8"/>
    </row>
    <row r="51" spans="5:15" x14ac:dyDescent="0.25">
      <c r="E51" s="4">
        <f t="shared" si="7"/>
        <v>44876</v>
      </c>
      <c r="F51" s="5">
        <f t="shared" si="1"/>
        <v>485.06695526650179</v>
      </c>
      <c r="G51" s="5">
        <f t="shared" si="8"/>
        <v>22798.146897525599</v>
      </c>
      <c r="H51" s="6">
        <f t="shared" si="9"/>
        <v>2531765.1568975262</v>
      </c>
      <c r="J51" s="7"/>
      <c r="K51" s="7"/>
      <c r="L51" s="8"/>
      <c r="M51" s="8"/>
      <c r="N51" s="8"/>
      <c r="O51" s="8"/>
    </row>
    <row r="52" spans="5:15" x14ac:dyDescent="0.25">
      <c r="E52" s="4">
        <f t="shared" si="7"/>
        <v>44877</v>
      </c>
      <c r="F52" s="5">
        <f t="shared" si="1"/>
        <v>485.06695526650179</v>
      </c>
      <c r="G52" s="5">
        <f t="shared" si="8"/>
        <v>23283.213852792102</v>
      </c>
      <c r="H52" s="6">
        <f t="shared" si="9"/>
        <v>2532250.2238527928</v>
      </c>
      <c r="J52" s="7"/>
      <c r="K52" s="7"/>
      <c r="L52" s="8"/>
      <c r="M52" s="8"/>
      <c r="N52" s="8"/>
      <c r="O52" s="8"/>
    </row>
    <row r="53" spans="5:15" x14ac:dyDescent="0.25">
      <c r="E53" s="4">
        <f t="shared" si="7"/>
        <v>44878</v>
      </c>
      <c r="F53" s="5">
        <f t="shared" si="1"/>
        <v>485.06695526650179</v>
      </c>
      <c r="G53" s="5">
        <f t="shared" si="8"/>
        <v>23768.280808058604</v>
      </c>
      <c r="H53" s="6">
        <f t="shared" si="9"/>
        <v>2532735.2908080593</v>
      </c>
      <c r="J53" s="7"/>
      <c r="K53" s="7"/>
      <c r="L53" s="8"/>
      <c r="M53" s="8"/>
      <c r="N53" s="8"/>
      <c r="O53" s="8"/>
    </row>
    <row r="54" spans="5:15" x14ac:dyDescent="0.25">
      <c r="E54" s="4">
        <f t="shared" si="7"/>
        <v>44879</v>
      </c>
      <c r="F54" s="5">
        <f t="shared" si="1"/>
        <v>485.06695526650179</v>
      </c>
      <c r="G54" s="5">
        <f t="shared" si="8"/>
        <v>24253.347763325106</v>
      </c>
      <c r="H54" s="6">
        <f t="shared" si="9"/>
        <v>2533220.3577633258</v>
      </c>
      <c r="J54" s="7"/>
      <c r="K54" s="7"/>
      <c r="L54" s="8"/>
      <c r="M54" s="8"/>
      <c r="N54" s="8"/>
      <c r="O54" s="8"/>
    </row>
    <row r="55" spans="5:15" x14ac:dyDescent="0.25">
      <c r="E55" s="4">
        <f t="shared" si="7"/>
        <v>44880</v>
      </c>
      <c r="F55" s="5">
        <f t="shared" si="1"/>
        <v>485.06695526650179</v>
      </c>
      <c r="G55" s="5">
        <f t="shared" si="8"/>
        <v>24738.414718591608</v>
      </c>
      <c r="H55" s="6">
        <f t="shared" si="9"/>
        <v>2533705.4247185923</v>
      </c>
      <c r="J55" s="7"/>
      <c r="K55" s="7"/>
      <c r="L55" s="8"/>
      <c r="M55" s="8"/>
      <c r="N55" s="8"/>
      <c r="O55" s="8"/>
    </row>
    <row r="56" spans="5:15" x14ac:dyDescent="0.25">
      <c r="E56" s="4">
        <f t="shared" si="7"/>
        <v>44881</v>
      </c>
      <c r="F56" s="5">
        <f t="shared" si="1"/>
        <v>485.06695526650179</v>
      </c>
      <c r="G56" s="5">
        <f t="shared" si="8"/>
        <v>25223.48167385811</v>
      </c>
      <c r="H56" s="6">
        <f t="shared" si="9"/>
        <v>2534190.4916738588</v>
      </c>
      <c r="J56" s="7"/>
      <c r="K56" s="7"/>
      <c r="L56" s="8"/>
      <c r="M56" s="8"/>
      <c r="N56" s="8"/>
      <c r="O56" s="8"/>
    </row>
    <row r="57" spans="5:15" x14ac:dyDescent="0.25">
      <c r="E57" s="4">
        <f t="shared" si="7"/>
        <v>44882</v>
      </c>
      <c r="F57" s="5">
        <f t="shared" si="1"/>
        <v>485.06695526650179</v>
      </c>
      <c r="G57" s="5">
        <f t="shared" si="8"/>
        <v>25708.548629124612</v>
      </c>
      <c r="H57" s="6">
        <f t="shared" si="9"/>
        <v>2534675.5586291254</v>
      </c>
      <c r="J57" s="7"/>
      <c r="K57" s="7"/>
      <c r="L57" s="8"/>
      <c r="M57" s="8"/>
      <c r="N57" s="8"/>
      <c r="O57" s="8"/>
    </row>
    <row r="58" spans="5:15" x14ac:dyDescent="0.25">
      <c r="E58" s="4">
        <f t="shared" si="7"/>
        <v>44883</v>
      </c>
      <c r="F58" s="5">
        <f t="shared" si="1"/>
        <v>485.06695526650179</v>
      </c>
      <c r="G58" s="5">
        <f t="shared" si="8"/>
        <v>26193.615584391115</v>
      </c>
      <c r="H58" s="6">
        <f t="shared" si="9"/>
        <v>2535160.6255843919</v>
      </c>
      <c r="J58" s="7"/>
      <c r="K58" s="7"/>
      <c r="L58" s="8"/>
      <c r="M58" s="8"/>
      <c r="N58" s="8"/>
      <c r="O58" s="8"/>
    </row>
    <row r="59" spans="5:15" x14ac:dyDescent="0.25">
      <c r="E59" s="4">
        <f t="shared" si="7"/>
        <v>44884</v>
      </c>
      <c r="F59" s="5">
        <f t="shared" si="1"/>
        <v>485.06695526650179</v>
      </c>
      <c r="G59" s="5">
        <f t="shared" si="8"/>
        <v>26678.682539657617</v>
      </c>
      <c r="H59" s="6">
        <f t="shared" si="9"/>
        <v>2535645.6925396584</v>
      </c>
      <c r="J59" s="7"/>
      <c r="K59" s="7"/>
      <c r="L59" s="8"/>
      <c r="M59" s="8"/>
      <c r="N59" s="8"/>
      <c r="O59" s="8"/>
    </row>
    <row r="60" spans="5:15" x14ac:dyDescent="0.25">
      <c r="E60" s="4">
        <f t="shared" si="7"/>
        <v>44885</v>
      </c>
      <c r="F60" s="5">
        <f t="shared" si="1"/>
        <v>485.06695526650179</v>
      </c>
      <c r="G60" s="5">
        <f t="shared" si="8"/>
        <v>27163.749494924119</v>
      </c>
      <c r="H60" s="6">
        <f t="shared" si="9"/>
        <v>2536130.7594949249</v>
      </c>
      <c r="J60" s="7"/>
      <c r="K60" s="7"/>
      <c r="L60" s="8"/>
      <c r="M60" s="8"/>
      <c r="N60" s="8"/>
      <c r="O60" s="8"/>
    </row>
    <row r="61" spans="5:15" x14ac:dyDescent="0.25">
      <c r="E61" s="4">
        <f t="shared" si="7"/>
        <v>44886</v>
      </c>
      <c r="F61" s="5">
        <f t="shared" si="1"/>
        <v>485.06695526650179</v>
      </c>
      <c r="G61" s="5">
        <f t="shared" si="8"/>
        <v>27648.816450190621</v>
      </c>
      <c r="H61" s="6">
        <f t="shared" si="9"/>
        <v>2536615.8264501914</v>
      </c>
      <c r="J61" s="7"/>
      <c r="K61" s="7"/>
      <c r="L61" s="8"/>
      <c r="M61" s="8"/>
      <c r="N61" s="8"/>
      <c r="O61" s="8"/>
    </row>
    <row r="62" spans="5:15" x14ac:dyDescent="0.25">
      <c r="E62" s="4">
        <f t="shared" si="7"/>
        <v>44887</v>
      </c>
      <c r="F62" s="5">
        <f t="shared" si="1"/>
        <v>485.06695526650179</v>
      </c>
      <c r="G62" s="5">
        <f t="shared" si="8"/>
        <v>28133.883405457123</v>
      </c>
      <c r="H62" s="6">
        <f t="shared" si="9"/>
        <v>2537100.893405458</v>
      </c>
      <c r="J62" s="7"/>
      <c r="K62" s="7"/>
      <c r="L62" s="8"/>
      <c r="M62" s="8"/>
      <c r="N62" s="8"/>
      <c r="O62" s="8"/>
    </row>
    <row r="63" spans="5:15" x14ac:dyDescent="0.25">
      <c r="E63" s="4">
        <f t="shared" si="7"/>
        <v>44888</v>
      </c>
      <c r="F63" s="5">
        <f t="shared" si="1"/>
        <v>485.06695526650179</v>
      </c>
      <c r="G63" s="5">
        <f t="shared" si="8"/>
        <v>28618.950360723626</v>
      </c>
      <c r="H63" s="6">
        <f t="shared" si="9"/>
        <v>2537585.9603607245</v>
      </c>
      <c r="J63" s="7"/>
      <c r="K63" s="7"/>
      <c r="L63" s="8"/>
      <c r="M63" s="8"/>
      <c r="N63" s="8"/>
      <c r="O63" s="8"/>
    </row>
    <row r="64" spans="5:15" x14ac:dyDescent="0.25">
      <c r="E64" s="4">
        <f t="shared" si="7"/>
        <v>44889</v>
      </c>
      <c r="F64" s="5">
        <f t="shared" si="1"/>
        <v>485.06695526650179</v>
      </c>
      <c r="G64" s="5">
        <f t="shared" si="8"/>
        <v>29104.017315990128</v>
      </c>
      <c r="H64" s="6">
        <f t="shared" si="9"/>
        <v>2538071.027315991</v>
      </c>
      <c r="J64" s="7"/>
      <c r="K64" s="7"/>
      <c r="L64" s="8"/>
      <c r="M64" s="8"/>
      <c r="N64" s="8"/>
      <c r="O64" s="8"/>
    </row>
    <row r="65" spans="5:15" x14ac:dyDescent="0.25">
      <c r="E65" s="4">
        <f t="shared" si="7"/>
        <v>44890</v>
      </c>
      <c r="F65" s="5">
        <f t="shared" si="1"/>
        <v>485.06695526650179</v>
      </c>
      <c r="G65" s="5">
        <f t="shared" si="8"/>
        <v>29589.08427125663</v>
      </c>
      <c r="H65" s="6">
        <f t="shared" si="9"/>
        <v>2538556.0942712575</v>
      </c>
      <c r="J65" s="7"/>
      <c r="K65" s="7"/>
      <c r="L65" s="8"/>
      <c r="M65" s="8"/>
      <c r="N65" s="8"/>
      <c r="O65" s="8"/>
    </row>
    <row r="66" spans="5:15" x14ac:dyDescent="0.25">
      <c r="E66" s="4">
        <f t="shared" si="7"/>
        <v>44891</v>
      </c>
      <c r="F66" s="5">
        <f t="shared" si="1"/>
        <v>485.06695526650179</v>
      </c>
      <c r="G66" s="5">
        <f t="shared" si="8"/>
        <v>30074.151226523132</v>
      </c>
      <c r="H66" s="6">
        <f t="shared" si="9"/>
        <v>2539041.161226524</v>
      </c>
      <c r="J66" s="7"/>
      <c r="K66" s="7"/>
      <c r="L66" s="8"/>
      <c r="M66" s="8"/>
      <c r="N66" s="8"/>
      <c r="O66" s="8"/>
    </row>
    <row r="67" spans="5:15" x14ac:dyDescent="0.25">
      <c r="E67" s="4">
        <f t="shared" si="7"/>
        <v>44892</v>
      </c>
      <c r="F67" s="5">
        <f t="shared" si="1"/>
        <v>485.06695526650179</v>
      </c>
      <c r="G67" s="5">
        <f t="shared" si="8"/>
        <v>30559.218181789634</v>
      </c>
      <c r="H67" s="6">
        <f t="shared" si="9"/>
        <v>2539526.2281817906</v>
      </c>
      <c r="J67" s="7"/>
      <c r="K67" s="7"/>
      <c r="L67" s="8"/>
      <c r="M67" s="8"/>
      <c r="N67" s="8"/>
      <c r="O67" s="8"/>
    </row>
    <row r="68" spans="5:15" x14ac:dyDescent="0.25">
      <c r="E68" s="4">
        <f t="shared" si="7"/>
        <v>44893</v>
      </c>
      <c r="F68" s="5">
        <f t="shared" si="1"/>
        <v>485.06695526650179</v>
      </c>
      <c r="G68" s="5">
        <f t="shared" si="8"/>
        <v>31044.285137056137</v>
      </c>
      <c r="H68" s="6">
        <f t="shared" si="9"/>
        <v>2540011.2951370571</v>
      </c>
      <c r="J68" s="7"/>
      <c r="K68" s="7"/>
      <c r="L68" s="8"/>
      <c r="M68" s="8"/>
      <c r="N68" s="8"/>
      <c r="O68" s="8"/>
    </row>
    <row r="69" spans="5:15" x14ac:dyDescent="0.25">
      <c r="E69" s="4">
        <f t="shared" si="7"/>
        <v>44894</v>
      </c>
      <c r="F69" s="5">
        <f t="shared" si="1"/>
        <v>485.06695526650179</v>
      </c>
      <c r="G69" s="5">
        <f t="shared" si="8"/>
        <v>31529.352092322639</v>
      </c>
      <c r="H69" s="6">
        <f t="shared" si="9"/>
        <v>2540496.3620923236</v>
      </c>
      <c r="J69" s="7"/>
      <c r="K69" s="7"/>
      <c r="L69" s="8"/>
      <c r="M69" s="8"/>
      <c r="N69" s="8"/>
      <c r="O69" s="8"/>
    </row>
    <row r="70" spans="5:15" x14ac:dyDescent="0.25">
      <c r="E70" s="4">
        <f t="shared" si="7"/>
        <v>44895</v>
      </c>
      <c r="F70" s="5">
        <f t="shared" ref="F70:F133" si="10">+$H$4*((1+$C$7/360)-1)</f>
        <v>485.06695526650179</v>
      </c>
      <c r="G70" s="5">
        <f t="shared" si="8"/>
        <v>32014.419047589141</v>
      </c>
      <c r="H70" s="6">
        <f t="shared" si="9"/>
        <v>2540981.4290475901</v>
      </c>
      <c r="J70" s="7"/>
      <c r="K70" s="7"/>
      <c r="L70" s="8"/>
      <c r="M70" s="8"/>
      <c r="N70" s="8"/>
      <c r="O70" s="8"/>
    </row>
    <row r="71" spans="5:15" x14ac:dyDescent="0.25">
      <c r="E71" s="4">
        <f t="shared" si="7"/>
        <v>44896</v>
      </c>
      <c r="F71" s="5">
        <f t="shared" si="10"/>
        <v>485.06695526650179</v>
      </c>
      <c r="G71" s="5">
        <f t="shared" si="8"/>
        <v>32499.486002855643</v>
      </c>
      <c r="H71" s="6">
        <f t="shared" si="9"/>
        <v>2541466.4960028566</v>
      </c>
      <c r="J71" s="7"/>
      <c r="K71" s="7"/>
      <c r="L71" s="8"/>
      <c r="M71" s="8"/>
      <c r="N71" s="8"/>
      <c r="O71" s="8"/>
    </row>
    <row r="72" spans="5:15" x14ac:dyDescent="0.25">
      <c r="E72" s="4">
        <f t="shared" si="7"/>
        <v>44897</v>
      </c>
      <c r="F72" s="5">
        <f t="shared" si="10"/>
        <v>485.06695526650179</v>
      </c>
      <c r="G72" s="5">
        <f t="shared" si="8"/>
        <v>32984.552958122142</v>
      </c>
      <c r="H72" s="6">
        <f t="shared" si="9"/>
        <v>2541951.5629581232</v>
      </c>
      <c r="J72" s="7"/>
      <c r="K72" s="7"/>
      <c r="L72" s="8"/>
      <c r="M72" s="8"/>
      <c r="N72" s="8"/>
      <c r="O72" s="8"/>
    </row>
    <row r="73" spans="5:15" x14ac:dyDescent="0.25">
      <c r="E73" s="4">
        <f t="shared" si="7"/>
        <v>44898</v>
      </c>
      <c r="F73" s="5">
        <f t="shared" si="10"/>
        <v>485.06695526650179</v>
      </c>
      <c r="G73" s="5">
        <f t="shared" si="8"/>
        <v>33469.61991338864</v>
      </c>
      <c r="H73" s="6">
        <f t="shared" si="9"/>
        <v>2542436.6299133897</v>
      </c>
      <c r="J73" s="7"/>
      <c r="K73" s="7"/>
      <c r="L73" s="8"/>
      <c r="M73" s="8"/>
      <c r="N73" s="8"/>
      <c r="O73" s="8"/>
    </row>
    <row r="74" spans="5:15" x14ac:dyDescent="0.25">
      <c r="E74" s="4">
        <f t="shared" si="7"/>
        <v>44899</v>
      </c>
      <c r="F74" s="5">
        <f t="shared" si="10"/>
        <v>485.06695526650179</v>
      </c>
      <c r="G74" s="5">
        <f t="shared" si="8"/>
        <v>33954.686868655139</v>
      </c>
      <c r="H74" s="6">
        <f t="shared" si="9"/>
        <v>2542921.6968686562</v>
      </c>
      <c r="J74" s="7"/>
      <c r="K74" s="7"/>
      <c r="L74" s="8"/>
      <c r="M74" s="8"/>
      <c r="N74" s="8"/>
      <c r="O74" s="8"/>
    </row>
    <row r="75" spans="5:15" x14ac:dyDescent="0.25">
      <c r="E75" s="4">
        <f t="shared" si="7"/>
        <v>44900</v>
      </c>
      <c r="F75" s="5">
        <f t="shared" si="10"/>
        <v>485.06695526650179</v>
      </c>
      <c r="G75" s="5">
        <f t="shared" si="8"/>
        <v>34439.753823921637</v>
      </c>
      <c r="H75" s="6">
        <f t="shared" si="9"/>
        <v>2543406.7638239227</v>
      </c>
      <c r="J75" s="7"/>
      <c r="K75" s="7"/>
      <c r="L75" s="8"/>
      <c r="M75" s="8"/>
      <c r="N75" s="8"/>
      <c r="O75" s="8"/>
    </row>
    <row r="76" spans="5:15" x14ac:dyDescent="0.25">
      <c r="E76" s="4">
        <f t="shared" si="7"/>
        <v>44901</v>
      </c>
      <c r="F76" s="5">
        <f t="shared" si="10"/>
        <v>485.06695526650179</v>
      </c>
      <c r="G76" s="5">
        <f t="shared" si="8"/>
        <v>34924.820779188136</v>
      </c>
      <c r="H76" s="6">
        <f t="shared" si="9"/>
        <v>2543891.8307791892</v>
      </c>
      <c r="J76" s="7"/>
      <c r="K76" s="7"/>
      <c r="L76" s="8"/>
      <c r="M76" s="8"/>
      <c r="N76" s="8"/>
      <c r="O76" s="8"/>
    </row>
    <row r="77" spans="5:15" x14ac:dyDescent="0.25">
      <c r="E77" s="4">
        <f t="shared" si="7"/>
        <v>44902</v>
      </c>
      <c r="F77" s="5">
        <f t="shared" si="10"/>
        <v>485.06695526650179</v>
      </c>
      <c r="G77" s="5">
        <f t="shared" si="8"/>
        <v>35409.887734454634</v>
      </c>
      <c r="H77" s="6">
        <f t="shared" si="9"/>
        <v>2544376.8977344558</v>
      </c>
      <c r="J77" s="7"/>
      <c r="K77" s="7"/>
      <c r="L77" s="8"/>
      <c r="M77" s="8"/>
      <c r="N77" s="8"/>
      <c r="O77" s="8"/>
    </row>
    <row r="78" spans="5:15" x14ac:dyDescent="0.25">
      <c r="E78" s="4">
        <f t="shared" si="7"/>
        <v>44903</v>
      </c>
      <c r="F78" s="5">
        <f t="shared" si="10"/>
        <v>485.06695526650179</v>
      </c>
      <c r="G78" s="5">
        <f t="shared" si="8"/>
        <v>35894.954689721133</v>
      </c>
      <c r="H78" s="6">
        <f t="shared" si="9"/>
        <v>2544861.9646897223</v>
      </c>
      <c r="J78" s="7"/>
      <c r="K78" s="7"/>
      <c r="L78" s="8"/>
      <c r="M78" s="8"/>
      <c r="N78" s="8"/>
      <c r="O78" s="8"/>
    </row>
    <row r="79" spans="5:15" x14ac:dyDescent="0.25">
      <c r="E79" s="4">
        <f t="shared" si="7"/>
        <v>44904</v>
      </c>
      <c r="F79" s="5">
        <f t="shared" si="10"/>
        <v>485.06695526650179</v>
      </c>
      <c r="G79" s="5">
        <f t="shared" si="8"/>
        <v>36380.021644987632</v>
      </c>
      <c r="H79" s="6">
        <f t="shared" si="9"/>
        <v>2545347.0316449888</v>
      </c>
      <c r="J79" s="7"/>
      <c r="K79" s="7"/>
      <c r="L79" s="8"/>
      <c r="M79" s="8"/>
      <c r="N79" s="8"/>
      <c r="O79" s="8"/>
    </row>
    <row r="80" spans="5:15" x14ac:dyDescent="0.25">
      <c r="E80" s="4">
        <f t="shared" si="7"/>
        <v>44905</v>
      </c>
      <c r="F80" s="5">
        <f t="shared" si="10"/>
        <v>485.06695526650179</v>
      </c>
      <c r="G80" s="5">
        <f t="shared" si="8"/>
        <v>36865.08860025413</v>
      </c>
      <c r="H80" s="6">
        <f t="shared" si="9"/>
        <v>2545832.0986002553</v>
      </c>
      <c r="J80" s="7"/>
      <c r="K80" s="7"/>
      <c r="L80" s="8"/>
      <c r="M80" s="8"/>
      <c r="N80" s="8"/>
      <c r="O80" s="8"/>
    </row>
    <row r="81" spans="5:15" x14ac:dyDescent="0.25">
      <c r="E81" s="4">
        <f t="shared" si="7"/>
        <v>44906</v>
      </c>
      <c r="F81" s="5">
        <f t="shared" si="10"/>
        <v>485.06695526650179</v>
      </c>
      <c r="G81" s="5">
        <f t="shared" si="8"/>
        <v>37350.155555520629</v>
      </c>
      <c r="H81" s="6">
        <f t="shared" si="9"/>
        <v>2546317.1655555218</v>
      </c>
      <c r="J81" s="7"/>
      <c r="K81" s="7"/>
      <c r="L81" s="8"/>
      <c r="M81" s="8"/>
      <c r="N81" s="8"/>
      <c r="O81" s="8"/>
    </row>
    <row r="82" spans="5:15" x14ac:dyDescent="0.25">
      <c r="E82" s="4">
        <f t="shared" si="7"/>
        <v>44907</v>
      </c>
      <c r="F82" s="5">
        <f t="shared" si="10"/>
        <v>485.06695526650179</v>
      </c>
      <c r="G82" s="5">
        <f t="shared" si="8"/>
        <v>37835.222510787127</v>
      </c>
      <c r="H82" s="6">
        <f t="shared" si="9"/>
        <v>2546802.2325107884</v>
      </c>
      <c r="J82" s="7"/>
      <c r="K82" s="7"/>
      <c r="L82" s="8"/>
      <c r="M82" s="8"/>
      <c r="N82" s="8"/>
      <c r="O82" s="8"/>
    </row>
    <row r="83" spans="5:15" x14ac:dyDescent="0.25">
      <c r="E83" s="4">
        <f t="shared" si="7"/>
        <v>44908</v>
      </c>
      <c r="F83" s="5">
        <f t="shared" si="10"/>
        <v>485.06695526650179</v>
      </c>
      <c r="G83" s="5">
        <f t="shared" si="8"/>
        <v>38320.289466053626</v>
      </c>
      <c r="H83" s="6">
        <f t="shared" si="9"/>
        <v>2547287.2994660549</v>
      </c>
      <c r="J83" s="7"/>
      <c r="K83" s="7"/>
      <c r="L83" s="8"/>
      <c r="M83" s="8"/>
      <c r="N83" s="8"/>
      <c r="O83" s="8"/>
    </row>
    <row r="84" spans="5:15" x14ac:dyDescent="0.25">
      <c r="E84" s="4">
        <f t="shared" si="7"/>
        <v>44909</v>
      </c>
      <c r="F84" s="5">
        <f t="shared" si="10"/>
        <v>485.06695526650179</v>
      </c>
      <c r="G84" s="5">
        <f t="shared" si="8"/>
        <v>38805.356421320124</v>
      </c>
      <c r="H84" s="6">
        <f t="shared" si="9"/>
        <v>2547772.3664213214</v>
      </c>
      <c r="J84" s="7"/>
      <c r="K84" s="7"/>
      <c r="L84" s="8"/>
      <c r="M84" s="8"/>
      <c r="N84" s="8"/>
      <c r="O84" s="8"/>
    </row>
    <row r="85" spans="5:15" x14ac:dyDescent="0.25">
      <c r="E85" s="4">
        <f t="shared" si="7"/>
        <v>44910</v>
      </c>
      <c r="F85" s="5">
        <f t="shared" si="10"/>
        <v>485.06695526650179</v>
      </c>
      <c r="G85" s="5">
        <f t="shared" si="8"/>
        <v>39290.423376586623</v>
      </c>
      <c r="H85" s="6">
        <f t="shared" si="9"/>
        <v>2548257.4333765879</v>
      </c>
      <c r="J85" s="7"/>
      <c r="K85" s="7"/>
      <c r="L85" s="8"/>
      <c r="M85" s="8"/>
      <c r="N85" s="8"/>
      <c r="O85" s="8"/>
    </row>
    <row r="86" spans="5:15" x14ac:dyDescent="0.25">
      <c r="E86" s="4">
        <f t="shared" si="7"/>
        <v>44911</v>
      </c>
      <c r="F86" s="5">
        <f t="shared" si="10"/>
        <v>485.06695526650179</v>
      </c>
      <c r="G86" s="5">
        <f t="shared" si="8"/>
        <v>39775.490331853121</v>
      </c>
      <c r="H86" s="6">
        <f t="shared" si="9"/>
        <v>2548742.5003318544</v>
      </c>
      <c r="J86" s="7"/>
      <c r="K86" s="7"/>
      <c r="L86" s="8"/>
      <c r="M86" s="8"/>
      <c r="N86" s="8"/>
      <c r="O86" s="8"/>
    </row>
    <row r="87" spans="5:15" x14ac:dyDescent="0.25">
      <c r="E87" s="4">
        <f t="shared" si="7"/>
        <v>44912</v>
      </c>
      <c r="F87" s="5">
        <f t="shared" si="10"/>
        <v>485.06695526650179</v>
      </c>
      <c r="G87" s="5">
        <f t="shared" si="8"/>
        <v>40260.55728711962</v>
      </c>
      <c r="H87" s="6">
        <f t="shared" si="9"/>
        <v>2549227.567287121</v>
      </c>
      <c r="J87" s="7"/>
      <c r="K87" s="7"/>
      <c r="L87" s="8"/>
      <c r="M87" s="8"/>
      <c r="N87" s="8"/>
      <c r="O87" s="8"/>
    </row>
    <row r="88" spans="5:15" x14ac:dyDescent="0.25">
      <c r="E88" s="4">
        <f t="shared" si="7"/>
        <v>44913</v>
      </c>
      <c r="F88" s="5">
        <f t="shared" si="10"/>
        <v>485.06695526650179</v>
      </c>
      <c r="G88" s="5">
        <f t="shared" si="8"/>
        <v>40745.624242386119</v>
      </c>
      <c r="H88" s="6">
        <f t="shared" si="9"/>
        <v>2549712.6342423875</v>
      </c>
      <c r="J88" s="7"/>
      <c r="K88" s="7"/>
      <c r="L88" s="8"/>
      <c r="M88" s="8"/>
      <c r="N88" s="8"/>
      <c r="O88" s="8"/>
    </row>
    <row r="89" spans="5:15" x14ac:dyDescent="0.25">
      <c r="E89" s="4">
        <f t="shared" si="7"/>
        <v>44914</v>
      </c>
      <c r="F89" s="5">
        <f t="shared" si="10"/>
        <v>485.06695526650179</v>
      </c>
      <c r="G89" s="5">
        <f t="shared" si="8"/>
        <v>41230.691197652617</v>
      </c>
      <c r="H89" s="6">
        <f t="shared" si="9"/>
        <v>2550197.701197654</v>
      </c>
      <c r="J89" s="7"/>
      <c r="K89" s="7"/>
      <c r="L89" s="8"/>
      <c r="M89" s="8"/>
      <c r="N89" s="8"/>
      <c r="O89" s="8"/>
    </row>
    <row r="90" spans="5:15" x14ac:dyDescent="0.25">
      <c r="E90" s="4">
        <f t="shared" si="7"/>
        <v>44915</v>
      </c>
      <c r="F90" s="5">
        <f t="shared" si="10"/>
        <v>485.06695526650179</v>
      </c>
      <c r="G90" s="5">
        <f t="shared" si="8"/>
        <v>41715.758152919116</v>
      </c>
      <c r="H90" s="6">
        <f t="shared" si="9"/>
        <v>2550682.7681529205</v>
      </c>
      <c r="J90" s="7"/>
      <c r="K90" s="7"/>
      <c r="L90" s="8"/>
      <c r="M90" s="8"/>
      <c r="N90" s="8"/>
      <c r="O90" s="8"/>
    </row>
    <row r="91" spans="5:15" x14ac:dyDescent="0.25">
      <c r="E91" s="4">
        <f t="shared" si="7"/>
        <v>44916</v>
      </c>
      <c r="F91" s="5">
        <f t="shared" si="10"/>
        <v>485.06695526650179</v>
      </c>
      <c r="G91" s="5">
        <f t="shared" si="8"/>
        <v>42200.825108185614</v>
      </c>
      <c r="H91" s="6">
        <f t="shared" si="9"/>
        <v>2551167.835108187</v>
      </c>
      <c r="J91" s="7"/>
      <c r="K91" s="7"/>
      <c r="L91" s="8"/>
      <c r="M91" s="8"/>
      <c r="N91" s="8"/>
      <c r="O91" s="8"/>
    </row>
    <row r="92" spans="5:15" x14ac:dyDescent="0.25">
      <c r="E92" s="4">
        <f t="shared" si="7"/>
        <v>44917</v>
      </c>
      <c r="F92" s="5">
        <f t="shared" si="10"/>
        <v>485.06695526650179</v>
      </c>
      <c r="G92" s="5">
        <f t="shared" si="8"/>
        <v>42685.892063452113</v>
      </c>
      <c r="H92" s="6">
        <f t="shared" si="9"/>
        <v>2551652.9020634536</v>
      </c>
      <c r="J92" s="7"/>
      <c r="K92" s="7"/>
      <c r="L92" s="8"/>
      <c r="M92" s="8"/>
      <c r="N92" s="8"/>
      <c r="O92" s="8"/>
    </row>
    <row r="93" spans="5:15" x14ac:dyDescent="0.25">
      <c r="E93" s="4">
        <f t="shared" si="7"/>
        <v>44918</v>
      </c>
      <c r="F93" s="5">
        <f t="shared" si="10"/>
        <v>485.06695526650179</v>
      </c>
      <c r="G93" s="5">
        <f t="shared" si="8"/>
        <v>43170.959018718611</v>
      </c>
      <c r="H93" s="6">
        <f t="shared" si="9"/>
        <v>2552137.9690187201</v>
      </c>
      <c r="J93" s="7"/>
      <c r="K93" s="7"/>
      <c r="L93" s="8"/>
      <c r="M93" s="8"/>
      <c r="N93" s="8"/>
      <c r="O93" s="8"/>
    </row>
    <row r="94" spans="5:15" x14ac:dyDescent="0.25">
      <c r="E94" s="4">
        <f t="shared" si="7"/>
        <v>44919</v>
      </c>
      <c r="F94" s="5">
        <f t="shared" si="10"/>
        <v>485.06695526650179</v>
      </c>
      <c r="G94" s="5">
        <f t="shared" si="8"/>
        <v>43656.02597398511</v>
      </c>
      <c r="H94" s="6">
        <f t="shared" si="9"/>
        <v>2552623.0359739866</v>
      </c>
      <c r="J94" s="7"/>
      <c r="K94" s="7"/>
      <c r="L94" s="8"/>
      <c r="M94" s="8"/>
      <c r="N94" s="8"/>
      <c r="O94" s="8"/>
    </row>
    <row r="95" spans="5:15" x14ac:dyDescent="0.25">
      <c r="E95" s="4">
        <f t="shared" si="7"/>
        <v>44920</v>
      </c>
      <c r="F95" s="5">
        <f t="shared" si="10"/>
        <v>485.06695526650179</v>
      </c>
      <c r="G95" s="5">
        <f t="shared" si="8"/>
        <v>44141.092929251608</v>
      </c>
      <c r="H95" s="6">
        <f t="shared" si="9"/>
        <v>2553108.1029292531</v>
      </c>
      <c r="J95" s="7"/>
      <c r="K95" s="7"/>
      <c r="L95" s="8"/>
      <c r="M95" s="8"/>
      <c r="N95" s="8"/>
      <c r="O95" s="8"/>
    </row>
    <row r="96" spans="5:15" x14ac:dyDescent="0.25">
      <c r="E96" s="4">
        <f t="shared" si="7"/>
        <v>44921</v>
      </c>
      <c r="F96" s="5">
        <f t="shared" si="10"/>
        <v>485.06695526650179</v>
      </c>
      <c r="G96" s="5">
        <f t="shared" si="8"/>
        <v>44626.159884518107</v>
      </c>
      <c r="H96" s="6">
        <f t="shared" si="9"/>
        <v>2553593.1698845197</v>
      </c>
      <c r="J96" s="7"/>
      <c r="K96" s="7"/>
      <c r="L96" s="8"/>
      <c r="M96" s="8"/>
      <c r="N96" s="8"/>
      <c r="O96" s="8"/>
    </row>
    <row r="97" spans="5:15" x14ac:dyDescent="0.25">
      <c r="E97" s="4">
        <f t="shared" si="7"/>
        <v>44922</v>
      </c>
      <c r="F97" s="5">
        <f t="shared" si="10"/>
        <v>485.06695526650179</v>
      </c>
      <c r="G97" s="5">
        <f t="shared" si="8"/>
        <v>45111.226839784606</v>
      </c>
      <c r="H97" s="6">
        <f t="shared" si="9"/>
        <v>2554078.2368397862</v>
      </c>
      <c r="J97" s="7"/>
      <c r="K97" s="7"/>
      <c r="L97" s="8"/>
      <c r="M97" s="8"/>
      <c r="N97" s="8"/>
      <c r="O97" s="8"/>
    </row>
    <row r="98" spans="5:15" x14ac:dyDescent="0.25">
      <c r="E98" s="4">
        <f t="shared" si="7"/>
        <v>44923</v>
      </c>
      <c r="F98" s="5">
        <f t="shared" si="10"/>
        <v>485.06695526650179</v>
      </c>
      <c r="G98" s="5">
        <f t="shared" si="8"/>
        <v>45596.293795051104</v>
      </c>
      <c r="H98" s="6">
        <f t="shared" si="9"/>
        <v>2554563.3037950527</v>
      </c>
      <c r="J98" s="7"/>
      <c r="K98" s="7"/>
      <c r="L98" s="8"/>
      <c r="M98" s="8"/>
      <c r="N98" s="8"/>
      <c r="O98" s="8"/>
    </row>
    <row r="99" spans="5:15" x14ac:dyDescent="0.25">
      <c r="E99" s="4">
        <f t="shared" si="7"/>
        <v>44924</v>
      </c>
      <c r="F99" s="5">
        <f t="shared" si="10"/>
        <v>485.06695526650179</v>
      </c>
      <c r="G99" s="5">
        <f t="shared" si="8"/>
        <v>46081.360750317603</v>
      </c>
      <c r="H99" s="6">
        <f t="shared" si="9"/>
        <v>2555048.3707503192</v>
      </c>
      <c r="J99" s="7"/>
      <c r="K99" s="7"/>
      <c r="L99" s="8"/>
      <c r="M99" s="8"/>
      <c r="N99" s="8"/>
      <c r="O99" s="8"/>
    </row>
    <row r="100" spans="5:15" x14ac:dyDescent="0.25">
      <c r="E100" s="4">
        <f t="shared" si="7"/>
        <v>44925</v>
      </c>
      <c r="F100" s="5">
        <f t="shared" si="10"/>
        <v>485.06695526650179</v>
      </c>
      <c r="G100" s="5">
        <f t="shared" si="8"/>
        <v>46566.427705584101</v>
      </c>
      <c r="H100" s="6">
        <f t="shared" si="9"/>
        <v>2555533.4377055857</v>
      </c>
      <c r="J100" s="7"/>
      <c r="K100" s="7"/>
      <c r="L100" s="8"/>
      <c r="M100" s="8"/>
      <c r="N100" s="8"/>
      <c r="O100" s="8"/>
    </row>
    <row r="101" spans="5:15" x14ac:dyDescent="0.25">
      <c r="E101" s="4">
        <f t="shared" si="7"/>
        <v>44926</v>
      </c>
      <c r="F101" s="5">
        <f t="shared" si="10"/>
        <v>485.06695526650179</v>
      </c>
      <c r="G101" s="5">
        <f t="shared" si="8"/>
        <v>47051.4946608506</v>
      </c>
      <c r="H101" s="6">
        <f t="shared" si="9"/>
        <v>2556018.5046608523</v>
      </c>
      <c r="J101" s="7"/>
      <c r="K101" s="7"/>
      <c r="L101" s="8"/>
      <c r="M101" s="8"/>
      <c r="N101" s="8"/>
      <c r="O101" s="8"/>
    </row>
    <row r="102" spans="5:15" x14ac:dyDescent="0.25">
      <c r="E102" s="4">
        <f t="shared" si="7"/>
        <v>44927</v>
      </c>
      <c r="F102" s="5">
        <f t="shared" si="10"/>
        <v>485.06695526650179</v>
      </c>
      <c r="G102" s="5">
        <f t="shared" si="8"/>
        <v>47536.561616117098</v>
      </c>
      <c r="H102" s="6">
        <f t="shared" si="9"/>
        <v>2556503.5716161188</v>
      </c>
      <c r="J102" s="7"/>
      <c r="K102" s="7"/>
      <c r="L102" s="8"/>
      <c r="M102" s="8"/>
      <c r="N102" s="8"/>
      <c r="O102" s="8"/>
    </row>
    <row r="103" spans="5:15" x14ac:dyDescent="0.25">
      <c r="E103" s="4">
        <f t="shared" si="7"/>
        <v>44928</v>
      </c>
      <c r="F103" s="5">
        <f t="shared" si="10"/>
        <v>485.06695526650179</v>
      </c>
      <c r="G103" s="5">
        <f t="shared" si="8"/>
        <v>48021.628571383597</v>
      </c>
      <c r="H103" s="6">
        <f t="shared" si="9"/>
        <v>2556988.6385713853</v>
      </c>
      <c r="J103" s="7"/>
      <c r="K103" s="7"/>
      <c r="L103" s="8"/>
      <c r="M103" s="8"/>
      <c r="N103" s="8"/>
      <c r="O103" s="8"/>
    </row>
    <row r="104" spans="5:15" x14ac:dyDescent="0.25">
      <c r="E104" s="4">
        <f t="shared" si="7"/>
        <v>44929</v>
      </c>
      <c r="F104" s="5">
        <f t="shared" si="10"/>
        <v>485.06695526650179</v>
      </c>
      <c r="G104" s="5">
        <f t="shared" si="8"/>
        <v>48506.695526650095</v>
      </c>
      <c r="H104" s="6">
        <f t="shared" si="9"/>
        <v>2557473.7055266518</v>
      </c>
      <c r="J104" s="7"/>
      <c r="K104" s="7"/>
      <c r="L104" s="8"/>
      <c r="M104" s="8"/>
      <c r="N104" s="8"/>
      <c r="O104" s="8"/>
    </row>
    <row r="105" spans="5:15" x14ac:dyDescent="0.25">
      <c r="E105" s="4">
        <f t="shared" si="7"/>
        <v>44930</v>
      </c>
      <c r="F105" s="5">
        <f t="shared" si="10"/>
        <v>485.06695526650179</v>
      </c>
      <c r="G105" s="5">
        <f t="shared" si="8"/>
        <v>48991.762481916594</v>
      </c>
      <c r="H105" s="6">
        <f t="shared" si="9"/>
        <v>2557958.7724819183</v>
      </c>
      <c r="J105" s="7"/>
      <c r="K105" s="7"/>
      <c r="L105" s="8"/>
      <c r="M105" s="8"/>
      <c r="N105" s="8"/>
      <c r="O105" s="8"/>
    </row>
    <row r="106" spans="5:15" x14ac:dyDescent="0.25">
      <c r="E106" s="4">
        <f t="shared" si="7"/>
        <v>44931</v>
      </c>
      <c r="F106" s="5">
        <f t="shared" si="10"/>
        <v>485.06695526650179</v>
      </c>
      <c r="G106" s="5">
        <f t="shared" si="8"/>
        <v>49476.829437183093</v>
      </c>
      <c r="H106" s="6">
        <f t="shared" si="9"/>
        <v>2558443.8394371849</v>
      </c>
      <c r="J106" s="7"/>
      <c r="K106" s="7"/>
      <c r="L106" s="8"/>
      <c r="M106" s="8"/>
      <c r="N106" s="8"/>
      <c r="O106" s="8"/>
    </row>
    <row r="107" spans="5:15" x14ac:dyDescent="0.25">
      <c r="E107" s="4">
        <f t="shared" si="7"/>
        <v>44932</v>
      </c>
      <c r="F107" s="5">
        <f t="shared" si="10"/>
        <v>485.06695526650179</v>
      </c>
      <c r="G107" s="5">
        <f t="shared" si="8"/>
        <v>49961.896392449591</v>
      </c>
      <c r="H107" s="6">
        <f t="shared" si="9"/>
        <v>2558928.9063924514</v>
      </c>
      <c r="J107" s="7"/>
      <c r="K107" s="7"/>
      <c r="L107" s="8"/>
      <c r="M107" s="8"/>
      <c r="N107" s="8"/>
      <c r="O107" s="8"/>
    </row>
    <row r="108" spans="5:15" x14ac:dyDescent="0.25">
      <c r="E108" s="4">
        <f t="shared" si="7"/>
        <v>44933</v>
      </c>
      <c r="F108" s="5">
        <f t="shared" si="10"/>
        <v>485.06695526650179</v>
      </c>
      <c r="G108" s="5">
        <f t="shared" si="8"/>
        <v>50446.96334771609</v>
      </c>
      <c r="H108" s="6">
        <f t="shared" si="9"/>
        <v>2559413.9733477179</v>
      </c>
      <c r="J108" s="7"/>
      <c r="K108" s="7"/>
      <c r="L108" s="8"/>
      <c r="M108" s="8"/>
      <c r="N108" s="8"/>
      <c r="O108" s="8"/>
    </row>
    <row r="109" spans="5:15" x14ac:dyDescent="0.25">
      <c r="E109" s="4">
        <f t="shared" si="7"/>
        <v>44934</v>
      </c>
      <c r="F109" s="5">
        <f t="shared" si="10"/>
        <v>485.06695526650179</v>
      </c>
      <c r="G109" s="5">
        <f t="shared" si="8"/>
        <v>50932.030302982588</v>
      </c>
      <c r="H109" s="6">
        <f t="shared" si="9"/>
        <v>2559899.0403029844</v>
      </c>
      <c r="J109" s="7"/>
      <c r="K109" s="7"/>
      <c r="L109" s="8"/>
      <c r="M109" s="8"/>
      <c r="N109" s="8"/>
      <c r="O109" s="8"/>
    </row>
    <row r="110" spans="5:15" x14ac:dyDescent="0.25">
      <c r="E110" s="4">
        <f t="shared" si="7"/>
        <v>44935</v>
      </c>
      <c r="F110" s="5">
        <f t="shared" si="10"/>
        <v>485.06695526650179</v>
      </c>
      <c r="G110" s="5">
        <f t="shared" si="8"/>
        <v>51417.097258249087</v>
      </c>
      <c r="H110" s="6">
        <f t="shared" si="9"/>
        <v>2560384.1072582509</v>
      </c>
      <c r="J110" s="7"/>
      <c r="K110" s="7"/>
      <c r="L110" s="8"/>
      <c r="M110" s="8"/>
      <c r="N110" s="8"/>
      <c r="O110" s="8"/>
    </row>
    <row r="111" spans="5:15" x14ac:dyDescent="0.25">
      <c r="E111" s="4">
        <f t="shared" si="7"/>
        <v>44936</v>
      </c>
      <c r="F111" s="5">
        <f t="shared" si="10"/>
        <v>485.06695526650179</v>
      </c>
      <c r="G111" s="5">
        <f t="shared" si="8"/>
        <v>51902.164213515585</v>
      </c>
      <c r="H111" s="6">
        <f t="shared" si="9"/>
        <v>2560869.1742135175</v>
      </c>
      <c r="J111" s="7"/>
      <c r="K111" s="7"/>
      <c r="L111" s="8"/>
      <c r="M111" s="8"/>
      <c r="N111" s="8"/>
      <c r="O111" s="8"/>
    </row>
    <row r="112" spans="5:15" x14ac:dyDescent="0.25">
      <c r="E112" s="4">
        <f t="shared" si="7"/>
        <v>44937</v>
      </c>
      <c r="F112" s="5">
        <f t="shared" si="10"/>
        <v>485.06695526650179</v>
      </c>
      <c r="G112" s="5">
        <f t="shared" si="8"/>
        <v>52387.231168782084</v>
      </c>
      <c r="H112" s="6">
        <f t="shared" si="9"/>
        <v>2561354.241168784</v>
      </c>
      <c r="J112" s="7"/>
      <c r="K112" s="7"/>
      <c r="L112" s="8"/>
      <c r="M112" s="8"/>
      <c r="N112" s="8"/>
      <c r="O112" s="8"/>
    </row>
    <row r="113" spans="5:15" x14ac:dyDescent="0.25">
      <c r="E113" s="4">
        <f t="shared" si="7"/>
        <v>44938</v>
      </c>
      <c r="F113" s="5">
        <f t="shared" si="10"/>
        <v>485.06695526650179</v>
      </c>
      <c r="G113" s="5">
        <f t="shared" si="8"/>
        <v>52872.298124048582</v>
      </c>
      <c r="H113" s="6">
        <f t="shared" si="9"/>
        <v>2561839.3081240505</v>
      </c>
      <c r="J113" s="7"/>
      <c r="K113" s="7"/>
      <c r="L113" s="8"/>
      <c r="M113" s="8"/>
      <c r="N113" s="8"/>
      <c r="O113" s="8"/>
    </row>
    <row r="114" spans="5:15" x14ac:dyDescent="0.25">
      <c r="E114" s="4">
        <f t="shared" ref="E114:E137" si="11">+E113+1</f>
        <v>44939</v>
      </c>
      <c r="F114" s="5">
        <f t="shared" si="10"/>
        <v>485.06695526650179</v>
      </c>
      <c r="G114" s="5">
        <f t="shared" ref="G114:G137" si="12">+F114+G113</f>
        <v>53357.365079315081</v>
      </c>
      <c r="H114" s="6">
        <f t="shared" ref="H114:H137" si="13">+H113+F114</f>
        <v>2562324.375079317</v>
      </c>
      <c r="J114" s="7"/>
      <c r="K114" s="7"/>
      <c r="L114" s="8"/>
      <c r="M114" s="8"/>
      <c r="N114" s="8"/>
      <c r="O114" s="8"/>
    </row>
    <row r="115" spans="5:15" x14ac:dyDescent="0.25">
      <c r="E115" s="4">
        <f t="shared" si="11"/>
        <v>44940</v>
      </c>
      <c r="F115" s="5">
        <f t="shared" si="10"/>
        <v>485.06695526650179</v>
      </c>
      <c r="G115" s="5">
        <f t="shared" si="12"/>
        <v>53842.43203458158</v>
      </c>
      <c r="H115" s="6">
        <f t="shared" si="13"/>
        <v>2562809.4420345835</v>
      </c>
      <c r="J115" s="7"/>
      <c r="K115" s="7"/>
      <c r="L115" s="8"/>
      <c r="M115" s="8"/>
      <c r="N115" s="8"/>
      <c r="O115" s="8"/>
    </row>
    <row r="116" spans="5:15" x14ac:dyDescent="0.25">
      <c r="E116" s="4">
        <f t="shared" si="11"/>
        <v>44941</v>
      </c>
      <c r="F116" s="5">
        <f t="shared" si="10"/>
        <v>485.06695526650179</v>
      </c>
      <c r="G116" s="5">
        <f t="shared" si="12"/>
        <v>54327.498989848078</v>
      </c>
      <c r="H116" s="6">
        <f t="shared" si="13"/>
        <v>2563294.5089898501</v>
      </c>
      <c r="J116" s="7"/>
      <c r="K116" s="7"/>
      <c r="L116" s="8"/>
      <c r="M116" s="8"/>
      <c r="N116" s="8"/>
      <c r="O116" s="8"/>
    </row>
    <row r="117" spans="5:15" x14ac:dyDescent="0.25">
      <c r="E117" s="4">
        <f t="shared" si="11"/>
        <v>44942</v>
      </c>
      <c r="F117" s="5">
        <f t="shared" si="10"/>
        <v>485.06695526650179</v>
      </c>
      <c r="G117" s="5">
        <f t="shared" si="12"/>
        <v>54812.565945114577</v>
      </c>
      <c r="H117" s="6">
        <f t="shared" si="13"/>
        <v>2563779.5759451166</v>
      </c>
      <c r="J117" s="7"/>
      <c r="K117" s="7"/>
      <c r="L117" s="8"/>
      <c r="M117" s="8"/>
      <c r="N117" s="8"/>
      <c r="O117" s="8"/>
    </row>
    <row r="118" spans="5:15" x14ac:dyDescent="0.25">
      <c r="E118" s="4">
        <f t="shared" si="11"/>
        <v>44943</v>
      </c>
      <c r="F118" s="5">
        <f t="shared" si="10"/>
        <v>485.06695526650179</v>
      </c>
      <c r="G118" s="5">
        <f t="shared" si="12"/>
        <v>55297.632900381075</v>
      </c>
      <c r="H118" s="6">
        <f t="shared" si="13"/>
        <v>2564264.6429003831</v>
      </c>
      <c r="J118" s="7"/>
      <c r="K118" s="7"/>
      <c r="L118" s="8"/>
      <c r="M118" s="8"/>
      <c r="N118" s="8"/>
      <c r="O118" s="8"/>
    </row>
    <row r="119" spans="5:15" x14ac:dyDescent="0.25">
      <c r="E119" s="4">
        <f t="shared" si="11"/>
        <v>44944</v>
      </c>
      <c r="F119" s="5">
        <f t="shared" si="10"/>
        <v>485.06695526650179</v>
      </c>
      <c r="G119" s="5">
        <f t="shared" si="12"/>
        <v>55782.699855647574</v>
      </c>
      <c r="H119" s="6">
        <f t="shared" si="13"/>
        <v>2564749.7098556496</v>
      </c>
      <c r="J119" s="7"/>
      <c r="K119" s="7"/>
      <c r="L119" s="8"/>
      <c r="M119" s="8"/>
      <c r="N119" s="8"/>
      <c r="O119" s="8"/>
    </row>
    <row r="120" spans="5:15" x14ac:dyDescent="0.25">
      <c r="E120" s="4">
        <f t="shared" si="11"/>
        <v>44945</v>
      </c>
      <c r="F120" s="5">
        <f t="shared" si="10"/>
        <v>485.06695526650179</v>
      </c>
      <c r="G120" s="5">
        <f t="shared" si="12"/>
        <v>56267.766810914072</v>
      </c>
      <c r="H120" s="6">
        <f t="shared" si="13"/>
        <v>2565234.7768109161</v>
      </c>
      <c r="J120" s="7"/>
      <c r="K120" s="7"/>
      <c r="L120" s="8"/>
      <c r="M120" s="8"/>
      <c r="N120" s="8"/>
      <c r="O120" s="8"/>
    </row>
    <row r="121" spans="5:15" x14ac:dyDescent="0.25">
      <c r="E121" s="4">
        <f t="shared" si="11"/>
        <v>44946</v>
      </c>
      <c r="F121" s="5">
        <f t="shared" si="10"/>
        <v>485.06695526650179</v>
      </c>
      <c r="G121" s="5">
        <f t="shared" si="12"/>
        <v>56752.833766180571</v>
      </c>
      <c r="H121" s="6">
        <f t="shared" si="13"/>
        <v>2565719.8437661827</v>
      </c>
      <c r="J121" s="7"/>
      <c r="K121" s="7"/>
      <c r="L121" s="8"/>
      <c r="M121" s="8"/>
      <c r="N121" s="8"/>
      <c r="O121" s="8"/>
    </row>
    <row r="122" spans="5:15" x14ac:dyDescent="0.25">
      <c r="E122" s="4">
        <f t="shared" si="11"/>
        <v>44947</v>
      </c>
      <c r="F122" s="5">
        <f t="shared" si="10"/>
        <v>485.06695526650179</v>
      </c>
      <c r="G122" s="5">
        <f t="shared" si="12"/>
        <v>57237.900721447069</v>
      </c>
      <c r="H122" s="6">
        <f t="shared" si="13"/>
        <v>2566204.9107214492</v>
      </c>
      <c r="J122" s="7"/>
      <c r="K122" s="7"/>
      <c r="L122" s="8"/>
      <c r="M122" s="8"/>
      <c r="N122" s="8"/>
      <c r="O122" s="8"/>
    </row>
    <row r="123" spans="5:15" x14ac:dyDescent="0.25">
      <c r="E123" s="4">
        <f t="shared" si="11"/>
        <v>44948</v>
      </c>
      <c r="F123" s="5">
        <f t="shared" si="10"/>
        <v>485.06695526650179</v>
      </c>
      <c r="G123" s="5">
        <f t="shared" si="12"/>
        <v>57722.967676713568</v>
      </c>
      <c r="H123" s="6">
        <f t="shared" si="13"/>
        <v>2566689.9776767157</v>
      </c>
      <c r="J123" s="7"/>
      <c r="K123" s="7"/>
      <c r="L123" s="8"/>
      <c r="M123" s="8"/>
      <c r="N123" s="8"/>
      <c r="O123" s="8"/>
    </row>
    <row r="124" spans="5:15" x14ac:dyDescent="0.25">
      <c r="E124" s="4">
        <f t="shared" si="11"/>
        <v>44949</v>
      </c>
      <c r="F124" s="5">
        <f t="shared" si="10"/>
        <v>485.06695526650179</v>
      </c>
      <c r="G124" s="5">
        <f t="shared" si="12"/>
        <v>58208.034631980066</v>
      </c>
      <c r="H124" s="6">
        <f t="shared" si="13"/>
        <v>2567175.0446319822</v>
      </c>
      <c r="J124" s="7"/>
      <c r="K124" s="7"/>
      <c r="L124" s="8"/>
      <c r="M124" s="8"/>
      <c r="N124" s="8"/>
      <c r="O124" s="8"/>
    </row>
    <row r="125" spans="5:15" x14ac:dyDescent="0.25">
      <c r="E125" s="4">
        <f t="shared" si="11"/>
        <v>44950</v>
      </c>
      <c r="F125" s="5">
        <f t="shared" si="10"/>
        <v>485.06695526650179</v>
      </c>
      <c r="G125" s="5">
        <f t="shared" si="12"/>
        <v>58693.101587246565</v>
      </c>
      <c r="H125" s="6">
        <f t="shared" si="13"/>
        <v>2567660.1115872487</v>
      </c>
      <c r="J125" s="7"/>
      <c r="K125" s="7"/>
      <c r="L125" s="8"/>
      <c r="M125" s="8"/>
      <c r="N125" s="8"/>
      <c r="O125" s="8"/>
    </row>
    <row r="126" spans="5:15" x14ac:dyDescent="0.25">
      <c r="E126" s="4">
        <f t="shared" si="11"/>
        <v>44951</v>
      </c>
      <c r="F126" s="5">
        <f t="shared" si="10"/>
        <v>485.06695526650179</v>
      </c>
      <c r="G126" s="5">
        <f t="shared" si="12"/>
        <v>59178.168542513064</v>
      </c>
      <c r="H126" s="6">
        <f t="shared" si="13"/>
        <v>2568145.1785425153</v>
      </c>
      <c r="J126" s="7"/>
      <c r="K126" s="7"/>
      <c r="L126" s="8"/>
      <c r="M126" s="8"/>
      <c r="N126" s="8"/>
      <c r="O126" s="8"/>
    </row>
    <row r="127" spans="5:15" x14ac:dyDescent="0.25">
      <c r="E127" s="4">
        <f t="shared" si="11"/>
        <v>44952</v>
      </c>
      <c r="F127" s="5">
        <f t="shared" si="10"/>
        <v>485.06695526650179</v>
      </c>
      <c r="G127" s="5">
        <f t="shared" si="12"/>
        <v>59663.235497779562</v>
      </c>
      <c r="H127" s="6">
        <f t="shared" si="13"/>
        <v>2568630.2454977818</v>
      </c>
      <c r="J127" s="7"/>
      <c r="K127" s="7"/>
      <c r="L127" s="8"/>
      <c r="M127" s="8"/>
      <c r="N127" s="8"/>
      <c r="O127" s="8"/>
    </row>
    <row r="128" spans="5:15" x14ac:dyDescent="0.25">
      <c r="E128" s="4">
        <f t="shared" si="11"/>
        <v>44953</v>
      </c>
      <c r="F128" s="5">
        <f t="shared" si="10"/>
        <v>485.06695526650179</v>
      </c>
      <c r="G128" s="5">
        <f t="shared" si="12"/>
        <v>60148.302453046061</v>
      </c>
      <c r="H128" s="6">
        <f t="shared" si="13"/>
        <v>2569115.3124530483</v>
      </c>
      <c r="J128" s="7"/>
      <c r="K128" s="7"/>
      <c r="L128" s="8"/>
      <c r="M128" s="8"/>
      <c r="N128" s="8"/>
      <c r="O128" s="8"/>
    </row>
    <row r="129" spans="5:15" x14ac:dyDescent="0.25">
      <c r="E129" s="4">
        <f t="shared" si="11"/>
        <v>44954</v>
      </c>
      <c r="F129" s="5">
        <f t="shared" si="10"/>
        <v>485.06695526650179</v>
      </c>
      <c r="G129" s="5">
        <f t="shared" si="12"/>
        <v>60633.369408312559</v>
      </c>
      <c r="H129" s="6">
        <f t="shared" si="13"/>
        <v>2569600.3794083148</v>
      </c>
      <c r="J129" s="7"/>
      <c r="K129" s="7"/>
      <c r="L129" s="8"/>
      <c r="M129" s="8"/>
      <c r="N129" s="8"/>
      <c r="O129" s="8"/>
    </row>
    <row r="130" spans="5:15" x14ac:dyDescent="0.25">
      <c r="E130" s="4">
        <f t="shared" si="11"/>
        <v>44955</v>
      </c>
      <c r="F130" s="5">
        <f t="shared" si="10"/>
        <v>485.06695526650179</v>
      </c>
      <c r="G130" s="5">
        <f t="shared" si="12"/>
        <v>61118.436363579058</v>
      </c>
      <c r="H130" s="6">
        <f t="shared" si="13"/>
        <v>2570085.4463635813</v>
      </c>
      <c r="J130" s="7"/>
      <c r="K130" s="7"/>
      <c r="L130" s="8"/>
      <c r="M130" s="8"/>
      <c r="N130" s="8"/>
      <c r="O130" s="8"/>
    </row>
    <row r="131" spans="5:15" x14ac:dyDescent="0.25">
      <c r="E131" s="4">
        <f t="shared" si="11"/>
        <v>44956</v>
      </c>
      <c r="F131" s="5">
        <f t="shared" si="10"/>
        <v>485.06695526650179</v>
      </c>
      <c r="G131" s="5">
        <f t="shared" si="12"/>
        <v>61603.503318845556</v>
      </c>
      <c r="H131" s="6">
        <f t="shared" si="13"/>
        <v>2570570.5133188479</v>
      </c>
      <c r="J131" s="7"/>
      <c r="K131" s="7"/>
      <c r="L131" s="8"/>
      <c r="M131" s="8"/>
      <c r="N131" s="8"/>
      <c r="O131" s="8"/>
    </row>
    <row r="132" spans="5:15" x14ac:dyDescent="0.25">
      <c r="E132" s="4">
        <f t="shared" si="11"/>
        <v>44957</v>
      </c>
      <c r="F132" s="5">
        <f t="shared" si="10"/>
        <v>485.06695526650179</v>
      </c>
      <c r="G132" s="5">
        <f t="shared" si="12"/>
        <v>62088.570274112055</v>
      </c>
      <c r="H132" s="6">
        <f t="shared" si="13"/>
        <v>2571055.5802741144</v>
      </c>
      <c r="J132" s="7"/>
      <c r="K132" s="7"/>
      <c r="L132" s="8"/>
      <c r="M132" s="8"/>
      <c r="N132" s="8"/>
      <c r="O132" s="8"/>
    </row>
    <row r="133" spans="5:15" x14ac:dyDescent="0.25">
      <c r="E133" s="4">
        <f t="shared" si="11"/>
        <v>44958</v>
      </c>
      <c r="F133" s="5">
        <f t="shared" si="10"/>
        <v>485.06695526650179</v>
      </c>
      <c r="G133" s="5">
        <f t="shared" si="12"/>
        <v>62573.637229378553</v>
      </c>
      <c r="H133" s="6">
        <f t="shared" si="13"/>
        <v>2571540.6472293809</v>
      </c>
      <c r="J133" s="7"/>
      <c r="K133" s="7"/>
      <c r="L133" s="8"/>
      <c r="M133" s="8"/>
      <c r="N133" s="8"/>
      <c r="O133" s="8"/>
    </row>
    <row r="134" spans="5:15" x14ac:dyDescent="0.25">
      <c r="E134" s="4">
        <f t="shared" si="11"/>
        <v>44959</v>
      </c>
      <c r="F134" s="5">
        <f t="shared" ref="F134:F137" si="14">+$H$4*((1+$C$7/360)-1)</f>
        <v>485.06695526650179</v>
      </c>
      <c r="G134" s="5">
        <f t="shared" si="12"/>
        <v>63058.704184645052</v>
      </c>
      <c r="H134" s="6">
        <f t="shared" si="13"/>
        <v>2572025.7141846474</v>
      </c>
      <c r="J134" s="7"/>
      <c r="K134" s="7"/>
      <c r="L134" s="8"/>
      <c r="M134" s="8"/>
      <c r="N134" s="8"/>
      <c r="O134" s="8"/>
    </row>
    <row r="135" spans="5:15" x14ac:dyDescent="0.25">
      <c r="E135" s="4">
        <f t="shared" si="11"/>
        <v>44960</v>
      </c>
      <c r="F135" s="5">
        <f t="shared" si="14"/>
        <v>485.06695526650179</v>
      </c>
      <c r="G135" s="5">
        <f t="shared" si="12"/>
        <v>63543.771139911551</v>
      </c>
      <c r="H135" s="6">
        <f t="shared" si="13"/>
        <v>2572510.7811399139</v>
      </c>
      <c r="J135" s="7"/>
      <c r="K135" s="7"/>
      <c r="L135" s="8"/>
      <c r="M135" s="8"/>
      <c r="N135" s="8"/>
      <c r="O135" s="8"/>
    </row>
    <row r="136" spans="5:15" x14ac:dyDescent="0.25">
      <c r="E136" s="4">
        <f t="shared" si="11"/>
        <v>44961</v>
      </c>
      <c r="F136" s="5">
        <f t="shared" si="14"/>
        <v>485.06695526650179</v>
      </c>
      <c r="G136" s="5">
        <f t="shared" si="12"/>
        <v>64028.838095178049</v>
      </c>
      <c r="H136" s="6">
        <f t="shared" si="13"/>
        <v>2572995.8480951805</v>
      </c>
      <c r="J136" s="7"/>
      <c r="K136" s="7"/>
      <c r="L136" s="8"/>
      <c r="M136" s="8"/>
      <c r="N136" s="8"/>
      <c r="O136" s="8"/>
    </row>
    <row r="137" spans="5:15" x14ac:dyDescent="0.25">
      <c r="E137" s="4">
        <f t="shared" si="11"/>
        <v>44962</v>
      </c>
      <c r="F137" s="5">
        <f t="shared" si="14"/>
        <v>485.06695526650179</v>
      </c>
      <c r="G137" s="5">
        <f t="shared" si="12"/>
        <v>64513.905050444548</v>
      </c>
      <c r="H137" s="6">
        <f t="shared" si="13"/>
        <v>2573480.915050447</v>
      </c>
      <c r="J137" s="7"/>
      <c r="K137" s="7"/>
      <c r="L137" s="8"/>
      <c r="M137" s="8"/>
      <c r="N137" s="8"/>
      <c r="O137" s="8"/>
    </row>
  </sheetData>
  <mergeCells count="2">
    <mergeCell ref="E2:H2"/>
    <mergeCell ref="J2:O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21427EDE07FE4D9ABE7B94DC94A829" ma:contentTypeVersion="2" ma:contentTypeDescription="Crear nuevo documento." ma:contentTypeScope="" ma:versionID="6743c7de555ed70026f1b331e4d4faf9">
  <xsd:schema xmlns:xsd="http://www.w3.org/2001/XMLSchema" xmlns:xs="http://www.w3.org/2001/XMLSchema" xmlns:p="http://schemas.microsoft.com/office/2006/metadata/properties" xmlns:ns2="23910211-22ef-4de7-98ea-5b996070e16a" targetNamespace="http://schemas.microsoft.com/office/2006/metadata/properties" ma:root="true" ma:fieldsID="a12212ed165d3e7f9f8d31acc0f6f262" ns2:_="">
    <xsd:import namespace="23910211-22ef-4de7-98ea-5b996070e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10211-22ef-4de7-98ea-5b996070e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580FA7-03D6-4794-AB0B-F6D14D98F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10211-22ef-4de7-98ea-5b996070e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B5565A-6478-40C8-BF04-9AC960D141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91CB5B-8CAD-4F1B-B275-7EC348A4F510}">
  <ds:schemaRefs>
    <ds:schemaRef ds:uri="60568c3f-4fa3-4dd3-a8a0-b9e527cb5bc6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d5331ca9-f86f-4aa3-8bc4-596c3888969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ORELLANA CONSTANZO SERGIO</dc:creator>
  <cp:keywords/>
  <dc:description/>
  <cp:lastModifiedBy>Félix González Pasmiño</cp:lastModifiedBy>
  <cp:revision/>
  <dcterms:created xsi:type="dcterms:W3CDTF">2020-12-21T13:38:30Z</dcterms:created>
  <dcterms:modified xsi:type="dcterms:W3CDTF">2023-01-03T01:44:56Z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0x0101005221427EDE07FE4D9ABE7B94DC94A829</vt:lpwstr>
  </property>
</Properties>
</file>