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oma2\study\LVUP\Excel_Study\"/>
    </mc:Choice>
  </mc:AlternateContent>
  <bookViews>
    <workbookView xWindow="0" yWindow="0" windowWidth="28800" windowHeight="11265" tabRatio="895"/>
  </bookViews>
  <sheets>
    <sheet name="목차" sheetId="1" r:id="rId1"/>
    <sheet name="기본기능 및 TIP" sheetId="13" r:id="rId2"/>
    <sheet name="엑셀 단축키 정리" sheetId="21" r:id="rId3"/>
    <sheet name="엑셀 주요 오류값" sheetId="5" r:id="rId4"/>
    <sheet name="빠른 채우기" sheetId="4" r:id="rId5"/>
    <sheet name="드롭다운만들기" sheetId="15" r:id="rId6"/>
    <sheet name="한영 자동 전환 해제" sheetId="16" r:id="rId7"/>
    <sheet name="Define시트생성" sheetId="14" r:id="rId8"/>
    <sheet name="조건부 서식으로 다른값 찾기" sheetId="17" r:id="rId9"/>
    <sheet name="카메라 기능" sheetId="18" r:id="rId10"/>
    <sheet name="필터링된 데이터만 복사하기" sheetId="19" r:id="rId11"/>
    <sheet name="필터링된 데이터만 계산하기" sheetId="20" r:id="rId12"/>
    <sheet name="모두 정렬" sheetId="24" r:id="rId13"/>
    <sheet name="텍스트 나누기" sheetId="9" r:id="rId14"/>
    <sheet name="데이터 연결 이슈" sheetId="26" r:id="rId15"/>
    <sheet name="함수" sheetId="12" r:id="rId16"/>
    <sheet name="IFERROR(오류값 대체 표기)" sheetId="6" r:id="rId17"/>
    <sheet name="COUNTIF(중복값 체크)" sheetId="7" r:id="rId18"/>
    <sheet name="SUBTOTAL (필터링 값만 계산)" sheetId="11" r:id="rId19"/>
    <sheet name="Index+Match 함수" sheetId="25" r:id="rId20"/>
    <sheet name="VBA" sheetId="22" r:id="rId21"/>
    <sheet name="VBA 기초" sheetId="23" r:id="rId22"/>
  </sheets>
  <externalReferences>
    <externalReference r:id="rId23"/>
  </externalReferences>
  <definedNames>
    <definedName name="_xlnm._FilterDatabase" localSheetId="18" hidden="1">'SUBTOTAL (필터링 값만 계산)'!$C$55:$D$59</definedName>
    <definedName name="_xlnm._FilterDatabase" localSheetId="2" hidden="1">'엑셀 단축키 정리'!$B$2:$G$54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8" i="25" l="1" a="1"/>
  <c r="H38" i="25" s="1"/>
  <c r="G27" i="25"/>
  <c r="G19" i="25"/>
  <c r="F12" i="25"/>
  <c r="D65" i="11" l="1"/>
  <c r="D63" i="11"/>
  <c r="D61" i="11"/>
  <c r="O34" i="11"/>
  <c r="G25" i="11"/>
  <c r="N20" i="6" l="1"/>
  <c r="G23" i="6"/>
  <c r="G24" i="6"/>
  <c r="G22" i="6"/>
  <c r="N21" i="6" l="1"/>
  <c r="N22" i="6"/>
</calcChain>
</file>

<file path=xl/sharedStrings.xml><?xml version="1.0" encoding="utf-8"?>
<sst xmlns="http://schemas.openxmlformats.org/spreadsheetml/2006/main" count="719" uniqueCount="533">
  <si>
    <t>기획자가 알아야 할 엑셀 동작 리스트</t>
    <phoneticPr fontId="1" type="noConversion"/>
  </si>
  <si>
    <t xml:space="preserve">          ㄴ 기본 기능이란, 엑셀에서 제공하는 기본 기능 중 실무에서 활용 가능한 수준의 기능을 뜻 함</t>
    <phoneticPr fontId="1" type="noConversion"/>
  </si>
  <si>
    <t>구성 1. 기본 기능 리스트</t>
    <phoneticPr fontId="1" type="noConversion"/>
  </si>
  <si>
    <t>구성 2. 심화 기능 리스트</t>
    <phoneticPr fontId="1" type="noConversion"/>
  </si>
  <si>
    <t xml:space="preserve">          ㄴ 심화 기능이란, (기초, 논리, 참조, 집계) 함수를 활용하여 데이터 분석 &amp;&amp; 시각화 등을 뜻 함</t>
    <phoneticPr fontId="1" type="noConversion"/>
  </si>
  <si>
    <t>레슨 넘버</t>
    <phoneticPr fontId="1" type="noConversion"/>
  </si>
  <si>
    <t>내용</t>
    <phoneticPr fontId="1" type="noConversion"/>
  </si>
  <si>
    <t>링크</t>
    <phoneticPr fontId="1" type="noConversion"/>
  </si>
  <si>
    <t>작업 사항</t>
    <phoneticPr fontId="1" type="noConversion"/>
  </si>
  <si>
    <t>목표 :</t>
    <phoneticPr fontId="1" type="noConversion"/>
  </si>
  <si>
    <t xml:space="preserve">         1) 그룹 멤버의 엑셀 활용 능력 강화</t>
    <phoneticPr fontId="1" type="noConversion"/>
  </si>
  <si>
    <t xml:space="preserve">         2) 목표 1) 을 통해 '데이터 분석 능력' &amp;&amp; '기획 테이블 제작 능력' 강화 </t>
    <phoneticPr fontId="1" type="noConversion"/>
  </si>
  <si>
    <t xml:space="preserve">         3) 목표 2) 달성 후 'VBA' &amp;&amp; '매크로' 제작 능력 강화</t>
    <phoneticPr fontId="1" type="noConversion"/>
  </si>
  <si>
    <t xml:space="preserve">         1) 엑셀 자체 기능 학습</t>
    <phoneticPr fontId="1" type="noConversion"/>
  </si>
  <si>
    <t xml:space="preserve">         2) 기본적 함수 학습</t>
    <phoneticPr fontId="1" type="noConversion"/>
  </si>
  <si>
    <t xml:space="preserve">         3) 심화 함수 학습</t>
    <phoneticPr fontId="1" type="noConversion"/>
  </si>
  <si>
    <r>
      <t xml:space="preserve">         4) VBA &amp; 매크로 학습</t>
    </r>
    <r>
      <rPr>
        <sz val="9"/>
        <color rgb="FFFF0000"/>
        <rFont val="맑은 고딕"/>
        <family val="3"/>
        <charset val="129"/>
        <scheme val="minor"/>
      </rPr>
      <t xml:space="preserve"> // 2주차 부터 작업 사항</t>
    </r>
    <phoneticPr fontId="1" type="noConversion"/>
  </si>
  <si>
    <t>엑셀에서의 오류 값</t>
    <phoneticPr fontId="1" type="noConversion"/>
  </si>
  <si>
    <t>해결</t>
    <phoneticPr fontId="1" type="noConversion"/>
  </si>
  <si>
    <t>오류 명</t>
    <phoneticPr fontId="1" type="noConversion"/>
  </si>
  <si>
    <t>#########</t>
    <phoneticPr fontId="1" type="noConversion"/>
  </si>
  <si>
    <t>#VALUE</t>
    <phoneticPr fontId="1" type="noConversion"/>
  </si>
  <si>
    <t>#DIV/0</t>
    <phoneticPr fontId="1" type="noConversion"/>
  </si>
  <si>
    <t>#NULL</t>
    <phoneticPr fontId="1" type="noConversion"/>
  </si>
  <si>
    <t>#CALC!</t>
    <phoneticPr fontId="1" type="noConversion"/>
  </si>
  <si>
    <t>셀에 입력된 값이 숫자이며, 열 너비가 좁아 모든 값을 표시할 수 없음</t>
    <phoneticPr fontId="1" type="noConversion"/>
  </si>
  <si>
    <t>열 너비 조정</t>
    <phoneticPr fontId="1" type="noConversion"/>
  </si>
  <si>
    <t>서식을 숫자로 전환</t>
    <phoneticPr fontId="1" type="noConversion"/>
  </si>
  <si>
    <t>함수 이름 또는 셀 이름 등의 정의 범위가 정확하지 않을 때</t>
    <phoneticPr fontId="1" type="noConversion"/>
  </si>
  <si>
    <t>천억 이상의 숫자 입력 시 엑셀에서 자동 서식으로 해당 텍스트를 지수 형태로 변경</t>
    <phoneticPr fontId="1" type="noConversion"/>
  </si>
  <si>
    <t>함수 이름과 참조하는 셀 주소 재확인</t>
    <phoneticPr fontId="1" type="noConversion"/>
  </si>
  <si>
    <t>VLOOKUP, HLOOKUP 등의 참조 함수 사용 시 찾는 값이 찾을 범위에 없을 때</t>
    <phoneticPr fontId="1" type="noConversion"/>
  </si>
  <si>
    <t>찾을 범위에 찾는 값이 있는지 확인
값의 형식이 일치하는지 확인
(주요 실수로 문자로 입력된 숫자)</t>
    <phoneticPr fontId="1" type="noConversion"/>
  </si>
  <si>
    <t>계산식 내 문자 포함 여부 확인</t>
    <phoneticPr fontId="1" type="noConversion"/>
  </si>
  <si>
    <t>함수에 참조된 셀이나 범위를 참조할 수 없을 때
ex. 서식이 참조 중이던 셀을 제거</t>
    <phoneticPr fontId="1" type="noConversion"/>
  </si>
  <si>
    <t>참조하는 데이터 복구..</t>
    <phoneticPr fontId="1" type="noConversion"/>
  </si>
  <si>
    <t>숫자를 0이나 빈 셀로 나눌 때</t>
    <phoneticPr fontId="1" type="noConversion"/>
  </si>
  <si>
    <t>수식에서 참조하는 값이 공란인지 재확인</t>
    <phoneticPr fontId="1" type="noConversion"/>
  </si>
  <si>
    <t>함수 인수로 올바르지 않은 숫자 입력 시 발생</t>
    <phoneticPr fontId="1" type="noConversion"/>
  </si>
  <si>
    <t>입력된 값이 엑셀에서 수용 가능한 수인지, 
공식 내 인수들에 오류가 없는지 체크</t>
    <phoneticPr fontId="1" type="noConversion"/>
  </si>
  <si>
    <t>수식 입력에 오류, 또는 참조하는 셀에 오류가 있을 때
ex. = 숫자 + 문자</t>
    <phoneticPr fontId="1" type="noConversion"/>
  </si>
  <si>
    <t>잘못된 범위 연산자에 대한 문제
ex. =A1:A3 B1:B3
=SUM (A1:B3 C1:C10)</t>
    <phoneticPr fontId="1" type="noConversion"/>
  </si>
  <si>
    <t>교차되지 않는 두 영역을 참조하는 경우 쉼표나 콜론으로 영역 구분 필요</t>
    <phoneticPr fontId="1" type="noConversion"/>
  </si>
  <si>
    <t>엑셀에서 계산, 함수 처리 중 계산에 실패할 때 발생</t>
    <phoneticPr fontId="1" type="noConversion"/>
  </si>
  <si>
    <t>1)셀이 너무 많은 경우 발생
2) 배열 수식(FILTER, OFFSET 등) 사용 시 참조하는 범위와 값 재확인</t>
    <phoneticPr fontId="1" type="noConversion"/>
  </si>
  <si>
    <t>정의 : 엑셀 작업 중 셀에서 오류 값 반환 시 오류에 대한 파악과 해결을 위한 방법 제시</t>
    <phoneticPr fontId="1" type="noConversion"/>
  </si>
  <si>
    <t>엑셀에서의 모든 오류 &amp; 대표적 해결 방법</t>
    <phoneticPr fontId="1" type="noConversion"/>
  </si>
  <si>
    <t>사용량</t>
    <phoneticPr fontId="1" type="noConversion"/>
  </si>
  <si>
    <t xml:space="preserve">활용 함수 : </t>
    <phoneticPr fontId="1" type="noConversion"/>
  </si>
  <si>
    <t>함수명</t>
    <phoneticPr fontId="1" type="noConversion"/>
  </si>
  <si>
    <t>IFERROR</t>
    <phoneticPr fontId="1" type="noConversion"/>
  </si>
  <si>
    <t>=IFERROR(수식, 대체값)</t>
    <phoneticPr fontId="1" type="noConversion"/>
  </si>
  <si>
    <t>11월 캐릭터 사용 현황</t>
    <phoneticPr fontId="1" type="noConversion"/>
  </si>
  <si>
    <t>캐릭터명</t>
    <phoneticPr fontId="1" type="noConversion"/>
  </si>
  <si>
    <t>데니스</t>
    <phoneticPr fontId="1" type="noConversion"/>
  </si>
  <si>
    <t>슬기</t>
    <phoneticPr fontId="1" type="noConversion"/>
  </si>
  <si>
    <t>에르난데스</t>
    <phoneticPr fontId="1" type="noConversion"/>
  </si>
  <si>
    <t>티라노</t>
    <phoneticPr fontId="1" type="noConversion"/>
  </si>
  <si>
    <t>사이퍼</t>
    <phoneticPr fontId="1" type="noConversion"/>
  </si>
  <si>
    <t>앙리</t>
    <phoneticPr fontId="1" type="noConversion"/>
  </si>
  <si>
    <t xml:space="preserve">개선 : </t>
    <phoneticPr fontId="1" type="noConversion"/>
  </si>
  <si>
    <t>특정캐릭 사용 현황 조회</t>
    <phoneticPr fontId="1" type="noConversion"/>
  </si>
  <si>
    <t>ㄴ 오류 발생 대신 공란 등의 특정 문자로 대체하기 위해 IFERROR 함수로 묶음 처리</t>
    <phoneticPr fontId="1" type="noConversion"/>
  </si>
  <si>
    <t xml:space="preserve"> =IFERROR(VLOOKUP($E19, $B$18:$C$22, COLUMNS($E$18:F19), 0), "")</t>
    <phoneticPr fontId="1" type="noConversion"/>
  </si>
  <si>
    <t>주요 원인</t>
    <phoneticPr fontId="1" type="noConversion"/>
  </si>
  <si>
    <t>정의 : 문서 작성 중 오류값 표기 시 '#N/A' , '#VALUE!' 를 대체할 문자를 설정 가능한 함수</t>
    <phoneticPr fontId="1" type="noConversion"/>
  </si>
  <si>
    <t>IFERROR (오류값 대체 표기)</t>
    <phoneticPr fontId="1" type="noConversion"/>
  </si>
  <si>
    <t>사용 형식</t>
    <phoneticPr fontId="1" type="noConversion"/>
  </si>
  <si>
    <t>ㄴ IFERROR 없이 단순 VLOOKUP 함수 사용 시 조회되지 않는 값에서 #N/A 오류 발생 중</t>
    <phoneticPr fontId="1" type="noConversion"/>
  </si>
  <si>
    <t>예제 : 캐릭터 사용 현황 RAW DATA (표1)에서 특정 캐릭터에 대한 사용 값(표2) 추출하는 상황</t>
    <phoneticPr fontId="1" type="noConversion"/>
  </si>
  <si>
    <t>표1</t>
    <phoneticPr fontId="1" type="noConversion"/>
  </si>
  <si>
    <t>표2</t>
    <phoneticPr fontId="1" type="noConversion"/>
  </si>
  <si>
    <t>ㄴ 추출을 희망하는 캐릭터 명 입력 시 해당하는 값이 조회 되도록 VLOOKUP 함수를 사용</t>
    <phoneticPr fontId="1" type="noConversion"/>
  </si>
  <si>
    <t xml:space="preserve">    =VLOOKUP($F19, $B$18:$C$22, COLUMNS($E$18:F19), 0)</t>
    <phoneticPr fontId="1" type="noConversion"/>
  </si>
  <si>
    <t>참고</t>
    <phoneticPr fontId="1" type="noConversion"/>
  </si>
  <si>
    <t>VLOOKUP : 세로로 입력된 넓은 범위에서 '찾을 값'을 찾을 후 범위에서 지정한 '열 번호'의 값을 출력해주는 함수</t>
    <phoneticPr fontId="1" type="noConversion"/>
  </si>
  <si>
    <t>=VLOOKUP (찾을 값, 범위 , 열 번호, 일치 옵션)</t>
    <phoneticPr fontId="1" type="noConversion"/>
  </si>
  <si>
    <t>COULMNS : 데이터 테이블의 열의 개수를 계산하는 데에 사용</t>
    <phoneticPr fontId="1" type="noConversion"/>
  </si>
  <si>
    <t>함수 입력 후 셀 선택 시 열 개수가 출력 (예제에서 2라고 칠 수 있지만 추가 함수 활용)</t>
    <phoneticPr fontId="1" type="noConversion"/>
  </si>
  <si>
    <t>=COLUMNS(열 범위)</t>
    <phoneticPr fontId="1" type="noConversion"/>
  </si>
  <si>
    <t>빠른 채우기</t>
    <phoneticPr fontId="1" type="noConversion"/>
  </si>
  <si>
    <t xml:space="preserve">활용 기능 : </t>
    <phoneticPr fontId="1" type="noConversion"/>
  </si>
  <si>
    <t>자동 채우기와의 차이점</t>
    <phoneticPr fontId="1" type="noConversion"/>
  </si>
  <si>
    <t>자동 채우기</t>
    <phoneticPr fontId="1" type="noConversion"/>
  </si>
  <si>
    <t>개념</t>
    <phoneticPr fontId="1" type="noConversion"/>
  </si>
  <si>
    <t>사용 방식</t>
    <phoneticPr fontId="1" type="noConversion"/>
  </si>
  <si>
    <t>선택한 범위를 드래그</t>
    <phoneticPr fontId="1" type="noConversion"/>
  </si>
  <si>
    <t>CTRL + E</t>
    <phoneticPr fontId="1" type="noConversion"/>
  </si>
  <si>
    <t>정의 : 바로 왼쪽 or 오른쪽 열에 있는 데이터의 패턴을 분석하여 나머지 값을 자동으로 채워주는 기능</t>
    <phoneticPr fontId="1" type="noConversion"/>
  </si>
  <si>
    <t>선택한 셀(범위)에 입력된 데이터 형식(날짜, 숫자 등)에 맞춰 적합한 패턴이 자동으로 적용되어 다음 셀을 채워줌</t>
    <phoneticPr fontId="1" type="noConversion"/>
  </si>
  <si>
    <t xml:space="preserve">자동 채우기와 달리 인접한 데이터의 패턴을 분석하여 해당 규칙에 맞춰 값을 채워줌 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</si>
  <si>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 xml:space="preserve">부가 설명 : </t>
    </r>
    <r>
      <rPr>
        <sz val="10"/>
        <color theme="1"/>
        <rFont val="맑은 고딕"/>
        <family val="3"/>
        <charset val="129"/>
        <scheme val="minor"/>
      </rPr>
      <t>엑셀에는 다양한 텍스트 편집 함수 (LEFT, RIGHT 등) 있지만, 실무에서 발생하는 대부분의 텍스트 관련 데이터 가공 작업은 빠른 채우기 기능으로 해결 가능</t>
    </r>
    <phoneticPr fontId="1" type="noConversion"/>
  </si>
  <si>
    <t xml:space="preserve">예제 : </t>
    <phoneticPr fontId="1" type="noConversion"/>
  </si>
  <si>
    <t>아래 표에서 특정 값들만 손쉽게 뽑아보자</t>
    <phoneticPr fontId="1" type="noConversion"/>
  </si>
  <si>
    <t>이름</t>
    <phoneticPr fontId="1" type="noConversion"/>
  </si>
  <si>
    <t>전화번호</t>
    <phoneticPr fontId="1" type="noConversion"/>
  </si>
  <si>
    <t>010-1234-4567</t>
    <phoneticPr fontId="1" type="noConversion"/>
  </si>
  <si>
    <t>내선번호</t>
    <phoneticPr fontId="1" type="noConversion"/>
  </si>
  <si>
    <t>김석환(KIM)</t>
    <phoneticPr fontId="1" type="noConversion"/>
  </si>
  <si>
    <t>문진주(MOON)</t>
    <phoneticPr fontId="1" type="noConversion"/>
  </si>
  <si>
    <t>정규식(JEONG)</t>
    <phoneticPr fontId="1" type="noConversion"/>
  </si>
  <si>
    <t>영문 초성</t>
    <phoneticPr fontId="1" type="noConversion"/>
  </si>
  <si>
    <t>KIM</t>
    <phoneticPr fontId="1" type="noConversion"/>
  </si>
  <si>
    <t>MOON</t>
  </si>
  <si>
    <t>JEONG</t>
  </si>
  <si>
    <t>010-4522-4222</t>
    <phoneticPr fontId="1" type="noConversion"/>
  </si>
  <si>
    <t>010-1234-4578</t>
    <phoneticPr fontId="1" type="noConversion"/>
  </si>
  <si>
    <t>김석환 스터디</t>
    <phoneticPr fontId="1" type="noConversion"/>
  </si>
  <si>
    <t>문진주 스터디</t>
  </si>
  <si>
    <t>정규식 스터디</t>
  </si>
  <si>
    <t>이름+단어 조합</t>
    <phoneticPr fontId="1" type="noConversion"/>
  </si>
  <si>
    <t>규칙성이 있을 때 문자</t>
    <phoneticPr fontId="1" type="noConversion"/>
  </si>
  <si>
    <t>+82)10-1234-4567</t>
    <phoneticPr fontId="1" type="noConversion"/>
  </si>
  <si>
    <t>+82)10-4522-4222</t>
  </si>
  <si>
    <t>+82)10-1234-4578</t>
  </si>
  <si>
    <t>문자열 합치기</t>
    <phoneticPr fontId="1" type="noConversion"/>
  </si>
  <si>
    <t>KIM , +82)10-1234-4567</t>
    <phoneticPr fontId="1" type="noConversion"/>
  </si>
  <si>
    <t>MOON , +82)10-4522-4222</t>
  </si>
  <si>
    <t>JEONG , +82)10-1234-4578</t>
  </si>
  <si>
    <t>주의 사항 :</t>
    <phoneticPr fontId="1" type="noConversion"/>
  </si>
  <si>
    <t>원본 데이터에서 공백 셀 부여 후 작업 시 패턴 인지에 실패하므로, 원본 데이터에 인접한 상태에서 진행</t>
    <phoneticPr fontId="1" type="noConversion"/>
  </si>
  <si>
    <t>문자 대체</t>
    <phoneticPr fontId="1" type="noConversion"/>
  </si>
  <si>
    <t>정의 : 범위에서 조건에 맞는 셀의 개수를 구하는 함수 'COUNTIF'를 활용하여, 중복된 데이터 입력 제한</t>
    <phoneticPr fontId="1" type="noConversion"/>
  </si>
  <si>
    <t>COUNTIF</t>
    <phoneticPr fontId="1" type="noConversion"/>
  </si>
  <si>
    <t>=COUNTIF(범위, 조건)</t>
    <phoneticPr fontId="1" type="noConversion"/>
  </si>
  <si>
    <t>ㄴ 여러 사람이 동시에 공유하는 파일로 데이터를 관리할 때 중복 값 발생이 필연적 발생하며, 엑셀 익스포트 전까지 이에 대한 인지에 어려움 발생</t>
    <phoneticPr fontId="1" type="noConversion"/>
  </si>
  <si>
    <t>ㄴ 콘텐츠 개발간 약속된 ID 대역대 이상의 대역대를 사용 시 에러 발생</t>
    <phoneticPr fontId="1" type="noConversion"/>
  </si>
  <si>
    <t>선정 사유 : 아래 사유들에 대한 방어를 위함</t>
    <phoneticPr fontId="1" type="noConversion"/>
  </si>
  <si>
    <t>데이터 유효성 검사</t>
    <phoneticPr fontId="1" type="noConversion"/>
  </si>
  <si>
    <t>김*환</t>
    <phoneticPr fontId="1" type="noConversion"/>
  </si>
  <si>
    <t>문*환</t>
  </si>
  <si>
    <t>정*환</t>
  </si>
  <si>
    <t>문자 대체의 경우 셀 내의 문자 길이가 같아야 함</t>
    <phoneticPr fontId="1" type="noConversion"/>
  </si>
  <si>
    <t>예제 : 스트링 테이블에서 중복된 키 생성 시 오류 메시지 출력</t>
    <phoneticPr fontId="1" type="noConversion"/>
  </si>
  <si>
    <t>STRING TABLE</t>
    <phoneticPr fontId="1" type="noConversion"/>
  </si>
  <si>
    <t>ID</t>
    <phoneticPr fontId="1" type="noConversion"/>
  </si>
  <si>
    <t>VC_C</t>
    <phoneticPr fontId="1" type="noConversion"/>
  </si>
  <si>
    <t>Key001</t>
    <phoneticPr fontId="1" type="noConversion"/>
  </si>
  <si>
    <t>Key002</t>
  </si>
  <si>
    <t>Key003</t>
  </si>
  <si>
    <t>Key004</t>
  </si>
  <si>
    <t>STEP.1 오류 메시지를 출력 시킬 열 모두 선택</t>
    <phoneticPr fontId="1" type="noConversion"/>
  </si>
  <si>
    <t>STEP.2 데이터 유효성 검사 클릭</t>
    <phoneticPr fontId="1" type="noConversion"/>
  </si>
  <si>
    <t>STEP.3 COUNTIF 함수 활용하여 오류 메시지 설정</t>
    <phoneticPr fontId="1" type="noConversion"/>
  </si>
  <si>
    <t>AND 함수와 병행 사용을 통해 더욱 완벽한 조건 설정 가능</t>
    <phoneticPr fontId="1" type="noConversion"/>
  </si>
  <si>
    <t xml:space="preserve">2가지 이상의 조건을 만족하는 데이터만 입력 가능한 테이블 제작 시 </t>
    <phoneticPr fontId="1" type="noConversion"/>
  </si>
  <si>
    <t>※ AND : 지정한 조건을 모두 만족할 때 TRUE를 반환</t>
    <phoneticPr fontId="1" type="noConversion"/>
  </si>
  <si>
    <t>=AND(COUNTIF(범위, 조건) &lt;=1 , COUNTIF(범위2, 조건2) &gt;=1)</t>
    <phoneticPr fontId="1" type="noConversion"/>
  </si>
  <si>
    <t>텍스트 나누기</t>
    <phoneticPr fontId="1" type="noConversion"/>
  </si>
  <si>
    <t>정의 : 하나의 셀에 입력된 여러 텍스트들을 내가 원하는 구분으로 나누는 기능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</si>
  <si>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 xml:space="preserve">부가 설명 : </t>
    </r>
    <r>
      <rPr>
        <sz val="10"/>
        <color theme="1"/>
        <rFont val="맑은 고딕"/>
        <family val="3"/>
        <charset val="129"/>
        <scheme val="minor"/>
      </rPr>
      <t>RAW 데이터 추출 등으로 구분이 명확하게 되지 않은 데이터를 제공 받았을 때, 특정 규칙이나 내가 정한 규칙으로 데이터를 구분할 수 있음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</si>
  <si>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 기능 :</t>
    </r>
    <r>
      <rPr>
        <sz val="10"/>
        <color theme="1"/>
        <rFont val="맑은 고딕"/>
        <family val="3"/>
        <charset val="129"/>
        <scheme val="minor"/>
      </rPr>
      <t xml:space="preserve"> 데이터 도구 → 텍스트 나누기</t>
    </r>
    <phoneticPr fontId="1" type="noConversion"/>
  </si>
  <si>
    <t>DATA</t>
    <phoneticPr fontId="1" type="noConversion"/>
  </si>
  <si>
    <t xml:space="preserve">데니스 슬기 에르난데스 루시아 14230회 </t>
    <phoneticPr fontId="1" type="noConversion"/>
  </si>
  <si>
    <t xml:space="preserve">데니스 슬기 나나 슈 12330회 </t>
    <phoneticPr fontId="1" type="noConversion"/>
  </si>
  <si>
    <t>베라 니콜 데니스 슬기 10회</t>
    <phoneticPr fontId="1" type="noConversion"/>
  </si>
  <si>
    <t xml:space="preserve">최배달 루시아 베르데 사이퍼 1030회 </t>
    <phoneticPr fontId="1" type="noConversion"/>
  </si>
  <si>
    <t>※ 추출한 데이터에선 각 캐릭터별 이름의 길이가 다르고 사용 횟수의 크기 또한 달라, 함수를 사용해 분리가 귀찮은 상황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</si>
  <si>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 xml:space="preserve">예제 : </t>
    </r>
    <r>
      <rPr>
        <sz val="10"/>
        <color theme="1"/>
        <rFont val="맑은 고딕"/>
        <family val="3"/>
        <charset val="129"/>
        <scheme val="minor"/>
      </rPr>
      <t>아래 데이터에서 각각의 개별 값들을 컬럼으로 구분하시오</t>
    </r>
    <phoneticPr fontId="1" type="noConversion"/>
  </si>
  <si>
    <t>STEP.1 구분할 열을 선택</t>
    <phoneticPr fontId="1" type="noConversion"/>
  </si>
  <si>
    <t>※ 이때, 하나의 열을 초과해서 선택 불가</t>
    <phoneticPr fontId="1" type="noConversion"/>
  </si>
  <si>
    <t>STEP.2 텍스트 나누기 클릭</t>
    <phoneticPr fontId="1" type="noConversion"/>
  </si>
  <si>
    <t>STEP.3 데이터 구분 형식 설정</t>
    <phoneticPr fontId="1" type="noConversion"/>
  </si>
  <si>
    <t>※ 선택한 열의 데이터가 특정 규칙으로 구분 되어 있는지를 설정</t>
    <phoneticPr fontId="1" type="noConversion"/>
  </si>
  <si>
    <t>ex. 띄어쓰기, 쉼표, 텍스트 개수 등</t>
    <phoneticPr fontId="1" type="noConversion"/>
  </si>
  <si>
    <t>※ 규칙 세부 설정을 진행하며, 기타 값에 특정 텍스트를 기준으로 구분 등의 개인적 규칙 세팅 가능</t>
    <phoneticPr fontId="1" type="noConversion"/>
  </si>
  <si>
    <t>STEP.4 세부 규칙 설정</t>
    <phoneticPr fontId="1" type="noConversion"/>
  </si>
  <si>
    <t>STEP.5 데이터 서식 설정</t>
    <phoneticPr fontId="1" type="noConversion"/>
  </si>
  <si>
    <t>※ 구분되어 도출될 결과 텍스트의 데이터 서식을 설정할 수 있으며,</t>
    <phoneticPr fontId="1" type="noConversion"/>
  </si>
  <si>
    <t xml:space="preserve">   불필요한 열은 제외 가능  </t>
    <phoneticPr fontId="1" type="noConversion"/>
  </si>
  <si>
    <t>데니스</t>
  </si>
  <si>
    <t>슬기</t>
  </si>
  <si>
    <t>에르난데스</t>
  </si>
  <si>
    <t>루시아</t>
  </si>
  <si>
    <t>14230회</t>
  </si>
  <si>
    <t>나나</t>
  </si>
  <si>
    <t>슈</t>
  </si>
  <si>
    <t>12330회</t>
  </si>
  <si>
    <t>최배달</t>
  </si>
  <si>
    <t>베르데</t>
  </si>
  <si>
    <t>사이퍼</t>
  </si>
  <si>
    <t>1030회</t>
  </si>
  <si>
    <t>베라</t>
  </si>
  <si>
    <t>니콜</t>
  </si>
  <si>
    <t>10회</t>
  </si>
  <si>
    <t>최종 결과물</t>
    <phoneticPr fontId="1" type="noConversion"/>
  </si>
  <si>
    <t>※ 설정한 기준에 따라 데이터가 각각의 셀로 분할</t>
    <phoneticPr fontId="1" type="noConversion"/>
  </si>
  <si>
    <t>유의 사항</t>
    <phoneticPr fontId="1" type="noConversion"/>
  </si>
  <si>
    <t>※ 병합된 셀은 하나의 열로 인식되지 않기 때문에 병합을 풀고 진행 필요</t>
    <phoneticPr fontId="1" type="noConversion"/>
  </si>
  <si>
    <t>※ 특정 행에서는 데이터 공백이 있을 경우, 해당 셀은 결과물이 제대로 도출되지 못함</t>
    <phoneticPr fontId="1" type="noConversion"/>
  </si>
  <si>
    <t>ex. 모두 4개의 캐릭터 명 + 횟수로 구성돼있지만, 특정 행은 3개의 캐릭터로 구성됐다면</t>
    <phoneticPr fontId="1" type="noConversion"/>
  </si>
  <si>
    <t xml:space="preserve">    해당 셀은 횟수가 4번째 캐릭터 자리로 재구성됨</t>
    <phoneticPr fontId="1" type="noConversion"/>
  </si>
  <si>
    <t>COUNTIF (중복값 체크)</t>
    <phoneticPr fontId="1" type="noConversion"/>
  </si>
  <si>
    <t>SUBTOTAL (필터링 값만 계산)</t>
    <phoneticPr fontId="1" type="noConversion"/>
  </si>
  <si>
    <t>정의 : 필터링 결과만을 가지고 값을 집계</t>
    <phoneticPr fontId="1" type="noConversion"/>
  </si>
  <si>
    <t>SUBTOTAL</t>
    <phoneticPr fontId="1" type="noConversion"/>
  </si>
  <si>
    <t>=SUBTOTAL(집계 방식, 범위)</t>
    <phoneticPr fontId="1" type="noConversion"/>
  </si>
  <si>
    <t xml:space="preserve">정의 상세 : </t>
    <phoneticPr fontId="1" type="noConversion"/>
  </si>
  <si>
    <t>ㄴ 표에서 필터링한 결과만을 가지고 값을 집계할 때 사용하며, 사용 형식 중 집계 방식에는 아래의 목록을 활용해야 함</t>
    <phoneticPr fontId="1" type="noConversion"/>
  </si>
  <si>
    <t>집계 방식</t>
    <phoneticPr fontId="1" type="noConversion"/>
  </si>
  <si>
    <t>기능</t>
    <phoneticPr fontId="1" type="noConversion"/>
  </si>
  <si>
    <t>1 (101)</t>
    <phoneticPr fontId="1" type="noConversion"/>
  </si>
  <si>
    <t>2 (102)</t>
    <phoneticPr fontId="1" type="noConversion"/>
  </si>
  <si>
    <t>3 (103)</t>
    <phoneticPr fontId="1" type="noConversion"/>
  </si>
  <si>
    <t>4 (104)</t>
    <phoneticPr fontId="1" type="noConversion"/>
  </si>
  <si>
    <t>5 (105)</t>
    <phoneticPr fontId="1" type="noConversion"/>
  </si>
  <si>
    <t>6 (106)</t>
    <phoneticPr fontId="1" type="noConversion"/>
  </si>
  <si>
    <t>7 (107)</t>
    <phoneticPr fontId="1" type="noConversion"/>
  </si>
  <si>
    <t xml:space="preserve">8 (108) </t>
    <phoneticPr fontId="1" type="noConversion"/>
  </si>
  <si>
    <t>9 (109)</t>
    <phoneticPr fontId="1" type="noConversion"/>
  </si>
  <si>
    <t>10 (110)</t>
    <phoneticPr fontId="1" type="noConversion"/>
  </si>
  <si>
    <t>11 (111)</t>
    <phoneticPr fontId="1" type="noConversion"/>
  </si>
  <si>
    <t>사용 캐릭터</t>
    <phoneticPr fontId="1" type="noConversion"/>
  </si>
  <si>
    <t>리차드우</t>
    <phoneticPr fontId="1" type="noConversion"/>
  </si>
  <si>
    <t>횟수</t>
    <phoneticPr fontId="1" type="noConversion"/>
  </si>
  <si>
    <t>횟수 합계</t>
    <phoneticPr fontId="1" type="noConversion"/>
  </si>
  <si>
    <t>예제 : 아래 표에서 데니스 &amp;&amp; 슬기로 필터링된 데이터만 집계</t>
    <phoneticPr fontId="1" type="noConversion"/>
  </si>
  <si>
    <t>STEP.1 합계 컬럼에 SBUTOTAL 함수 입력</t>
    <phoneticPr fontId="1" type="noConversion"/>
  </si>
  <si>
    <t>※ 이때, 원하는 계산 방식을 입력</t>
    <phoneticPr fontId="1" type="noConversion"/>
  </si>
  <si>
    <t>STEP.2 SUM 더블 클릭 후 범위 설정</t>
    <phoneticPr fontId="1" type="noConversion"/>
  </si>
  <si>
    <t>STEP.3 결과 도출</t>
    <phoneticPr fontId="1" type="noConversion"/>
  </si>
  <si>
    <t>평균 (AVERAGE)</t>
    <phoneticPr fontId="1" type="noConversion"/>
  </si>
  <si>
    <t>숫자 개수 (COUNT)</t>
    <phoneticPr fontId="1" type="noConversion"/>
  </si>
  <si>
    <t>값 개수 (COUNTA)</t>
    <phoneticPr fontId="1" type="noConversion"/>
  </si>
  <si>
    <t>최대 값 (MAX)</t>
    <phoneticPr fontId="1" type="noConversion"/>
  </si>
  <si>
    <t>최소 값 (MIN)</t>
    <phoneticPr fontId="1" type="noConversion"/>
  </si>
  <si>
    <t>곱셈 (PRODUCT)</t>
    <phoneticPr fontId="1" type="noConversion"/>
  </si>
  <si>
    <t>표본표준편차
(STDEV.S)</t>
    <phoneticPr fontId="1" type="noConversion"/>
  </si>
  <si>
    <t>모표준편차
(STDEV.P)</t>
    <phoneticPr fontId="1" type="noConversion"/>
  </si>
  <si>
    <t>합계
(SUM)</t>
    <phoneticPr fontId="1" type="noConversion"/>
  </si>
  <si>
    <t>모분산
(VAR.P)</t>
    <phoneticPr fontId="1" type="noConversion"/>
  </si>
  <si>
    <t>표본분산
(VAR.S)</t>
    <phoneticPr fontId="1" type="noConversion"/>
  </si>
  <si>
    <t xml:space="preserve">심화 : </t>
    <phoneticPr fontId="1" type="noConversion"/>
  </si>
  <si>
    <t xml:space="preserve">ㄴ 집계 방식 표에서 괄호 안에 있는 백의 자리 숫자를 입력 시 숨기기된 셀도 제외하고 집계 </t>
    <phoneticPr fontId="1" type="noConversion"/>
  </si>
  <si>
    <t>SUM</t>
    <phoneticPr fontId="1" type="noConversion"/>
  </si>
  <si>
    <t>SUM(9)</t>
    <phoneticPr fontId="1" type="noConversion"/>
  </si>
  <si>
    <t>SUM(109)</t>
    <phoneticPr fontId="1" type="noConversion"/>
  </si>
  <si>
    <t>작성일</t>
    <phoneticPr fontId="1" type="noConversion"/>
  </si>
  <si>
    <t>1. 엑셀 작업을 할 때, "!Note" "!TableList" "!Define" 등의 시트를 만들어두면 좋습니다.</t>
    <phoneticPr fontId="1" type="noConversion"/>
  </si>
  <si>
    <t>2. "!Note", "!TableList"의 목적은 각 시트에 입력된 Column(컬럼)의 용도, Type 정의, 연결된 다른 참조값(다른 테이블) 정보 등을 한 곳에서 정리/관리하기 위함입니다.</t>
    <phoneticPr fontId="1" type="noConversion"/>
  </si>
  <si>
    <t>3. "!Define"의 목적은 함수, 매크로 사용 등에서 반복해서 사용되는 값을 정의해두어 Define에 정의된 값만 관리하면 다른 연결된 값들은 쉽게 관리될 수 있도록 하기 위함입니다.</t>
    <phoneticPr fontId="1" type="noConversion"/>
  </si>
  <si>
    <t>예시)</t>
    <phoneticPr fontId="1" type="noConversion"/>
  </si>
  <si>
    <t>Sheet1</t>
    <phoneticPr fontId="1" type="noConversion"/>
  </si>
  <si>
    <t>Sheet2</t>
    <phoneticPr fontId="1" type="noConversion"/>
  </si>
  <si>
    <t>Sheet3</t>
  </si>
  <si>
    <t>Sheet4</t>
  </si>
  <si>
    <t>Sheet5</t>
  </si>
  <si>
    <t>멤버 입력</t>
    <phoneticPr fontId="1" type="noConversion"/>
  </si>
  <si>
    <t>멤버 입력</t>
  </si>
  <si>
    <t>김석환</t>
  </si>
  <si>
    <t>정규식</t>
  </si>
  <si>
    <t>문진주</t>
  </si>
  <si>
    <t>4. 위와 같이 시트 5개가 있다는 가정하에 멤버 입력 드롭박스를 만들어두고 '!Define'!$B$3:$B$5 에 정의된 멤버 이름만 관리하면 5개 시트를 개별로 수정하지 않더라도 자동 관리할 수 있습니다.</t>
    <phoneticPr fontId="1" type="noConversion"/>
  </si>
  <si>
    <t>5. 다음은 목록형 드롭다운을 만드는 법을 정리하겠습니다.</t>
    <phoneticPr fontId="1" type="noConversion"/>
  </si>
  <si>
    <t>20231124_드롭다운생성.xlsm</t>
    <phoneticPr fontId="1" type="noConversion"/>
  </si>
  <si>
    <t>※ 간단한 드롭다운 목록 만들기 (기본 목록상자)</t>
    <phoneticPr fontId="1" type="noConversion"/>
  </si>
  <si>
    <t>1. 먼저 드롭다운 목록에 표시할 항목(멤버)를 준비합니다. 각 셀에 [멤버]와 [김석환], [정규식], [문진주]를 입력한 후, 표 만들기 단축키 Ctrl + T 를 입력하여 항목을 표로 변경합니다.</t>
    <phoneticPr fontId="1" type="noConversion"/>
  </si>
  <si>
    <t>멤버</t>
    <phoneticPr fontId="1" type="noConversion"/>
  </si>
  <si>
    <t>김석환</t>
    <phoneticPr fontId="1" type="noConversion"/>
  </si>
  <si>
    <t>정규식</t>
    <phoneticPr fontId="1" type="noConversion"/>
  </si>
  <si>
    <t>문진주</t>
    <phoneticPr fontId="1" type="noConversion"/>
  </si>
  <si>
    <t>2. 표로 지정하면 나중에 데이터가 추가되더라도 자동으로 드롭다운 목록에 추가되므로 편리하게 사용할 수 있습니다.</t>
    <phoneticPr fontId="1" type="noConversion"/>
  </si>
  <si>
    <t>3. ①드롭다운이 들어갈 셀범위(A17)를 선택한 후, ② [데이터] 탭 클릭 - ③ [데이터 도구] 그룹에서 [데이터 유효성 검사]를 클릭합니다.</t>
    <phoneticPr fontId="1" type="noConversion"/>
  </si>
  <si>
    <t>4. 데이터 유효성 검사 대화상자가 실행되면, [설정] 탭을 클릭 후 ④ 제한대상에서 '목록'을 선택 - ⑤ 원본의 범위로 머리글을 제외한 값이 입력된 범위(A8:A10) 선택 - ⑥ [확인]을 클릭합니다.</t>
    <phoneticPr fontId="1" type="noConversion"/>
  </si>
  <si>
    <t>5. 목록상자를 적용하기 위해 선택했던 A8:A10 범위 드롭다운 목록이 적용되었습니다. 이제 멤버를 드롭다운 목록에서 선택하여 입력할 수 있습니다.</t>
    <phoneticPr fontId="1" type="noConversion"/>
  </si>
  <si>
    <t>4. [자동 고침] 팝업창이 뜨면 자동 고침 탭 화면에 아래 [한/영 자동 고침] 옵션이 있습니다. 이것을 체크 해제해 줍니다. 그럼 앞으로 자동 변환이 되지 않게 됩니다.</t>
    <phoneticPr fontId="1" type="noConversion"/>
  </si>
  <si>
    <t xml:space="preserve">3. 엑셀 옵션 창에서 왼쪽 메뉴 목록으로 갑니다. 그리고 [언어 교정]을 선택하면 오른쪽 화면에 [자동 고침 옵션] 버튼을 볼 수 있습니다. </t>
    <phoneticPr fontId="1" type="noConversion"/>
  </si>
  <si>
    <t xml:space="preserve">2. 엑셀 옵션 창을 열려면 [파일]탭 &gt; [옵션] 메뉴를 클릭해야 합니다. </t>
    <phoneticPr fontId="1" type="noConversion"/>
  </si>
  <si>
    <t>OOO.티느</t>
    <phoneticPr fontId="1" type="noConversion"/>
  </si>
  <si>
    <t>▶</t>
    <phoneticPr fontId="1" type="noConversion"/>
  </si>
  <si>
    <t>OOO.xlsm</t>
    <phoneticPr fontId="1" type="noConversion"/>
  </si>
  <si>
    <t>1. 아래처럼 키보드로 한영 전환을 제대로 하지 않고 입력했을 때 스페이스 바를 눌러 한 칸 띄우거나 셀을 떠나면 자동으로 한글 변환이 됩니다. 이런 자동 변환 옵션을 없애 보도록 하겠습니다.</t>
    <phoneticPr fontId="1" type="noConversion"/>
  </si>
  <si>
    <t>1. 동일한 개수의 행 내에서 2개 셀의 값을 서로 비교하고 싶을 때, 조건부 서식 이용하는 방법</t>
    <phoneticPr fontId="1" type="noConversion"/>
  </si>
  <si>
    <t>2. 비교하고 싶은 셀 전체 영역을 범위로 잡고, 조건부 새규칙 실행</t>
    <phoneticPr fontId="1" type="noConversion"/>
  </si>
  <si>
    <t>3. 아래 스크린샷 참고하여 2개 셀을 비교하여 서로 같은값, 다른값, 높은값, 작은값 등을 찾기 쉽도록 해줌</t>
    <phoneticPr fontId="1" type="noConversion"/>
  </si>
  <si>
    <t>4. 영역 설정을 할 때 첫 비교할 셀을 선택하고, 열만 고정 행값은 고정이 되지 않도록 "$" 제거 (ex. $L3)</t>
    <phoneticPr fontId="1" type="noConversion"/>
  </si>
  <si>
    <t>5. 비교값을 눈으로 찾기 쉽도록 서식에 바탕색 빨간색으로 칠함</t>
    <phoneticPr fontId="1" type="noConversion"/>
  </si>
  <si>
    <t>6. 그러면 아래와 같이 서로 다른 경우 서식이 먹어서 찾기 쉬움 (Diff 툴을 사용하기에는 너무 무거울 때 가볍게 찾는 방법)</t>
    <phoneticPr fontId="1" type="noConversion"/>
  </si>
  <si>
    <t>원본 데이터 변경 시 자동 반영,
붙여넣은 표 클릭 시 원본 위치로 이동</t>
    <phoneticPr fontId="1" type="noConversion"/>
  </si>
  <si>
    <t>붙여넣을 위치 클릭</t>
    <phoneticPr fontId="1" type="noConversion"/>
  </si>
  <si>
    <t>카메라 클릭</t>
    <phoneticPr fontId="1" type="noConversion"/>
  </si>
  <si>
    <t>복사하고 싶은 데이터 영역 드래그 선택</t>
    <phoneticPr fontId="1" type="noConversion"/>
  </si>
  <si>
    <t>카메라 버튼 생성</t>
    <phoneticPr fontId="1" type="noConversion"/>
  </si>
  <si>
    <t>빠른 실행도구 모음 &gt; 모든명령
&gt; '카메라' 추가</t>
    <phoneticPr fontId="1" type="noConversion"/>
  </si>
  <si>
    <t>빠른실행도구 지정 &gt; 기타 명령</t>
    <phoneticPr fontId="1" type="noConversion"/>
  </si>
  <si>
    <t>이미지</t>
    <phoneticPr fontId="1" type="noConversion"/>
  </si>
  <si>
    <t>설명</t>
    <phoneticPr fontId="1" type="noConversion"/>
  </si>
  <si>
    <t>No</t>
    <phoneticPr fontId="1" type="noConversion"/>
  </si>
  <si>
    <t xml:space="preserve">  카메라 기능으로 표 복사+붙여넣기</t>
    <phoneticPr fontId="1" type="noConversion"/>
  </si>
  <si>
    <t>복사 + 붙여넣기</t>
    <phoneticPr fontId="1" type="noConversion"/>
  </si>
  <si>
    <t>화면에 보이는 셀만 선택 후 확인</t>
    <phoneticPr fontId="1" type="noConversion"/>
  </si>
  <si>
    <t>홈 &gt; 찾기 및 선택 &gt; 이동 옵션
OR
F5 &gt; 옵션</t>
    <phoneticPr fontId="1" type="noConversion"/>
  </si>
  <si>
    <t>복사할 범위 선택</t>
    <phoneticPr fontId="1" type="noConversion"/>
  </si>
  <si>
    <t xml:space="preserve">  필터링된 데이터만 복사+붙여넣기   // 숨겨진 데이터 제외하고 복사+붙여넣기</t>
    <phoneticPr fontId="1" type="noConversion"/>
  </si>
  <si>
    <t>전체 분산</t>
    <phoneticPr fontId="1" type="noConversion"/>
  </si>
  <si>
    <t>VARP</t>
    <phoneticPr fontId="1" type="noConversion"/>
  </si>
  <si>
    <t>표본의 분산</t>
    <phoneticPr fontId="1" type="noConversion"/>
  </si>
  <si>
    <t>VAR</t>
    <phoneticPr fontId="1" type="noConversion"/>
  </si>
  <si>
    <t>합계</t>
    <phoneticPr fontId="1" type="noConversion"/>
  </si>
  <si>
    <t>전체 표준편차</t>
    <phoneticPr fontId="1" type="noConversion"/>
  </si>
  <si>
    <t>STDEVP</t>
    <phoneticPr fontId="1" type="noConversion"/>
  </si>
  <si>
    <t>표본의 표준편차</t>
    <phoneticPr fontId="1" type="noConversion"/>
  </si>
  <si>
    <t>STDEV</t>
    <phoneticPr fontId="1" type="noConversion"/>
  </si>
  <si>
    <t>인수 곱한 값</t>
    <phoneticPr fontId="1" type="noConversion"/>
  </si>
  <si>
    <t>PRODUCT</t>
    <phoneticPr fontId="1" type="noConversion"/>
  </si>
  <si>
    <t>최소값 추출</t>
    <phoneticPr fontId="1" type="noConversion"/>
  </si>
  <si>
    <t>MIN</t>
    <phoneticPr fontId="1" type="noConversion"/>
  </si>
  <si>
    <t>최대값 추출</t>
    <phoneticPr fontId="1" type="noConversion"/>
  </si>
  <si>
    <t>MAX</t>
    <phoneticPr fontId="1" type="noConversion"/>
  </si>
  <si>
    <t>값을 포함한 셀 개수</t>
    <phoneticPr fontId="1" type="noConversion"/>
  </si>
  <si>
    <t>COUNTA</t>
    <phoneticPr fontId="1" type="noConversion"/>
  </si>
  <si>
    <t>숫자 포함 셀 개수</t>
    <phoneticPr fontId="1" type="noConversion"/>
  </si>
  <si>
    <t>COUNT</t>
    <phoneticPr fontId="1" type="noConversion"/>
  </si>
  <si>
    <t>ex) '=SUBTOTAL(9,E4:E10)</t>
    <phoneticPr fontId="1" type="noConversion"/>
  </si>
  <si>
    <t>평균값</t>
    <phoneticPr fontId="1" type="noConversion"/>
  </si>
  <si>
    <t>AVERAGE</t>
    <phoneticPr fontId="1" type="noConversion"/>
  </si>
  <si>
    <t>=SUBTOTAL([Function No],[데이터 영역])</t>
    <phoneticPr fontId="1" type="noConversion"/>
  </si>
  <si>
    <t>SUBTOTAL 함수 사용</t>
    <phoneticPr fontId="1" type="noConversion"/>
  </si>
  <si>
    <t>Function</t>
    <phoneticPr fontId="1" type="noConversion"/>
  </si>
  <si>
    <t>수식</t>
    <phoneticPr fontId="1" type="noConversion"/>
  </si>
  <si>
    <t xml:space="preserve">  Function No 정리</t>
    <phoneticPr fontId="1" type="noConversion"/>
  </si>
  <si>
    <t xml:space="preserve">  필터링된 값만 계산하기</t>
    <phoneticPr fontId="1" type="noConversion"/>
  </si>
  <si>
    <t>단축키</t>
    <phoneticPr fontId="1" type="noConversion"/>
  </si>
  <si>
    <t>Ctrl</t>
    <phoneticPr fontId="1" type="noConversion"/>
  </si>
  <si>
    <t>`</t>
    <phoneticPr fontId="1" type="noConversion"/>
  </si>
  <si>
    <t>수식 한번에 보기</t>
    <phoneticPr fontId="1" type="noConversion"/>
  </si>
  <si>
    <t>수식을 사용한 엑셀 시트에서 Ctrl+` 하면 수식이 있는 셀은 수식 표시 상태로 변경 / 다시 Ctrl + ` 시 복구</t>
    <phoneticPr fontId="1" type="noConversion"/>
  </si>
  <si>
    <t>B</t>
    <phoneticPr fontId="1" type="noConversion"/>
  </si>
  <si>
    <t>글꼴 굵게</t>
    <phoneticPr fontId="1" type="noConversion"/>
  </si>
  <si>
    <t>E</t>
    <phoneticPr fontId="1" type="noConversion"/>
  </si>
  <si>
    <t>F</t>
    <phoneticPr fontId="1" type="noConversion"/>
  </si>
  <si>
    <t>찾기 및 바꾸기 - 찾기</t>
    <phoneticPr fontId="1" type="noConversion"/>
  </si>
  <si>
    <t>H</t>
    <phoneticPr fontId="1" type="noConversion"/>
  </si>
  <si>
    <t>찾기 및 바꾸기 - 바꾸기</t>
    <phoneticPr fontId="1" type="noConversion"/>
  </si>
  <si>
    <t>K</t>
    <phoneticPr fontId="1" type="noConversion"/>
  </si>
  <si>
    <t>하이퍼 링크 삽입</t>
    <phoneticPr fontId="1" type="noConversion"/>
  </si>
  <si>
    <t>T</t>
    <phoneticPr fontId="1" type="noConversion"/>
  </si>
  <si>
    <t>표 만들기</t>
    <phoneticPr fontId="1" type="noConversion"/>
  </si>
  <si>
    <t>Z</t>
    <phoneticPr fontId="1" type="noConversion"/>
  </si>
  <si>
    <t>실행취소</t>
    <phoneticPr fontId="1" type="noConversion"/>
  </si>
  <si>
    <t>Y</t>
    <phoneticPr fontId="1" type="noConversion"/>
  </si>
  <si>
    <t>다시 실행</t>
    <phoneticPr fontId="1" type="noConversion"/>
  </si>
  <si>
    <t>실행 취소했던 행동을 다시 실행하여 복구</t>
    <phoneticPr fontId="1" type="noConversion"/>
  </si>
  <si>
    <t>-</t>
    <phoneticPr fontId="1" type="noConversion"/>
  </si>
  <si>
    <t>셀/범위 삭제</t>
    <phoneticPr fontId="1" type="noConversion"/>
  </si>
  <si>
    <t>+</t>
    <phoneticPr fontId="1" type="noConversion"/>
  </si>
  <si>
    <t>셀/범위 삽입</t>
    <phoneticPr fontId="1" type="noConversion"/>
  </si>
  <si>
    <t>드래그</t>
    <phoneticPr fontId="1" type="noConversion"/>
  </si>
  <si>
    <t>시트 복사</t>
    <phoneticPr fontId="1" type="noConversion"/>
  </si>
  <si>
    <t>Ctrl 누른 상태로 시트 클릭하여 드래그하면 시트 복사 / 드래그 방향으로 시트 생성</t>
    <phoneticPr fontId="1" type="noConversion"/>
  </si>
  <si>
    <t>Shift</t>
    <phoneticPr fontId="1" type="noConversion"/>
  </si>
  <si>
    <t>F11</t>
    <phoneticPr fontId="1" type="noConversion"/>
  </si>
  <si>
    <t>새 시트 추가</t>
    <phoneticPr fontId="1" type="noConversion"/>
  </si>
  <si>
    <t>현재 선택 시트 기준 앞에 생성</t>
    <phoneticPr fontId="1" type="noConversion"/>
  </si>
  <si>
    <t>F2</t>
    <phoneticPr fontId="1" type="noConversion"/>
  </si>
  <si>
    <t>메모 삽입 / 수정</t>
    <phoneticPr fontId="1" type="noConversion"/>
  </si>
  <si>
    <t>바깥쪽 테두리 적용</t>
    <phoneticPr fontId="1" type="noConversion"/>
  </si>
  <si>
    <t>셀의 테두리 모두 지우기</t>
    <phoneticPr fontId="1" type="noConversion"/>
  </si>
  <si>
    <t>행 숨기기</t>
    <phoneticPr fontId="1" type="noConversion"/>
  </si>
  <si>
    <t>선택한 범위 행 숨기기</t>
    <phoneticPr fontId="1" type="noConversion"/>
  </si>
  <si>
    <t>행 숨기기 취소</t>
    <phoneticPr fontId="1" type="noConversion"/>
  </si>
  <si>
    <t>선택한 범위의 행 숨기기 취소</t>
    <phoneticPr fontId="1" type="noConversion"/>
  </si>
  <si>
    <t>열 숨기기</t>
    <phoneticPr fontId="1" type="noConversion"/>
  </si>
  <si>
    <t>선택한 범위 열 숨기기</t>
    <phoneticPr fontId="1" type="noConversion"/>
  </si>
  <si>
    <t>열 숨기기 취소</t>
    <phoneticPr fontId="1" type="noConversion"/>
  </si>
  <si>
    <t>선택한 범위의 열 숨기기 취소</t>
    <phoneticPr fontId="1" type="noConversion"/>
  </si>
  <si>
    <t>L</t>
    <phoneticPr fontId="1" type="noConversion"/>
  </si>
  <si>
    <t>필터 활성화</t>
    <phoneticPr fontId="1" type="noConversion"/>
  </si>
  <si>
    <t>다시 Ctrl+Shift+L 하면 필터 취소</t>
    <phoneticPr fontId="1" type="noConversion"/>
  </si>
  <si>
    <t>Alt</t>
    <phoneticPr fontId="1" type="noConversion"/>
  </si>
  <si>
    <t>↓</t>
    <phoneticPr fontId="1" type="noConversion"/>
  </si>
  <si>
    <t>자동완성 목록 펼치기</t>
    <phoneticPr fontId="1" type="noConversion"/>
  </si>
  <si>
    <t>Backspace</t>
    <phoneticPr fontId="1" type="noConversion"/>
  </si>
  <si>
    <t>선택된 셀로 이동</t>
    <phoneticPr fontId="1" type="noConversion"/>
  </si>
  <si>
    <t>선택된 셀이 중앙에 오도록 이동</t>
    <phoneticPr fontId="1" type="noConversion"/>
  </si>
  <si>
    <t>End</t>
    <phoneticPr fontId="1" type="noConversion"/>
  </si>
  <si>
    <t>시트의 마지막 셀로 이동</t>
    <phoneticPr fontId="1" type="noConversion"/>
  </si>
  <si>
    <t>시트의 하단 우측 셀로 이동</t>
    <phoneticPr fontId="1" type="noConversion"/>
  </si>
  <si>
    <t>Home</t>
    <phoneticPr fontId="1" type="noConversion"/>
  </si>
  <si>
    <t>A1 셀로 이동</t>
    <phoneticPr fontId="1" type="noConversion"/>
  </si>
  <si>
    <t>방향키</t>
    <phoneticPr fontId="1" type="noConversion"/>
  </si>
  <si>
    <t>해당 방향의 끝으로 이동</t>
    <phoneticPr fontId="1" type="noConversion"/>
  </si>
  <si>
    <t>현재 셀부터 마지막 셀까지 선택</t>
    <phoneticPr fontId="1" type="noConversion"/>
  </si>
  <si>
    <t>현재 셀부터 A1 셀까지 선택</t>
    <phoneticPr fontId="1" type="noConversion"/>
  </si>
  <si>
    <t>클릭</t>
    <phoneticPr fontId="1" type="noConversion"/>
  </si>
  <si>
    <t>떨어진 범위 선택</t>
    <phoneticPr fontId="1" type="noConversion"/>
  </si>
  <si>
    <t>연속된 범위 선택</t>
    <phoneticPr fontId="1" type="noConversion"/>
  </si>
  <si>
    <t>A</t>
    <phoneticPr fontId="1" type="noConversion"/>
  </si>
  <si>
    <t>인접 범위 선택</t>
    <phoneticPr fontId="1" type="noConversion"/>
  </si>
  <si>
    <t>시트 전체 선택</t>
    <phoneticPr fontId="1" type="noConversion"/>
  </si>
  <si>
    <t>Space</t>
    <phoneticPr fontId="1" type="noConversion"/>
  </si>
  <si>
    <t>열 전체 선택</t>
    <phoneticPr fontId="1" type="noConversion"/>
  </si>
  <si>
    <t>행 전체 선택</t>
    <phoneticPr fontId="1" type="noConversion"/>
  </si>
  <si>
    <t>해당 방향으로 끝까지 선택</t>
    <phoneticPr fontId="1" type="noConversion"/>
  </si>
  <si>
    <t>선택 범위 한칸 확장</t>
    <phoneticPr fontId="1" type="noConversion"/>
  </si>
  <si>
    <t>셀 내용 편집</t>
    <phoneticPr fontId="1" type="noConversion"/>
  </si>
  <si>
    <t>Enter</t>
    <phoneticPr fontId="1" type="noConversion"/>
  </si>
  <si>
    <t>셀 내 줄바꿈</t>
    <phoneticPr fontId="1" type="noConversion"/>
  </si>
  <si>
    <t>Delete</t>
    <phoneticPr fontId="1" type="noConversion"/>
  </si>
  <si>
    <t>수식/내용 종료지점까지 삭제</t>
    <phoneticPr fontId="1" type="noConversion"/>
  </si>
  <si>
    <t>셀에 입력한 내용 중 현재 커서 위치 부터 종료 지점까지 삭제</t>
    <phoneticPr fontId="1" type="noConversion"/>
  </si>
  <si>
    <t>수식/내용 종료지점까지 선택</t>
    <phoneticPr fontId="1" type="noConversion"/>
  </si>
  <si>
    <t>셀에 입력한 내용 중 현재 커서 위치 부터 종료 지점까지 선택</t>
    <phoneticPr fontId="1" type="noConversion"/>
  </si>
  <si>
    <t>수식/내용 시작지점까지 선택</t>
    <phoneticPr fontId="1" type="noConversion"/>
  </si>
  <si>
    <t>셀에 입력한 내용 중 현재 커서 위치 부터 시작 지점까지 선택</t>
    <phoneticPr fontId="1" type="noConversion"/>
  </si>
  <si>
    <t>→</t>
    <phoneticPr fontId="1" type="noConversion"/>
  </si>
  <si>
    <t>오른쪽으로 한 칸 선택 확장</t>
    <phoneticPr fontId="1" type="noConversion"/>
  </si>
  <si>
    <t>←</t>
    <phoneticPr fontId="1" type="noConversion"/>
  </si>
  <si>
    <t>왼쪽으로 한 칸 선택 확장</t>
    <phoneticPr fontId="1" type="noConversion"/>
  </si>
  <si>
    <t>한 단어 오른쪽으로 이동</t>
    <phoneticPr fontId="1" type="noConversion"/>
  </si>
  <si>
    <t>한 단어 왼쪽으로 이동</t>
    <phoneticPr fontId="1" type="noConversion"/>
  </si>
  <si>
    <t>;</t>
    <phoneticPr fontId="1" type="noConversion"/>
  </si>
  <si>
    <t>오늘 날짜 입력</t>
    <phoneticPr fontId="1" type="noConversion"/>
  </si>
  <si>
    <t>현재 시간 입력</t>
    <phoneticPr fontId="1" type="noConversion"/>
  </si>
  <si>
    <t>숫자 서식 적용</t>
    <phoneticPr fontId="1" type="noConversion"/>
  </si>
  <si>
    <t>날짜 서식 적용</t>
    <phoneticPr fontId="1" type="noConversion"/>
  </si>
  <si>
    <t>백분율 서식 적용</t>
    <phoneticPr fontId="1" type="noConversion"/>
  </si>
  <si>
    <t>Tab</t>
    <phoneticPr fontId="1" type="noConversion"/>
  </si>
  <si>
    <t>함수 자동 완성</t>
    <phoneticPr fontId="1" type="noConversion"/>
  </si>
  <si>
    <t>함수 입력 중 자동완성 목록 노출 시 원하는 항목 선택 후 Tab</t>
    <phoneticPr fontId="1" type="noConversion"/>
  </si>
  <si>
    <t>I</t>
    <phoneticPr fontId="1" type="noConversion"/>
  </si>
  <si>
    <t>R</t>
    <phoneticPr fontId="1" type="noConversion"/>
  </si>
  <si>
    <t>셀 삽입</t>
    <phoneticPr fontId="1" type="noConversion"/>
  </si>
  <si>
    <t>VBA(Visual Basic for Applications) 기초</t>
    <phoneticPr fontId="1" type="noConversion"/>
  </si>
  <si>
    <t>1. VBA 개발 환경 열기:
Excel에서 "개발 도구" 탭을 활성화하려면 Excel 창 상단의 "파일" 메뉴에서 "옵션"을 선택합니다.
"Excel 옵션" 창에서 "리본 사용자 지정"을 선택하고, "주 탭에 개발 도구 표시" 옵션을 활성화합니다.</t>
    <phoneticPr fontId="1" type="noConversion"/>
  </si>
  <si>
    <t>2. VBA 에디터 열기:
"개발 도구" 탭에 "Visual Basic" 아이콘을 클릭하여 VBA 에디터를 엽니다.
또는 키보드 단축키로 VBA 에디터를 열려면 Alt + F11을 누릅니다.</t>
    <phoneticPr fontId="1" type="noConversion"/>
  </si>
  <si>
    <t>3. VBA 프로젝트 창:
VBA 에디터에서는 "프로젝트 탐색기" 창에서 프로젝트 및 모듈을 관리합니다.
Excel 파일은 "VBAProject (Your Workbook Name)" 아래에 나타납니다.</t>
    <phoneticPr fontId="1" type="noConversion"/>
  </si>
  <si>
    <t>4. 모듈 추가:
"VBAProject" 창에서 새 모듈을 추가하려면 "삽입" 메뉴에서 "모듈"을 선택합니다.</t>
    <phoneticPr fontId="1" type="noConversion"/>
  </si>
  <si>
    <t>5. VBA 코드 작성:
모듈에 VBA 코드를 작성합니다. 코드는 서브루틴(Sub)이나 함수(Function) 형태로 작성됩니다.
예를 들어, 다음은 메시지 박스를 띄우는 간단한 VBA 코드입니다.</t>
    <phoneticPr fontId="1" type="noConversion"/>
  </si>
  <si>
    <t>6. 코드 실행:
코드를 실행하려면 VBA 에디터에서 원하는 서브루틴이나 함수를 선택하고 F5 키를 누르거나 "실행" 메뉴에서 "실행"을 선택합니다.</t>
    <phoneticPr fontId="1" type="noConversion"/>
  </si>
  <si>
    <t>7. 디버깅과 변수 모니터링:
코드 디버깅을 위해 중단점 설정 및 변수 모니터링 기능을 사용할 수 있습니다.
중단점은 코드 실행을 일시 중지시키는 데 사용되며, 변수 모니터링은 코드 실행 중 변수의 값을 확인하는 데 도움이 됩니다.</t>
    <phoneticPr fontId="1" type="noConversion"/>
  </si>
  <si>
    <t>매크로 버튼 &amp; MsgBox 연결</t>
    <phoneticPr fontId="1" type="noConversion"/>
  </si>
  <si>
    <t>1. 개발 도구 탭에서 버튼 추가:
"개발 도구" 탭에 있는 "삽입" 그룹에서 "단추"를 선택합니다.
워크시트 상에 버튼을 그리고 버튼에 표시될 텍스트를 입력합니다.</t>
    <phoneticPr fontId="1" type="noConversion"/>
  </si>
  <si>
    <t>2. 매크로 연결:
버튼을 클릭하면 실행할 매크로를 지정해야 합니다. 버튼을 오른쪽 클릭하고 "매크로 지정"을 선택합니다.
나타나는 "매크로 지정" 창에서 ShowMessage 서브루틴이 있는 모듈을 선택하고 확인을 누릅니다.</t>
    <phoneticPr fontId="1" type="noConversion"/>
  </si>
  <si>
    <t>3. 버튼 클릭 시 메시지 확인:
이제 버튼을 클릭하면 ShowMessage 서브루틴이 실행되고 메시지 박스가 표시됩니다.</t>
    <phoneticPr fontId="1" type="noConversion"/>
  </si>
  <si>
    <t>오류 발생 대처 : 디버깅 방법</t>
    <phoneticPr fontId="1" type="noConversion"/>
  </si>
  <si>
    <t>1. 중단점 설정:
코드의 특정 부분에서 실행을 일시 중지하려면 중단점을 설정합니다. 코드 편집기에서 원하는 위치로 이동하고 코드 행 번호 옆에 마우스를 클릭하여 중단점을 설정합니다.</t>
    <phoneticPr fontId="1" type="noConversion"/>
  </si>
  <si>
    <t>2. 중단점을 설정하는 단축키는 F9 :
코드 편집기에서 중단점을 설정하려면 해당 코드 행 번호에 커서를 두고 F9를 누르면 중단점이 토글됩니다. 중단점이 설정되면 코드 실행 중 해당 위치에 도달하면 실행이 중지됩니다.
요약:
중단점 설정: 해당 코드 행 번호에 커서를 두고 F9를 누릅니다.
중단점 해제: 중단점이 설정된 행 번호에 커서를 두고 다시 F9를 누릅니다.
이를 통해 코드의 특정 부분에서 실행을 일시 중지하고 디버깅을 시작할 수 있습니다.</t>
    <phoneticPr fontId="1" type="noConversion"/>
  </si>
  <si>
    <t>3. 디버그 모드로 전환:
중단점이 설정된 후 코드를 실행하면 중단점에서 실행이 중지됩니다. 이때 디버그 모드로 전환됩니다.</t>
    <phoneticPr fontId="1" type="noConversion"/>
  </si>
  <si>
    <t>4. 실행 일시 중지 및 계속 진행:
중단점에서 코드가 중지된 상태에서 F5 키를 누르면 코드가 중단점까지 실행되며 중지됩니다. 다시 F5를 누르면 나머지 코드가 실행됩니다.</t>
    <phoneticPr fontId="1" type="noConversion"/>
  </si>
  <si>
    <t>5. 단계별 실행:
코드를 단계별로 실행하려면 F8 키를 사용합니다. 
이를 통해 코드 한 줄씩 실행하면서 중간 결과를 확인할 수 있습니다.</t>
    <phoneticPr fontId="1" type="noConversion"/>
  </si>
  <si>
    <t>6. 중단점 제거:
디버깅이 완료되면 중단점을 제거하여 일반적인 실행으로 돌아갈 수 있습니다. 중단점을 제거하려면 코드 편집기에서 해당 줄의 중단점을 다시 클릭하면 됩니다.</t>
    <phoneticPr fontId="1" type="noConversion"/>
  </si>
  <si>
    <t>모두 정렬로 여러 문서 한눈에 확인</t>
    <phoneticPr fontId="1" type="noConversion"/>
  </si>
  <si>
    <t>한눈에 봐야 하는 문서 모두 오픈</t>
    <phoneticPr fontId="1" type="noConversion"/>
  </si>
  <si>
    <t>보기 &gt; 모두 정렬 클릭</t>
    <phoneticPr fontId="1" type="noConversion"/>
  </si>
  <si>
    <t>정렬 방식 선택 &gt; 확인</t>
    <phoneticPr fontId="1" type="noConversion"/>
  </si>
  <si>
    <t>문서 동시 스크롤</t>
    <phoneticPr fontId="1" type="noConversion"/>
  </si>
  <si>
    <t>통합 문서 2개 이상 오픈된 상태</t>
    <phoneticPr fontId="1" type="noConversion"/>
  </si>
  <si>
    <t>보기 &gt; 나란히 보기 클릭</t>
    <phoneticPr fontId="1" type="noConversion"/>
  </si>
  <si>
    <t>문서가 3개 이상인 경우 동시 스크롤할 문서 1개 선택 필요</t>
    <phoneticPr fontId="1" type="noConversion"/>
  </si>
  <si>
    <t>동시 스크롤 활성화 &gt;
 스크롤 시 문서 2개의 스크롤 동시 적용</t>
    <phoneticPr fontId="1" type="noConversion"/>
  </si>
  <si>
    <t>동시 스크롤 클릭 시 ON / OFF가능</t>
    <phoneticPr fontId="1" type="noConversion"/>
  </si>
  <si>
    <t>나란히 보기 다시 클릭 시 나란히 보기 기능 OFF</t>
    <phoneticPr fontId="1" type="noConversion"/>
  </si>
  <si>
    <t>INDEX + MATCH 함수 : 원하는 값 찾기</t>
    <phoneticPr fontId="1" type="noConversion"/>
  </si>
  <si>
    <t>함수</t>
    <phoneticPr fontId="1" type="noConversion"/>
  </si>
  <si>
    <t xml:space="preserve">INDEX </t>
    <phoneticPr fontId="1" type="noConversion"/>
  </si>
  <si>
    <t>=INDEX( 범위값 , 행 번호 , [열 번호] )</t>
    <phoneticPr fontId="1" type="noConversion"/>
  </si>
  <si>
    <t xml:space="preserve">MATCH 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</si>
  <si>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=MATCH</t>
    </r>
    <r>
      <rPr>
        <sz val="11"/>
        <color theme="1"/>
        <rFont val="맑은 고딕"/>
        <family val="2"/>
        <charset val="129"/>
        <scheme val="minor"/>
      </rPr>
      <t>( 찾을 값, 참조 범위, [일치옵션] )</t>
    </r>
    <phoneticPr fontId="1" type="noConversion"/>
  </si>
  <si>
    <t>INDEX 예시</t>
    <phoneticPr fontId="1" type="noConversion"/>
  </si>
  <si>
    <t xml:space="preserve"> 특정 행/열에 위치한 값 찾는 경우</t>
    <phoneticPr fontId="1" type="noConversion"/>
  </si>
  <si>
    <t>점수</t>
    <phoneticPr fontId="1" type="noConversion"/>
  </si>
  <si>
    <t>2행 2열 위치값</t>
    <phoneticPr fontId="1" type="noConversion"/>
  </si>
  <si>
    <t>김OO</t>
    <phoneticPr fontId="1" type="noConversion"/>
  </si>
  <si>
    <t>이OO</t>
    <phoneticPr fontId="1" type="noConversion"/>
  </si>
  <si>
    <t>박OO</t>
    <phoneticPr fontId="1" type="noConversion"/>
  </si>
  <si>
    <t>MATCH 예시</t>
    <phoneticPr fontId="1" type="noConversion"/>
  </si>
  <si>
    <t xml:space="preserve"> 특정 값의 위치를 찾는 경우</t>
    <phoneticPr fontId="1" type="noConversion"/>
  </si>
  <si>
    <t>위치</t>
    <phoneticPr fontId="1" type="noConversion"/>
  </si>
  <si>
    <t>INDEX+MATCH 예시</t>
    <phoneticPr fontId="1" type="noConversion"/>
  </si>
  <si>
    <t xml:space="preserve"> 특정 값의 원하는 값 찾는 경우</t>
    <phoneticPr fontId="1" type="noConversion"/>
  </si>
  <si>
    <t>김ㅁㅁ</t>
    <phoneticPr fontId="1" type="noConversion"/>
  </si>
  <si>
    <t>최OO</t>
    <phoneticPr fontId="1" type="noConversion"/>
  </si>
  <si>
    <t>다중조건 예시</t>
    <phoneticPr fontId="1" type="noConversion"/>
  </si>
  <si>
    <t xml:space="preserve"> 2개 이상 조건에 해당하는 값 찾는 경우</t>
    <phoneticPr fontId="1" type="noConversion"/>
  </si>
  <si>
    <r>
      <t xml:space="preserve">=INDEX(B38:B42,MATCH(1,(F38=D38:D42)*(G38=C38:C42),0))
</t>
    </r>
    <r>
      <rPr>
        <sz val="10"/>
        <color theme="1"/>
        <rFont val="맑은 고딕"/>
        <family val="3"/>
        <charset val="129"/>
        <scheme val="minor"/>
      </rPr>
      <t>ㄴ 수식 입력 후 Ctrl+Shift+Enter</t>
    </r>
    <phoneticPr fontId="1" type="noConversion"/>
  </si>
  <si>
    <t>등급</t>
    <phoneticPr fontId="1" type="noConversion"/>
  </si>
  <si>
    <t>C</t>
    <phoneticPr fontId="1" type="noConversion"/>
  </si>
  <si>
    <t>데이터 연결 이슈</t>
    <phoneticPr fontId="1" type="noConversion"/>
  </si>
  <si>
    <t>정의</t>
    <phoneticPr fontId="1" type="noConversion"/>
  </si>
  <si>
    <t>데이터 연결 이슈란, 특정 시트 등에서 데이터를 참조하는 형식의 함수 사용 시 빈번하게 발생하는 이슈이며</t>
    <phoneticPr fontId="1" type="noConversion"/>
  </si>
  <si>
    <t>거의 대부분의 기획 테이블에서 발생하는 문제</t>
    <phoneticPr fontId="1" type="noConversion"/>
  </si>
  <si>
    <t>Step.1  보안 경고 출력</t>
    <phoneticPr fontId="1" type="noConversion"/>
  </si>
  <si>
    <t>Step.2  콘텐츠 사용 (업데이트 사용) 시</t>
    <phoneticPr fontId="1" type="noConversion"/>
  </si>
  <si>
    <t>Step.3  잘못된 연결 확인</t>
    <phoneticPr fontId="1" type="noConversion"/>
  </si>
  <si>
    <t>발생 이유</t>
    <phoneticPr fontId="1" type="noConversion"/>
  </si>
  <si>
    <t>1. 보안 경고</t>
    <phoneticPr fontId="1" type="noConversion"/>
  </si>
  <si>
    <t>1) 발생 이유</t>
    <phoneticPr fontId="1" type="noConversion"/>
  </si>
  <si>
    <t>ㄴ 엑셀에서 기본적으로 외부 연결에 대한 값 자동 업데이트를 막기 위해 기본 세팅이 되어있음</t>
    <phoneticPr fontId="1" type="noConversion"/>
  </si>
  <si>
    <t>ㄴ 외부 연결이란, VLOOKUP 등으로 연결된 시트, 테이블과의 참조를 뜻함</t>
    <phoneticPr fontId="1" type="noConversion"/>
  </si>
  <si>
    <t>2) 해제 방법</t>
    <phoneticPr fontId="1" type="noConversion"/>
  </si>
  <si>
    <t>ㄴ 대체적으로 내부에서 세팅된 테이블은 악성 사이트와의 링크 등의 문제될 여지가 없기에 세팅을 풀어놔도 무방</t>
    <phoneticPr fontId="1" type="noConversion"/>
  </si>
  <si>
    <t>2. 데이터 연결 파일의 원본 수정</t>
    <phoneticPr fontId="1" type="noConversion"/>
  </si>
  <si>
    <t>2. 업데이트할 수 없는 연결</t>
    <phoneticPr fontId="1" type="noConversion"/>
  </si>
  <si>
    <t>ㄴ 발생하는 이유는 딱 하나! 로컬에서 작업한 데이터를 공용 데이터로 붙여넣기 할 때 발생</t>
    <phoneticPr fontId="1" type="noConversion"/>
  </si>
  <si>
    <t>(ex. 테이블 동시 작업에 대한 예방을 위해 내 로컬에서 작업 후 원본 파일에 시트를 복사할 때 or 내 로컬에서 복사본 등으로 작업한 파일을 덮을 때)</t>
    <phoneticPr fontId="1" type="noConversion"/>
  </si>
  <si>
    <t>2) 문제되는 이유</t>
    <phoneticPr fontId="1" type="noConversion"/>
  </si>
  <si>
    <t>ㄴ 발생 빈도의 문제 : 많은 작업자들과 데이터를 함께 사용하는 기획 업무상 너무나도 빈번하게 발생하는 문제</t>
    <phoneticPr fontId="1" type="noConversion"/>
  </si>
  <si>
    <t>ㄴ 우리 인식의 문제 : 내가 넣어둔 서식을 당연히 잘 보고 있을테니 DEFINE 시트만 잘 수정하면 되겠지 하며 실데이터 값을 체크하지 않는 문제</t>
    <phoneticPr fontId="1" type="noConversion"/>
  </si>
  <si>
    <t>ㄴ 대처 방식의 문제 : 우리가 진행 중인 프로젝트의 엑셀 50% 이상에서 발생하고 있는 상태인데도 문제에 대한 명확한 인지를 못하거나 무시성 '업데이트 하지 않음' 버튼 클릭 중</t>
    <phoneticPr fontId="1" type="noConversion"/>
  </si>
  <si>
    <t>ㄴ 작업자 인지 문제 : 컬럼을 붙여넣기한 사람은 내 로컬을 바라보기에 데이터 이슈가 발생하지 않음. 그러므로 절대 파악할 수 없는 문제</t>
    <phoneticPr fontId="1" type="noConversion"/>
  </si>
  <si>
    <t>해결해보기</t>
    <phoneticPr fontId="1" type="noConversion"/>
  </si>
  <si>
    <t>1) 문제 발생시켜 보기</t>
    <phoneticPr fontId="1" type="noConversion"/>
  </si>
  <si>
    <t>step. 1</t>
    <phoneticPr fontId="1" type="noConversion"/>
  </si>
  <si>
    <t>step. 2</t>
    <phoneticPr fontId="1" type="noConversion"/>
  </si>
  <si>
    <t>&gt;&gt; 같은 엑셀 파일에 존재하는 특정 시트를 참조하고 있는 셀 존재</t>
    <phoneticPr fontId="1" type="noConversion"/>
  </si>
  <si>
    <t xml:space="preserve">&gt;&gt; 해당 셀에 다른 엑셀 파일(복사본)에서 작업한 서식을 덮어쓰기 진행 </t>
    <phoneticPr fontId="1" type="noConversion"/>
  </si>
  <si>
    <t>2) 예방 방법</t>
    <phoneticPr fontId="1" type="noConversion"/>
  </si>
  <si>
    <t>ㄴ 이 문제를 예방하기 위한 근본적 방법은, 서식 지정 시 다른 엑셀에서 작업한 컬럼을 실 데이터에 붙여넣기 하면 안됩니다.</t>
    <phoneticPr fontId="1" type="noConversion"/>
  </si>
  <si>
    <t xml:space="preserve">   ex. 원본은 유지하고 내 로컬로 복사본을 가져와 작업한 뒤 시트 전체를 복사하여 원복에 덮어씌우는 경우가 가장 빈번</t>
    <phoneticPr fontId="1" type="noConversion"/>
  </si>
  <si>
    <t>ㄴ 하지만, 위 형태로 업무를 진행할 수 밖에 없는 경우도 분명히 존재하기에 아래 내용을 작업자는 필수로 인지해야 합니다.</t>
    <phoneticPr fontId="1" type="noConversion"/>
  </si>
  <si>
    <t xml:space="preserve">    A) 본 문서에서 언급한 문제 상황에 대한 명확한 인지</t>
    <phoneticPr fontId="1" type="noConversion"/>
  </si>
  <si>
    <t xml:space="preserve">    B) 함수 관련 작업을 진행 후 통합문서 검색에 [ 대괄호 검색 습관화</t>
    <phoneticPr fontId="1" type="noConversion"/>
  </si>
  <si>
    <t>※ 대괄호를 검색하는 이유는, 문제 상황인 '특정 파일에서 값을 참조'할 때 파일명이 항상 대괄호로 묶이기 때문</t>
    <phoneticPr fontId="1" type="noConversion"/>
  </si>
  <si>
    <t>※ 대괄호 검색해서 나온 값 중 파일명 + 시트명으로 구성된 값은 함수 수정 필수</t>
    <phoneticPr fontId="1" type="noConversion"/>
  </si>
  <si>
    <t>3) 문제 해결하기</t>
    <phoneticPr fontId="1" type="noConversion"/>
  </si>
  <si>
    <t>해결법.1 연결 끊기</t>
    <phoneticPr fontId="1" type="noConversion"/>
  </si>
  <si>
    <t>ㄴ 문제가 되고 있는 연결 (다른 파일의 값을 참조 중)을 찾아 연결 끊기 진행</t>
    <phoneticPr fontId="1" type="noConversion"/>
  </si>
  <si>
    <t xml:space="preserve">     a) 문서 실행 &amp; 연결 편집 진입</t>
    <phoneticPr fontId="1" type="noConversion"/>
  </si>
  <si>
    <t xml:space="preserve">     b) 문제되는 연결을 클릭 후 연견 끊기 진행</t>
    <phoneticPr fontId="1" type="noConversion"/>
  </si>
  <si>
    <t xml:space="preserve">     c) 안내 팝업 확인</t>
    <phoneticPr fontId="1" type="noConversion"/>
  </si>
  <si>
    <t xml:space="preserve">     d) 연결 확인</t>
    <phoneticPr fontId="1" type="noConversion"/>
  </si>
  <si>
    <t xml:space="preserve">         ㄴ 서식이 제거되고 마지막 참조된 값이 텍스트로 기입됨</t>
    <phoneticPr fontId="1" type="noConversion"/>
  </si>
  <si>
    <t xml:space="preserve">     </t>
    <phoneticPr fontId="1" type="noConversion"/>
  </si>
  <si>
    <t>원본의 경우 서식으로 값이 출력됨</t>
    <phoneticPr fontId="1" type="noConversion"/>
  </si>
  <si>
    <t>해결법.2 잘못된 연결 검색 후 파일명 제거</t>
    <phoneticPr fontId="1" type="noConversion"/>
  </si>
  <si>
    <t>ㄴ 해결법 1 사용 시 이후 값에 대한 참조를 할 수 없기 때문에 추천하지 않음</t>
    <phoneticPr fontId="1" type="noConversion"/>
  </si>
  <si>
    <t>ㄴ 위에서 언급한 대괄호 검색을 통해 파일명을 참조하는 값만 찾아 빠르게 수정</t>
    <phoneticPr fontId="1" type="noConversion"/>
  </si>
  <si>
    <t>해결법.3 원본을 찾을 수 없습니다 에러</t>
    <phoneticPr fontId="1" type="noConversion"/>
  </si>
  <si>
    <t>ㄴ 위와 같이, 원본을 찾을 수 없는 경우에는 연결 끊기가 동작하지 않는 경우가 있음</t>
    <phoneticPr fontId="1" type="noConversion"/>
  </si>
  <si>
    <t xml:space="preserve">ㄴ 수식 → 이름 관리자에서 참조 대상 중인 컬럼이 모두 '이름'으로 묶여서 관리되고 있으며,  </t>
    <phoneticPr fontId="1" type="noConversion"/>
  </si>
  <si>
    <t xml:space="preserve">    해당 이름들 중 참조 대상이 드라이브 명 (\C,\D) 으로 시작하는 대상들을 찾아 제거</t>
    <phoneticPr fontId="1" type="noConversion"/>
  </si>
  <si>
    <t>구분 페이지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</si>
</sst>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b/>
      <sz val="12"/>
      <color theme="0"/>
      <name val="맑은 고딕"/>
      <family val="3"/>
      <charset val="129"/>
      <scheme val="minor"/>
    </font>
    <font>
      <sz val="24"/>
      <color theme="1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8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5" xfId="0" applyFont="1" applyBorder="1">
      <alignment vertical="center"/>
    </xf>
    <xf numFmtId="0" fontId="11" fillId="0" borderId="0" xfId="0" applyFont="1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3" fillId="0" borderId="0" xfId="0" applyFont="1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2" fillId="0" borderId="7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2" fillId="0" borderId="0" xfId="0" quotePrefix="1" applyFont="1" applyBorder="1" applyAlignment="1">
      <alignment horizontal="center" vertical="center"/>
    </xf>
    <xf numFmtId="0" fontId="0" fillId="0" borderId="0" xfId="0" quotePrefix="1">
      <alignment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10" fillId="0" borderId="0" xfId="0" applyFont="1" applyFill="1" applyBorder="1">
      <alignment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0" xfId="0" quotePrefix="1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1" fillId="0" borderId="0" xfId="0" applyFont="1" applyBorder="1">
      <alignment vertical="center"/>
    </xf>
    <xf numFmtId="0" fontId="3" fillId="0" borderId="1" xfId="0" applyFont="1" applyFill="1" applyBorder="1">
      <alignment vertical="center"/>
    </xf>
    <xf numFmtId="0" fontId="5" fillId="2" borderId="0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3" fillId="0" borderId="0" xfId="0" quotePrefix="1" applyFont="1" applyFill="1" applyBorder="1" applyAlignment="1">
      <alignment horizontal="left" vertical="center"/>
    </xf>
    <xf numFmtId="0" fontId="5" fillId="2" borderId="1" xfId="0" quotePrefix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16" fillId="0" borderId="0" xfId="0" applyFont="1" applyFill="1" applyBorder="1">
      <alignment vertical="center"/>
    </xf>
    <xf numFmtId="0" fontId="5" fillId="3" borderId="1" xfId="0" quotePrefix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6" fillId="0" borderId="1" xfId="0" quotePrefix="1" applyFont="1" applyFill="1" applyBorder="1">
      <alignment vertical="center"/>
    </xf>
    <xf numFmtId="0" fontId="12" fillId="0" borderId="0" xfId="0" applyFont="1" applyFill="1" applyBorder="1" applyAlignment="1">
      <alignment vertical="center"/>
    </xf>
    <xf numFmtId="0" fontId="11" fillId="0" borderId="0" xfId="0" applyFont="1">
      <alignment vertical="center"/>
    </xf>
    <xf numFmtId="0" fontId="3" fillId="0" borderId="0" xfId="0" quotePrefix="1" applyFont="1">
      <alignment vertical="center"/>
    </xf>
    <xf numFmtId="0" fontId="2" fillId="0" borderId="0" xfId="0" applyFont="1" applyBorder="1" applyAlignment="1">
      <alignment horizontal="left" vertical="center"/>
    </xf>
    <xf numFmtId="0" fontId="3" fillId="0" borderId="0" xfId="0" quotePrefix="1" applyFont="1" applyBorder="1">
      <alignment vertical="center"/>
    </xf>
    <xf numFmtId="0" fontId="0" fillId="0" borderId="5" xfId="0" applyFill="1" applyBorder="1">
      <alignment vertical="center"/>
    </xf>
    <xf numFmtId="0" fontId="0" fillId="0" borderId="9" xfId="0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5" fillId="2" borderId="1" xfId="0" quotePrefix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7" fillId="0" borderId="0" xfId="0" applyFont="1" applyBorder="1">
      <alignment vertical="center"/>
    </xf>
    <xf numFmtId="0" fontId="15" fillId="0" borderId="0" xfId="0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12" fillId="2" borderId="1" xfId="0" applyFont="1" applyFill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11" fillId="0" borderId="0" xfId="0" quotePrefix="1" applyFont="1" applyBorder="1" applyAlignment="1">
      <alignment horizontal="left" vertical="center"/>
    </xf>
    <xf numFmtId="0" fontId="8" fillId="0" borderId="0" xfId="0" applyFont="1" applyBorder="1">
      <alignment vertical="center"/>
    </xf>
    <xf numFmtId="0" fontId="2" fillId="0" borderId="1" xfId="0" quotePrefix="1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4" borderId="1" xfId="0" applyFont="1" applyFill="1" applyBorder="1" applyAlignment="1" applyProtection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1" fillId="0" borderId="0" xfId="1">
      <alignment vertical="center"/>
    </xf>
    <xf numFmtId="0" fontId="22" fillId="4" borderId="0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 wrapText="1"/>
    </xf>
    <xf numFmtId="0" fontId="10" fillId="7" borderId="1" xfId="0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11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21" fillId="0" borderId="1" xfId="1" applyBorder="1" applyAlignment="1">
      <alignment horizontal="center" vertical="center"/>
    </xf>
    <xf numFmtId="18" fontId="3" fillId="0" borderId="1" xfId="0" applyNumberFormat="1" applyFont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9" fillId="0" borderId="0" xfId="0" applyFont="1" applyFill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 vertical="center"/>
    </xf>
    <xf numFmtId="0" fontId="5" fillId="2" borderId="3" xfId="0" quotePrefix="1" applyFont="1" applyFill="1" applyBorder="1" applyAlignment="1">
      <alignment horizontal="center" vertical="center"/>
    </xf>
    <xf numFmtId="0" fontId="5" fillId="2" borderId="4" xfId="0" quotePrefix="1" applyFont="1" applyFill="1" applyBorder="1" applyAlignment="1">
      <alignment horizontal="center" vertical="center"/>
    </xf>
    <xf numFmtId="0" fontId="5" fillId="2" borderId="1" xfId="0" quotePrefix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 vertical="center"/>
    </xf>
    <xf numFmtId="0" fontId="10" fillId="7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9" fillId="11" borderId="13" xfId="0" applyFont="1" applyFill="1" applyBorder="1" applyAlignment="1">
      <alignment horizontal="center" vertical="center"/>
    </xf>
    <xf numFmtId="0" fontId="9" fillId="11" borderId="14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horizontal="center" vertical="center"/>
    </xf>
    <xf numFmtId="0" fontId="9" fillId="11" borderId="22" xfId="0" applyFont="1" applyFill="1" applyBorder="1" applyAlignment="1">
      <alignment horizontal="center" vertical="center"/>
    </xf>
    <xf numFmtId="0" fontId="9" fillId="11" borderId="23" xfId="0" applyFont="1" applyFill="1" applyBorder="1" applyAlignment="1">
      <alignment horizontal="center" vertical="center"/>
    </xf>
    <xf numFmtId="0" fontId="9" fillId="11" borderId="24" xfId="0" applyFont="1" applyFill="1" applyBorder="1" applyAlignment="1">
      <alignment horizontal="center" vertical="center"/>
    </xf>
    <xf numFmtId="0" fontId="20" fillId="11" borderId="6" xfId="0" applyFont="1" applyFill="1" applyBorder="1" applyAlignment="1">
      <alignment horizontal="center" vertical="center"/>
    </xf>
    <xf numFmtId="0" fontId="20" fillId="11" borderId="7" xfId="0" applyFont="1" applyFill="1" applyBorder="1" applyAlignment="1">
      <alignment horizontal="center" vertical="center"/>
    </xf>
    <xf numFmtId="0" fontId="20" fillId="11" borderId="8" xfId="0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0" fillId="7" borderId="1" xfId="0" quotePrefix="1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24" fillId="4" borderId="0" xfId="0" applyFont="1" applyFill="1" applyAlignment="1">
      <alignment horizontal="center" vertical="center"/>
    </xf>
    <xf numFmtId="0" fontId="2" fillId="9" borderId="0" xfId="0" applyFont="1" applyFill="1" applyAlignment="1">
      <alignment vertical="center" wrapText="1"/>
    </xf>
    <xf numFmtId="0" fontId="2" fillId="9" borderId="0" xfId="0" applyFont="1" applyFill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5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2"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맑은 고딕"/>
        <scheme val="minor"/>
      </font>
      <fill>
        <patternFill patternType="solid">
          <fgColor indexed="64"/>
          <bgColor theme="9" tint="-0.499984740745262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emf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16565</xdr:colOff>
      <xdr:row>20</xdr:row>
      <xdr:rowOff>24848</xdr:rowOff>
    </xdr:from>
    <xdr:to>
      <xdr:col>2</xdr:col>
      <xdr:colOff>117413</xdr:colOff>
      <xdr:row>28</xdr:row>
      <xdr:rowOff>81372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5" y="3453848"/>
          <a:ext cx="1529598" cy="14281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16565</xdr:colOff>
      <xdr:row>6</xdr:row>
      <xdr:rowOff>8283</xdr:rowOff>
    </xdr:from>
    <xdr:ext cx="4627987" cy="4357520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5" y="1265583"/>
          <a:ext cx="4627987" cy="43575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242891" cy="3083781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15150"/>
          <a:ext cx="5242891" cy="30837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173934</xdr:rowOff>
    </xdr:from>
    <xdr:ext cx="4322439" cy="340186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70534"/>
          <a:ext cx="4322439" cy="340186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41412</xdr:colOff>
      <xdr:row>4</xdr:row>
      <xdr:rowOff>33130</xdr:rowOff>
    </xdr:from>
    <xdr:to>
      <xdr:col>2</xdr:col>
      <xdr:colOff>437576</xdr:colOff>
      <xdr:row>31</xdr:row>
      <xdr:rowOff>71477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12" y="718930"/>
          <a:ext cx="1824914" cy="4667497"/>
        </a:xfrm>
        <a:prstGeom prst="rect">
          <a:avLst/>
        </a:prstGeom>
      </xdr:spPr>
    </xdr:pic>
    <xdr:clientData/>
  </xdr:twoCellAnchor>
  <xdr:twoCellAnchor editAs="oneCell">
    <xdr:from>
      <xdr:col>4</xdr:col>
      <xdr:colOff>16566</xdr:colOff>
      <xdr:row>4</xdr:row>
      <xdr:rowOff>16566</xdr:rowOff>
    </xdr:from>
    <xdr:to>
      <xdr:col>7</xdr:col>
      <xdr:colOff>2357</xdr:colOff>
      <xdr:row>26</xdr:row>
      <xdr:rowOff>38638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6916" y="702366"/>
          <a:ext cx="2043191" cy="3793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63187</xdr:colOff>
      <xdr:row>54</xdr:row>
      <xdr:rowOff>49696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9300"/>
          <a:ext cx="4920937" cy="3478696"/>
        </a:xfrm>
        <a:prstGeom prst="rect">
          <a:avLst/>
        </a:prstGeom>
      </xdr:spPr>
    </xdr:pic>
    <xdr:clientData/>
  </xdr:twoCellAnchor>
  <xdr:twoCellAnchor editAs="oneCell">
    <xdr:from>
      <xdr:col>0</xdr:col>
      <xdr:colOff>8283</xdr:colOff>
      <xdr:row>58</xdr:row>
      <xdr:rowOff>2</xdr:rowOff>
    </xdr:from>
    <xdr:to>
      <xdr:col>6</xdr:col>
      <xdr:colOff>680436</xdr:colOff>
      <xdr:row>83</xdr:row>
      <xdr:rowOff>149088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3" y="9944102"/>
          <a:ext cx="4844103" cy="4435336"/>
        </a:xfrm>
        <a:prstGeom prst="rect">
          <a:avLst/>
        </a:prstGeom>
      </xdr:spPr>
    </xdr:pic>
    <xdr:clientData/>
  </xdr:twoCellAnchor>
  <xdr:twoCellAnchor editAs="oneCell">
    <xdr:from>
      <xdr:col>0</xdr:col>
      <xdr:colOff>16564</xdr:colOff>
      <xdr:row>85</xdr:row>
      <xdr:rowOff>149085</xdr:rowOff>
    </xdr:from>
    <xdr:to>
      <xdr:col>2</xdr:col>
      <xdr:colOff>60254</xdr:colOff>
      <xdr:row>95</xdr:row>
      <xdr:rowOff>114951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64" y="14722335"/>
          <a:ext cx="1472440" cy="16803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1352550</xdr:colOff>
          <xdr:row>9</xdr:row>
          <xdr:rowOff>47625</xdr:rowOff>
        </xdr:from>
        <xdr:ext cx="4267200" cy="2524125"/>
        <xdr:pic>
          <xdr:nvPicPr>
            <xdr:cNvPr id="2" name="그림 1"/>
            <xdr:cNvPicPr>
              <a:picLocks noChangeAspect="1" noChangeArrowheads="1"/>
              <a:extLst>
                <a:ext uri="{84589F7E-364E-4C9E-8A38-B11213B215E9}">
                  <a14:cameraTool cellRange="#REF!" spid="_x0000_s921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743200" y="1933575"/>
              <a:ext cx="4267200" cy="25241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oneCellAnchor>
    </mc:Choice>
    <mc:Fallback/>
  </mc:AlternateContent>
  <xdr:oneCellAnchor>
    <xdr:from>
      <xdr:col>3</xdr:col>
      <xdr:colOff>2371725</xdr:colOff>
      <xdr:row>3</xdr:row>
      <xdr:rowOff>38100</xdr:rowOff>
    </xdr:from>
    <xdr:ext cx="2272828" cy="2600325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666750"/>
          <a:ext cx="2272828" cy="2600325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4</xdr:row>
      <xdr:rowOff>38099</xdr:rowOff>
    </xdr:from>
    <xdr:ext cx="5498125" cy="2209801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876299"/>
          <a:ext cx="5498125" cy="2209801"/>
        </a:xfrm>
        <a:prstGeom prst="rect">
          <a:avLst/>
        </a:prstGeom>
      </xdr:spPr>
    </xdr:pic>
    <xdr:clientData/>
  </xdr:oneCellAnchor>
  <xdr:oneCellAnchor>
    <xdr:from>
      <xdr:col>3</xdr:col>
      <xdr:colOff>2733675</xdr:colOff>
      <xdr:row>5</xdr:row>
      <xdr:rowOff>47625</xdr:rowOff>
    </xdr:from>
    <xdr:ext cx="1628571" cy="333333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1095375"/>
          <a:ext cx="1628571" cy="33333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790576</xdr:colOff>
      <xdr:row>3</xdr:row>
      <xdr:rowOff>95252</xdr:rowOff>
    </xdr:from>
    <xdr:ext cx="3177394" cy="1857374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1" y="723902"/>
          <a:ext cx="3177394" cy="1857374"/>
        </a:xfrm>
        <a:prstGeom prst="rect">
          <a:avLst/>
        </a:prstGeom>
      </xdr:spPr>
    </xdr:pic>
    <xdr:clientData/>
  </xdr:oneCellAnchor>
  <xdr:twoCellAnchor>
    <xdr:from>
      <xdr:col>3</xdr:col>
      <xdr:colOff>3028951</xdr:colOff>
      <xdr:row>3</xdr:row>
      <xdr:rowOff>247651</xdr:rowOff>
    </xdr:from>
    <xdr:to>
      <xdr:col>3</xdr:col>
      <xdr:colOff>3554191</xdr:colOff>
      <xdr:row>3</xdr:row>
      <xdr:rowOff>422731</xdr:rowOff>
    </xdr:to>
    <xdr:sp macro="" textlink="">
      <xdr:nvSpPr>
        <xdr:cNvPr id="3" name="직사각형 2"/>
        <xdr:cNvSpPr/>
      </xdr:nvSpPr>
      <xdr:spPr>
        <a:xfrm>
          <a:off x="2743201" y="838201"/>
          <a:ext cx="1365" cy="36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1200150</xdr:colOff>
      <xdr:row>5</xdr:row>
      <xdr:rowOff>78457</xdr:rowOff>
    </xdr:from>
    <xdr:ext cx="2479931" cy="2302794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126207"/>
          <a:ext cx="2479931" cy="2302794"/>
        </a:xfrm>
        <a:prstGeom prst="rect">
          <a:avLst/>
        </a:prstGeom>
      </xdr:spPr>
    </xdr:pic>
    <xdr:clientData/>
  </xdr:oneCellAnchor>
  <xdr:twoCellAnchor>
    <xdr:from>
      <xdr:col>3</xdr:col>
      <xdr:colOff>2409825</xdr:colOff>
      <xdr:row>5</xdr:row>
      <xdr:rowOff>1362075</xdr:rowOff>
    </xdr:from>
    <xdr:to>
      <xdr:col>3</xdr:col>
      <xdr:colOff>3419862</xdr:colOff>
      <xdr:row>5</xdr:row>
      <xdr:rowOff>1542732</xdr:rowOff>
    </xdr:to>
    <xdr:sp macro="" textlink="">
      <xdr:nvSpPr>
        <xdr:cNvPr id="5" name="직사각형 4"/>
        <xdr:cNvSpPr/>
      </xdr:nvSpPr>
      <xdr:spPr>
        <a:xfrm>
          <a:off x="2743200" y="1257300"/>
          <a:ext cx="387" cy="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2514600</xdr:colOff>
      <xdr:row>4</xdr:row>
      <xdr:rowOff>390525</xdr:rowOff>
    </xdr:from>
    <xdr:ext cx="1793503" cy="1895475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1047750"/>
          <a:ext cx="1793503" cy="1895475"/>
        </a:xfrm>
        <a:prstGeom prst="rect">
          <a:avLst/>
        </a:prstGeom>
      </xdr:spPr>
    </xdr:pic>
    <xdr:clientData/>
  </xdr:oneCellAnchor>
  <xdr:twoCellAnchor>
    <xdr:from>
      <xdr:col>3</xdr:col>
      <xdr:colOff>2514600</xdr:colOff>
      <xdr:row>4</xdr:row>
      <xdr:rowOff>2009775</xdr:rowOff>
    </xdr:from>
    <xdr:to>
      <xdr:col>3</xdr:col>
      <xdr:colOff>3076575</xdr:colOff>
      <xdr:row>4</xdr:row>
      <xdr:rowOff>2238375</xdr:rowOff>
    </xdr:to>
    <xdr:sp macro="" textlink="">
      <xdr:nvSpPr>
        <xdr:cNvPr id="7" name="직사각형 6"/>
        <xdr:cNvSpPr/>
      </xdr:nvSpPr>
      <xdr:spPr>
        <a:xfrm>
          <a:off x="2743200" y="1047750"/>
          <a:ext cx="0" cy="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619125</xdr:colOff>
      <xdr:row>4</xdr:row>
      <xdr:rowOff>76200</xdr:rowOff>
    </xdr:from>
    <xdr:ext cx="1295400" cy="2496720"/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914400"/>
          <a:ext cx="1295400" cy="24967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4</xdr:row>
      <xdr:rowOff>142875</xdr:rowOff>
    </xdr:from>
    <xdr:to>
      <xdr:col>3</xdr:col>
      <xdr:colOff>8411259</xdr:colOff>
      <xdr:row>4</xdr:row>
      <xdr:rowOff>1152524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981075"/>
          <a:ext cx="8392209" cy="1009649"/>
        </a:xfrm>
        <a:prstGeom prst="rect">
          <a:avLst/>
        </a:prstGeom>
      </xdr:spPr>
    </xdr:pic>
    <xdr:clientData/>
  </xdr:twoCellAnchor>
  <xdr:twoCellAnchor>
    <xdr:from>
      <xdr:col>3</xdr:col>
      <xdr:colOff>4905375</xdr:colOff>
      <xdr:row>4</xdr:row>
      <xdr:rowOff>342900</xdr:rowOff>
    </xdr:from>
    <xdr:to>
      <xdr:col>3</xdr:col>
      <xdr:colOff>5324475</xdr:colOff>
      <xdr:row>4</xdr:row>
      <xdr:rowOff>1085850</xdr:rowOff>
    </xdr:to>
    <xdr:sp macro="" textlink="">
      <xdr:nvSpPr>
        <xdr:cNvPr id="3" name="직사각형 2"/>
        <xdr:cNvSpPr/>
      </xdr:nvSpPr>
      <xdr:spPr>
        <a:xfrm>
          <a:off x="8543925" y="1181100"/>
          <a:ext cx="419100" cy="742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3095625</xdr:colOff>
      <xdr:row>5</xdr:row>
      <xdr:rowOff>38100</xdr:rowOff>
    </xdr:from>
    <xdr:to>
      <xdr:col>3</xdr:col>
      <xdr:colOff>4508432</xdr:colOff>
      <xdr:row>5</xdr:row>
      <xdr:rowOff>1866900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2190750"/>
          <a:ext cx="141280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11</xdr:row>
      <xdr:rowOff>28576</xdr:rowOff>
    </xdr:from>
    <xdr:to>
      <xdr:col>3</xdr:col>
      <xdr:colOff>8420101</xdr:colOff>
      <xdr:row>11</xdr:row>
      <xdr:rowOff>1024698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1" y="5181601"/>
          <a:ext cx="8382000" cy="996122"/>
        </a:xfrm>
        <a:prstGeom prst="rect">
          <a:avLst/>
        </a:prstGeom>
      </xdr:spPr>
    </xdr:pic>
    <xdr:clientData/>
  </xdr:twoCellAnchor>
  <xdr:twoCellAnchor>
    <xdr:from>
      <xdr:col>3</xdr:col>
      <xdr:colOff>6429374</xdr:colOff>
      <xdr:row>11</xdr:row>
      <xdr:rowOff>228600</xdr:rowOff>
    </xdr:from>
    <xdr:to>
      <xdr:col>3</xdr:col>
      <xdr:colOff>7524749</xdr:colOff>
      <xdr:row>11</xdr:row>
      <xdr:rowOff>476250</xdr:rowOff>
    </xdr:to>
    <xdr:sp macro="" textlink="">
      <xdr:nvSpPr>
        <xdr:cNvPr id="6" name="직사각형 5"/>
        <xdr:cNvSpPr/>
      </xdr:nvSpPr>
      <xdr:spPr>
        <a:xfrm>
          <a:off x="10067924" y="5381625"/>
          <a:ext cx="10953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2724151</xdr:colOff>
      <xdr:row>12</xdr:row>
      <xdr:rowOff>66675</xdr:rowOff>
    </xdr:from>
    <xdr:to>
      <xdr:col>3</xdr:col>
      <xdr:colOff>4838701</xdr:colOff>
      <xdr:row>12</xdr:row>
      <xdr:rowOff>2152158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2701" y="6267450"/>
          <a:ext cx="2114550" cy="2085483"/>
        </a:xfrm>
        <a:prstGeom prst="rect">
          <a:avLst/>
        </a:prstGeom>
      </xdr:spPr>
    </xdr:pic>
    <xdr:clientData/>
  </xdr:twoCellAnchor>
  <xdr:twoCellAnchor editAs="oneCell">
    <xdr:from>
      <xdr:col>3</xdr:col>
      <xdr:colOff>3343275</xdr:colOff>
      <xdr:row>13</xdr:row>
      <xdr:rowOff>114300</xdr:rowOff>
    </xdr:from>
    <xdr:to>
      <xdr:col>3</xdr:col>
      <xdr:colOff>4362323</xdr:colOff>
      <xdr:row>13</xdr:row>
      <xdr:rowOff>657157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1825" y="8543925"/>
          <a:ext cx="1019048" cy="542857"/>
        </a:xfrm>
        <a:prstGeom prst="rect">
          <a:avLst/>
        </a:prstGeom>
      </xdr:spPr>
    </xdr:pic>
    <xdr:clientData/>
  </xdr:twoCellAnchor>
  <xdr:oneCellAnchor>
    <xdr:from>
      <xdr:col>3</xdr:col>
      <xdr:colOff>3343275</xdr:colOff>
      <xdr:row>13</xdr:row>
      <xdr:rowOff>114300</xdr:rowOff>
    </xdr:from>
    <xdr:ext cx="1019048" cy="54285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1825" y="8543925"/>
          <a:ext cx="1019048" cy="54285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4</xdr:col>
      <xdr:colOff>237627</xdr:colOff>
      <xdr:row>14</xdr:row>
      <xdr:rowOff>47514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933575"/>
          <a:ext cx="3980952" cy="885714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9</xdr:row>
      <xdr:rowOff>200025</xdr:rowOff>
    </xdr:from>
    <xdr:to>
      <xdr:col>2</xdr:col>
      <xdr:colOff>866775</xdr:colOff>
      <xdr:row>14</xdr:row>
      <xdr:rowOff>38100</xdr:rowOff>
    </xdr:to>
    <xdr:sp macro="" textlink="">
      <xdr:nvSpPr>
        <xdr:cNvPr id="11" name="직사각형 10"/>
        <xdr:cNvSpPr/>
      </xdr:nvSpPr>
      <xdr:spPr>
        <a:xfrm>
          <a:off x="1190625" y="2133600"/>
          <a:ext cx="581025" cy="885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47625</xdr:colOff>
      <xdr:row>27</xdr:row>
      <xdr:rowOff>0</xdr:rowOff>
    </xdr:from>
    <xdr:to>
      <xdr:col>3</xdr:col>
      <xdr:colOff>142545</xdr:colOff>
      <xdr:row>32</xdr:row>
      <xdr:rowOff>57012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5705475"/>
          <a:ext cx="2638095" cy="1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26</xdr:row>
      <xdr:rowOff>85725</xdr:rowOff>
    </xdr:from>
    <xdr:to>
      <xdr:col>5</xdr:col>
      <xdr:colOff>714290</xdr:colOff>
      <xdr:row>31</xdr:row>
      <xdr:rowOff>18927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2100" y="5581650"/>
          <a:ext cx="676190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37</xdr:row>
      <xdr:rowOff>152400</xdr:rowOff>
    </xdr:from>
    <xdr:to>
      <xdr:col>3</xdr:col>
      <xdr:colOff>1000020</xdr:colOff>
      <xdr:row>54</xdr:row>
      <xdr:rowOff>38100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6070"/>
        <a:stretch/>
      </xdr:blipFill>
      <xdr:spPr>
        <a:xfrm>
          <a:off x="885825" y="7953375"/>
          <a:ext cx="3562245" cy="3448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609601</xdr:colOff>
      <xdr:row>37</xdr:row>
      <xdr:rowOff>152401</xdr:rowOff>
    </xdr:from>
    <xdr:to>
      <xdr:col>9</xdr:col>
      <xdr:colOff>216181</xdr:colOff>
      <xdr:row>54</xdr:row>
      <xdr:rowOff>38101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01" y="7953376"/>
          <a:ext cx="3607080" cy="3448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190500</xdr:colOff>
      <xdr:row>59</xdr:row>
      <xdr:rowOff>76200</xdr:rowOff>
    </xdr:from>
    <xdr:to>
      <xdr:col>3</xdr:col>
      <xdr:colOff>1019175</xdr:colOff>
      <xdr:row>75</xdr:row>
      <xdr:rowOff>178414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12487275"/>
          <a:ext cx="3590925" cy="3455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80283</xdr:colOff>
      <xdr:row>12</xdr:row>
      <xdr:rowOff>118382</xdr:rowOff>
    </xdr:from>
    <xdr:to>
      <xdr:col>9</xdr:col>
      <xdr:colOff>571501</xdr:colOff>
      <xdr:row>17</xdr:row>
      <xdr:rowOff>174070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1883" y="2652032"/>
          <a:ext cx="5291818" cy="11034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525235</xdr:colOff>
      <xdr:row>10</xdr:row>
      <xdr:rowOff>104775</xdr:rowOff>
    </xdr:from>
    <xdr:to>
      <xdr:col>17</xdr:col>
      <xdr:colOff>581865</xdr:colOff>
      <xdr:row>16</xdr:row>
      <xdr:rowOff>199855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9035" y="2219325"/>
          <a:ext cx="4171430" cy="1352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182335</xdr:colOff>
      <xdr:row>23</xdr:row>
      <xdr:rowOff>73479</xdr:rowOff>
    </xdr:from>
    <xdr:to>
      <xdr:col>18</xdr:col>
      <xdr:colOff>380999</xdr:colOff>
      <xdr:row>36</xdr:row>
      <xdr:rowOff>193109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3935" y="4912179"/>
          <a:ext cx="11171464" cy="28437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35379</xdr:colOff>
      <xdr:row>9</xdr:row>
      <xdr:rowOff>172811</xdr:rowOff>
    </xdr:from>
    <xdr:to>
      <xdr:col>9</xdr:col>
      <xdr:colOff>626046</xdr:colOff>
      <xdr:row>11</xdr:row>
      <xdr:rowOff>176893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6979" y="2077811"/>
          <a:ext cx="5391267" cy="423183"/>
        </a:xfrm>
        <a:prstGeom prst="rect">
          <a:avLst/>
        </a:prstGeom>
      </xdr:spPr>
    </xdr:pic>
    <xdr:clientData/>
  </xdr:twoCellAnchor>
  <xdr:twoCellAnchor editAs="oneCell">
    <xdr:from>
      <xdr:col>2</xdr:col>
      <xdr:colOff>62593</xdr:colOff>
      <xdr:row>52</xdr:row>
      <xdr:rowOff>142874</xdr:rowOff>
    </xdr:from>
    <xdr:to>
      <xdr:col>12</xdr:col>
      <xdr:colOff>472168</xdr:colOff>
      <xdr:row>76</xdr:row>
      <xdr:rowOff>23567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193" y="11087099"/>
          <a:ext cx="7267575" cy="49098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63792</xdr:colOff>
      <xdr:row>84</xdr:row>
      <xdr:rowOff>29135</xdr:rowOff>
    </xdr:from>
    <xdr:to>
      <xdr:col>18</xdr:col>
      <xdr:colOff>268941</xdr:colOff>
      <xdr:row>97</xdr:row>
      <xdr:rowOff>102848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5392" y="17698010"/>
          <a:ext cx="11177949" cy="27978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404132</xdr:colOff>
      <xdr:row>62</xdr:row>
      <xdr:rowOff>68036</xdr:rowOff>
    </xdr:from>
    <xdr:to>
      <xdr:col>12</xdr:col>
      <xdr:colOff>476250</xdr:colOff>
      <xdr:row>76</xdr:row>
      <xdr:rowOff>27214</xdr:rowOff>
    </xdr:to>
    <xdr:sp macro="" textlink="">
      <xdr:nvSpPr>
        <xdr:cNvPr id="8" name="직사각형 7"/>
        <xdr:cNvSpPr/>
      </xdr:nvSpPr>
      <xdr:spPr>
        <a:xfrm>
          <a:off x="3147332" y="13107761"/>
          <a:ext cx="5558518" cy="28928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39463</xdr:colOff>
      <xdr:row>63</xdr:row>
      <xdr:rowOff>16329</xdr:rowOff>
    </xdr:from>
    <xdr:to>
      <xdr:col>3</xdr:col>
      <xdr:colOff>503466</xdr:colOff>
      <xdr:row>64</xdr:row>
      <xdr:rowOff>81643</xdr:rowOff>
    </xdr:to>
    <xdr:sp macro="" textlink="">
      <xdr:nvSpPr>
        <xdr:cNvPr id="9" name="직사각형 8"/>
        <xdr:cNvSpPr/>
      </xdr:nvSpPr>
      <xdr:spPr>
        <a:xfrm>
          <a:off x="1411063" y="13265604"/>
          <a:ext cx="1149803" cy="2748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67235</xdr:colOff>
      <xdr:row>121</xdr:row>
      <xdr:rowOff>67235</xdr:rowOff>
    </xdr:from>
    <xdr:to>
      <xdr:col>8</xdr:col>
      <xdr:colOff>584930</xdr:colOff>
      <xdr:row>130</xdr:row>
      <xdr:rowOff>84362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8835" y="25508510"/>
          <a:ext cx="4632495" cy="1903077"/>
        </a:xfrm>
        <a:prstGeom prst="rect">
          <a:avLst/>
        </a:prstGeom>
      </xdr:spPr>
    </xdr:pic>
    <xdr:clientData/>
  </xdr:twoCellAnchor>
  <xdr:twoCellAnchor editAs="oneCell">
    <xdr:from>
      <xdr:col>11</xdr:col>
      <xdr:colOff>123265</xdr:colOff>
      <xdr:row>121</xdr:row>
      <xdr:rowOff>44824</xdr:rowOff>
    </xdr:from>
    <xdr:to>
      <xdr:col>19</xdr:col>
      <xdr:colOff>454794</xdr:colOff>
      <xdr:row>130</xdr:row>
      <xdr:rowOff>71475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67065" y="25486099"/>
          <a:ext cx="5817929" cy="1912601"/>
        </a:xfrm>
        <a:prstGeom prst="rect">
          <a:avLst/>
        </a:prstGeom>
      </xdr:spPr>
    </xdr:pic>
    <xdr:clientData/>
  </xdr:twoCellAnchor>
  <xdr:twoCellAnchor editAs="oneCell">
    <xdr:from>
      <xdr:col>2</xdr:col>
      <xdr:colOff>257736</xdr:colOff>
      <xdr:row>109</xdr:row>
      <xdr:rowOff>67234</xdr:rowOff>
    </xdr:from>
    <xdr:to>
      <xdr:col>15</xdr:col>
      <xdr:colOff>352424</xdr:colOff>
      <xdr:row>111</xdr:row>
      <xdr:rowOff>22362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9336" y="22974859"/>
          <a:ext cx="9010088" cy="3742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291352</xdr:colOff>
      <xdr:row>139</xdr:row>
      <xdr:rowOff>44824</xdr:rowOff>
    </xdr:from>
    <xdr:to>
      <xdr:col>9</xdr:col>
      <xdr:colOff>182631</xdr:colOff>
      <xdr:row>150</xdr:row>
      <xdr:rowOff>207557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952" y="29257999"/>
          <a:ext cx="4691879" cy="24677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257734</xdr:colOff>
      <xdr:row>170</xdr:row>
      <xdr:rowOff>100852</xdr:rowOff>
    </xdr:from>
    <xdr:to>
      <xdr:col>12</xdr:col>
      <xdr:colOff>137271</xdr:colOff>
      <xdr:row>184</xdr:row>
      <xdr:rowOff>25213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9334" y="35810077"/>
          <a:ext cx="6737537" cy="2858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280148</xdr:colOff>
      <xdr:row>186</xdr:row>
      <xdr:rowOff>44823</xdr:rowOff>
    </xdr:from>
    <xdr:to>
      <xdr:col>16</xdr:col>
      <xdr:colOff>663950</xdr:colOff>
      <xdr:row>191</xdr:row>
      <xdr:rowOff>123264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1748" y="39106848"/>
          <a:ext cx="9985002" cy="11261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403412</xdr:colOff>
      <xdr:row>195</xdr:row>
      <xdr:rowOff>56032</xdr:rowOff>
    </xdr:from>
    <xdr:to>
      <xdr:col>4</xdr:col>
      <xdr:colOff>512485</xdr:colOff>
      <xdr:row>206</xdr:row>
      <xdr:rowOff>94955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5012" y="41004007"/>
          <a:ext cx="1480673" cy="23439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280146</xdr:colOff>
      <xdr:row>161</xdr:row>
      <xdr:rowOff>201707</xdr:rowOff>
    </xdr:from>
    <xdr:to>
      <xdr:col>8</xdr:col>
      <xdr:colOff>216888</xdr:colOff>
      <xdr:row>167</xdr:row>
      <xdr:rowOff>190904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746" y="34024982"/>
          <a:ext cx="4051542" cy="12464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100851</xdr:colOff>
      <xdr:row>195</xdr:row>
      <xdr:rowOff>123265</xdr:rowOff>
    </xdr:from>
    <xdr:to>
      <xdr:col>20</xdr:col>
      <xdr:colOff>24111</xdr:colOff>
      <xdr:row>206</xdr:row>
      <xdr:rowOff>284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01451" y="41071240"/>
          <a:ext cx="8838660" cy="21820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217</xdr:row>
      <xdr:rowOff>44823</xdr:rowOff>
    </xdr:from>
    <xdr:to>
      <xdr:col>11</xdr:col>
      <xdr:colOff>563096</xdr:colOff>
      <xdr:row>230</xdr:row>
      <xdr:rowOff>182095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5602898"/>
          <a:ext cx="6735296" cy="28614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201707</xdr:colOff>
      <xdr:row>234</xdr:row>
      <xdr:rowOff>112060</xdr:rowOff>
    </xdr:from>
    <xdr:to>
      <xdr:col>14</xdr:col>
      <xdr:colOff>465668</xdr:colOff>
      <xdr:row>253</xdr:row>
      <xdr:rowOff>161975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3307" y="49232485"/>
          <a:ext cx="8493561" cy="40313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201706</xdr:colOff>
      <xdr:row>199</xdr:row>
      <xdr:rowOff>201705</xdr:rowOff>
    </xdr:from>
    <xdr:to>
      <xdr:col>6</xdr:col>
      <xdr:colOff>392206</xdr:colOff>
      <xdr:row>201</xdr:row>
      <xdr:rowOff>156882</xdr:rowOff>
    </xdr:to>
    <xdr:sp macro="" textlink="">
      <xdr:nvSpPr>
        <xdr:cNvPr id="21" name="왼쪽/오른쪽 화살표 20"/>
        <xdr:cNvSpPr/>
      </xdr:nvSpPr>
      <xdr:spPr>
        <a:xfrm>
          <a:off x="3630706" y="41987880"/>
          <a:ext cx="876300" cy="374277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17</xdr:row>
      <xdr:rowOff>161925</xdr:rowOff>
    </xdr:from>
    <xdr:to>
      <xdr:col>10</xdr:col>
      <xdr:colOff>76200</xdr:colOff>
      <xdr:row>19</xdr:row>
      <xdr:rowOff>152400</xdr:rowOff>
    </xdr:to>
    <xdr:sp macro="" textlink="">
      <xdr:nvSpPr>
        <xdr:cNvPr id="2" name="오른쪽 화살표 1"/>
        <xdr:cNvSpPr/>
      </xdr:nvSpPr>
      <xdr:spPr>
        <a:xfrm>
          <a:off x="6667500" y="3562350"/>
          <a:ext cx="657225" cy="40957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21</xdr:row>
      <xdr:rowOff>85725</xdr:rowOff>
    </xdr:from>
    <xdr:to>
      <xdr:col>5</xdr:col>
      <xdr:colOff>514350</xdr:colOff>
      <xdr:row>23</xdr:row>
      <xdr:rowOff>76200</xdr:rowOff>
    </xdr:to>
    <xdr:sp macro="" textlink="">
      <xdr:nvSpPr>
        <xdr:cNvPr id="2" name="오른쪽 화살표 1"/>
        <xdr:cNvSpPr/>
      </xdr:nvSpPr>
      <xdr:spPr>
        <a:xfrm>
          <a:off x="3790950" y="4533900"/>
          <a:ext cx="628650" cy="40957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514350</xdr:colOff>
      <xdr:row>5</xdr:row>
      <xdr:rowOff>171450</xdr:rowOff>
    </xdr:from>
    <xdr:to>
      <xdr:col>10</xdr:col>
      <xdr:colOff>18952</xdr:colOff>
      <xdr:row>9</xdr:row>
      <xdr:rowOff>38012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1266825"/>
          <a:ext cx="780952" cy="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19</xdr:row>
      <xdr:rowOff>85725</xdr:rowOff>
    </xdr:from>
    <xdr:to>
      <xdr:col>8</xdr:col>
      <xdr:colOff>199875</xdr:colOff>
      <xdr:row>26</xdr:row>
      <xdr:rowOff>180780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114800"/>
          <a:ext cx="1200000" cy="1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20</xdr:row>
      <xdr:rowOff>85725</xdr:rowOff>
    </xdr:from>
    <xdr:to>
      <xdr:col>12</xdr:col>
      <xdr:colOff>438052</xdr:colOff>
      <xdr:row>23</xdr:row>
      <xdr:rowOff>161837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5850" y="4324350"/>
          <a:ext cx="780952" cy="704762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85725</xdr:rowOff>
    </xdr:from>
    <xdr:to>
      <xdr:col>10</xdr:col>
      <xdr:colOff>390525</xdr:colOff>
      <xdr:row>23</xdr:row>
      <xdr:rowOff>76200</xdr:rowOff>
    </xdr:to>
    <xdr:sp macro="" textlink="">
      <xdr:nvSpPr>
        <xdr:cNvPr id="6" name="오른쪽 화살표 5"/>
        <xdr:cNvSpPr/>
      </xdr:nvSpPr>
      <xdr:spPr>
        <a:xfrm>
          <a:off x="7572375" y="4533900"/>
          <a:ext cx="628650" cy="40957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219076</xdr:colOff>
      <xdr:row>19</xdr:row>
      <xdr:rowOff>85726</xdr:rowOff>
    </xdr:from>
    <xdr:to>
      <xdr:col>19</xdr:col>
      <xdr:colOff>509653</xdr:colOff>
      <xdr:row>32</xdr:row>
      <xdr:rowOff>200026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7076" y="4114801"/>
          <a:ext cx="3090927" cy="2838450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19</xdr:row>
      <xdr:rowOff>76200</xdr:rowOff>
    </xdr:from>
    <xdr:to>
      <xdr:col>24</xdr:col>
      <xdr:colOff>544179</xdr:colOff>
      <xdr:row>32</xdr:row>
      <xdr:rowOff>200025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00" y="4105275"/>
          <a:ext cx="3115929" cy="2847975"/>
        </a:xfrm>
        <a:prstGeom prst="rect">
          <a:avLst/>
        </a:prstGeom>
      </xdr:spPr>
    </xdr:pic>
    <xdr:clientData/>
  </xdr:twoCellAnchor>
  <xdr:twoCellAnchor>
    <xdr:from>
      <xdr:col>13</xdr:col>
      <xdr:colOff>228600</xdr:colOff>
      <xdr:row>21</xdr:row>
      <xdr:rowOff>66675</xdr:rowOff>
    </xdr:from>
    <xdr:to>
      <xdr:col>14</xdr:col>
      <xdr:colOff>171450</xdr:colOff>
      <xdr:row>23</xdr:row>
      <xdr:rowOff>57150</xdr:rowOff>
    </xdr:to>
    <xdr:sp macro="" textlink="">
      <xdr:nvSpPr>
        <xdr:cNvPr id="9" name="오른쪽 화살표 8"/>
        <xdr:cNvSpPr/>
      </xdr:nvSpPr>
      <xdr:spPr>
        <a:xfrm>
          <a:off x="10210800" y="4514850"/>
          <a:ext cx="628650" cy="40957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33</xdr:row>
      <xdr:rowOff>28575</xdr:rowOff>
    </xdr:from>
    <xdr:to>
      <xdr:col>3</xdr:col>
      <xdr:colOff>1428452</xdr:colOff>
      <xdr:row>47</xdr:row>
      <xdr:rowOff>171065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6781800"/>
          <a:ext cx="2380952" cy="30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35</xdr:row>
      <xdr:rowOff>190500</xdr:rowOff>
    </xdr:from>
    <xdr:to>
      <xdr:col>6</xdr:col>
      <xdr:colOff>352268</xdr:colOff>
      <xdr:row>41</xdr:row>
      <xdr:rowOff>37962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7781925"/>
          <a:ext cx="1257143" cy="1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114300</xdr:rowOff>
    </xdr:from>
    <xdr:to>
      <xdr:col>7</xdr:col>
      <xdr:colOff>618811</xdr:colOff>
      <xdr:row>34</xdr:row>
      <xdr:rowOff>190438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9575" y="7077075"/>
          <a:ext cx="2514286" cy="4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4</xdr:col>
      <xdr:colOff>297779</xdr:colOff>
      <xdr:row>12</xdr:row>
      <xdr:rowOff>171157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62425"/>
          <a:ext cx="3098129" cy="85695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19</xdr:row>
          <xdr:rowOff>95250</xdr:rowOff>
        </xdr:from>
        <xdr:to>
          <xdr:col>12</xdr:col>
          <xdr:colOff>0</xdr:colOff>
          <xdr:row>19</xdr:row>
          <xdr:rowOff>685800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메시지 출력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AW/20231124_Define&#49884;&#53944;&#49373;&#49457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Define"/>
      <sheetName val="Define시트생성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표2" displayName="표2" ref="A7:A10" totalsRowShown="0" headerRowDxfId="1" tableBorderDxfId="0">
  <autoFilter ref="A7:A10"/>
  <tableColumns count="1">
    <tableColumn id="1" name="멤버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20231124_&#46300;&#47213;&#45796;&#50868;&#49373;&#49457;.xlsm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32"/>
  <sheetViews>
    <sheetView showGridLines="0" tabSelected="1" workbookViewId="0">
      <selection activeCell="B3" sqref="B3"/>
    </sheetView>
  </sheetViews>
  <sheetFormatPr defaultRowHeight="16.5" x14ac:dyDescent="0.3"/>
  <sheetData>
    <row r="3" spans="2:13" ht="26.25" x14ac:dyDescent="0.3">
      <c r="B3" s="6" t="s">
        <v>0</v>
      </c>
    </row>
    <row r="5" spans="2:13" x14ac:dyDescent="0.3">
      <c r="B5" s="17" t="s">
        <v>9</v>
      </c>
    </row>
    <row r="6" spans="2:13" x14ac:dyDescent="0.3">
      <c r="B6" t="s">
        <v>10</v>
      </c>
    </row>
    <row r="7" spans="2:13" x14ac:dyDescent="0.3">
      <c r="B7" t="s">
        <v>11</v>
      </c>
    </row>
    <row r="8" spans="2:13" x14ac:dyDescent="0.3">
      <c r="B8" t="s">
        <v>12</v>
      </c>
    </row>
    <row r="10" spans="2:13" x14ac:dyDescent="0.3">
      <c r="B10" s="17" t="s">
        <v>8</v>
      </c>
    </row>
    <row r="11" spans="2:13" x14ac:dyDescent="0.3">
      <c r="B11" t="s">
        <v>13</v>
      </c>
    </row>
    <row r="12" spans="2:13" x14ac:dyDescent="0.3">
      <c r="B12" t="s">
        <v>14</v>
      </c>
    </row>
    <row r="13" spans="2:13" x14ac:dyDescent="0.3">
      <c r="B13" t="s">
        <v>15</v>
      </c>
    </row>
    <row r="14" spans="2:13" x14ac:dyDescent="0.3">
      <c r="B14" t="s">
        <v>16</v>
      </c>
    </row>
    <row r="16" spans="2:13" x14ac:dyDescent="0.3">
      <c r="B16" s="34" t="s">
        <v>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4" t="s">
        <v>3</v>
      </c>
    </row>
    <row r="17" spans="2:21" x14ac:dyDescent="0.3">
      <c r="B17" s="2" t="s">
        <v>1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 t="s">
        <v>4</v>
      </c>
    </row>
    <row r="18" spans="2:21" x14ac:dyDescent="0.3">
      <c r="B18" s="2"/>
    </row>
    <row r="19" spans="2:21" x14ac:dyDescent="0.3">
      <c r="B19" s="5" t="s">
        <v>5</v>
      </c>
      <c r="C19" s="141" t="s">
        <v>6</v>
      </c>
      <c r="D19" s="141"/>
      <c r="E19" s="141"/>
      <c r="F19" s="141"/>
      <c r="G19" s="141"/>
      <c r="H19" s="141"/>
      <c r="I19" s="141"/>
      <c r="J19" s="5" t="s">
        <v>7</v>
      </c>
      <c r="M19" s="5" t="s">
        <v>5</v>
      </c>
      <c r="N19" s="141" t="s">
        <v>6</v>
      </c>
      <c r="O19" s="141"/>
      <c r="P19" s="141"/>
      <c r="Q19" s="141"/>
      <c r="R19" s="141"/>
      <c r="S19" s="141"/>
      <c r="T19" s="141"/>
      <c r="U19" s="5" t="s">
        <v>7</v>
      </c>
    </row>
    <row r="20" spans="2:21" x14ac:dyDescent="0.3">
      <c r="B20" s="4">
        <v>1</v>
      </c>
      <c r="C20" s="138"/>
      <c r="D20" s="139"/>
      <c r="E20" s="139"/>
      <c r="F20" s="139"/>
      <c r="G20" s="139"/>
      <c r="H20" s="139"/>
      <c r="I20" s="140"/>
      <c r="J20" s="4"/>
      <c r="M20" s="4">
        <v>1</v>
      </c>
      <c r="N20" s="138"/>
      <c r="O20" s="139"/>
      <c r="P20" s="139"/>
      <c r="Q20" s="139"/>
      <c r="R20" s="139"/>
      <c r="S20" s="139"/>
      <c r="T20" s="140"/>
      <c r="U20" s="4"/>
    </row>
    <row r="21" spans="2:21" x14ac:dyDescent="0.3">
      <c r="B21" s="1"/>
      <c r="C21" s="138"/>
      <c r="D21" s="139"/>
      <c r="E21" s="139"/>
      <c r="F21" s="139"/>
      <c r="G21" s="139"/>
      <c r="H21" s="139"/>
      <c r="I21" s="140"/>
      <c r="J21" s="1"/>
      <c r="M21" s="1"/>
      <c r="N21" s="138"/>
      <c r="O21" s="139"/>
      <c r="P21" s="139"/>
      <c r="Q21" s="139"/>
      <c r="R21" s="139"/>
      <c r="S21" s="139"/>
      <c r="T21" s="140"/>
      <c r="U21" s="1"/>
    </row>
    <row r="22" spans="2:21" x14ac:dyDescent="0.3">
      <c r="B22" s="1"/>
      <c r="C22" s="138"/>
      <c r="D22" s="139"/>
      <c r="E22" s="139"/>
      <c r="F22" s="139"/>
      <c r="G22" s="139"/>
      <c r="H22" s="139"/>
      <c r="I22" s="140"/>
      <c r="J22" s="1"/>
      <c r="M22" s="1"/>
      <c r="N22" s="138"/>
      <c r="O22" s="139"/>
      <c r="P22" s="139"/>
      <c r="Q22" s="139"/>
      <c r="R22" s="139"/>
      <c r="S22" s="139"/>
      <c r="T22" s="140"/>
      <c r="U22" s="1"/>
    </row>
    <row r="23" spans="2:21" x14ac:dyDescent="0.3">
      <c r="B23" s="1"/>
      <c r="C23" s="138"/>
      <c r="D23" s="139"/>
      <c r="E23" s="139"/>
      <c r="F23" s="139"/>
      <c r="G23" s="139"/>
      <c r="H23" s="139"/>
      <c r="I23" s="140"/>
      <c r="J23" s="1"/>
      <c r="M23" s="1"/>
      <c r="N23" s="138"/>
      <c r="O23" s="139"/>
      <c r="P23" s="139"/>
      <c r="Q23" s="139"/>
      <c r="R23" s="139"/>
      <c r="S23" s="139"/>
      <c r="T23" s="140"/>
      <c r="U23" s="1"/>
    </row>
    <row r="24" spans="2:21" x14ac:dyDescent="0.3">
      <c r="B24" s="1"/>
      <c r="C24" s="138"/>
      <c r="D24" s="139"/>
      <c r="E24" s="139"/>
      <c r="F24" s="139"/>
      <c r="G24" s="139"/>
      <c r="H24" s="139"/>
      <c r="I24" s="140"/>
      <c r="J24" s="1"/>
      <c r="M24" s="1"/>
      <c r="N24" s="138"/>
      <c r="O24" s="139"/>
      <c r="P24" s="139"/>
      <c r="Q24" s="139"/>
      <c r="R24" s="139"/>
      <c r="S24" s="139"/>
      <c r="T24" s="140"/>
      <c r="U24" s="1"/>
    </row>
    <row r="25" spans="2:21" x14ac:dyDescent="0.3">
      <c r="B25" s="1"/>
      <c r="C25" s="138"/>
      <c r="D25" s="139"/>
      <c r="E25" s="139"/>
      <c r="F25" s="139"/>
      <c r="G25" s="139"/>
      <c r="H25" s="139"/>
      <c r="I25" s="140"/>
      <c r="J25" s="1"/>
      <c r="M25" s="1"/>
      <c r="N25" s="138"/>
      <c r="O25" s="139"/>
      <c r="P25" s="139"/>
      <c r="Q25" s="139"/>
      <c r="R25" s="139"/>
      <c r="S25" s="139"/>
      <c r="T25" s="140"/>
      <c r="U25" s="1"/>
    </row>
    <row r="26" spans="2:21" x14ac:dyDescent="0.3">
      <c r="B26" s="1"/>
      <c r="C26" s="138"/>
      <c r="D26" s="139"/>
      <c r="E26" s="139"/>
      <c r="F26" s="139"/>
      <c r="G26" s="139"/>
      <c r="H26" s="139"/>
      <c r="I26" s="140"/>
      <c r="J26" s="1"/>
      <c r="M26" s="1"/>
      <c r="N26" s="138"/>
      <c r="O26" s="139"/>
      <c r="P26" s="139"/>
      <c r="Q26" s="139"/>
      <c r="R26" s="139"/>
      <c r="S26" s="139"/>
      <c r="T26" s="140"/>
      <c r="U26" s="1"/>
    </row>
    <row r="27" spans="2:21" x14ac:dyDescent="0.3">
      <c r="B27" s="1"/>
      <c r="C27" s="138"/>
      <c r="D27" s="139"/>
      <c r="E27" s="139"/>
      <c r="F27" s="139"/>
      <c r="G27" s="139"/>
      <c r="H27" s="139"/>
      <c r="I27" s="140"/>
      <c r="J27" s="1"/>
      <c r="M27" s="1"/>
      <c r="N27" s="138"/>
      <c r="O27" s="139"/>
      <c r="P27" s="139"/>
      <c r="Q27" s="139"/>
      <c r="R27" s="139"/>
      <c r="S27" s="139"/>
      <c r="T27" s="140"/>
      <c r="U27" s="1"/>
    </row>
    <row r="28" spans="2:21" x14ac:dyDescent="0.3">
      <c r="B28" s="1"/>
      <c r="C28" s="138"/>
      <c r="D28" s="139"/>
      <c r="E28" s="139"/>
      <c r="F28" s="139"/>
      <c r="G28" s="139"/>
      <c r="H28" s="139"/>
      <c r="I28" s="140"/>
      <c r="J28" s="1"/>
      <c r="M28" s="1"/>
      <c r="N28" s="138"/>
      <c r="O28" s="139"/>
      <c r="P28" s="139"/>
      <c r="Q28" s="139"/>
      <c r="R28" s="139"/>
      <c r="S28" s="139"/>
      <c r="T28" s="140"/>
      <c r="U28" s="1"/>
    </row>
    <row r="29" spans="2:21" x14ac:dyDescent="0.3">
      <c r="B29" s="1"/>
      <c r="C29" s="138"/>
      <c r="D29" s="139"/>
      <c r="E29" s="139"/>
      <c r="F29" s="139"/>
      <c r="G29" s="139"/>
      <c r="H29" s="139"/>
      <c r="I29" s="140"/>
      <c r="J29" s="1"/>
      <c r="M29" s="1"/>
      <c r="N29" s="138"/>
      <c r="O29" s="139"/>
      <c r="P29" s="139"/>
      <c r="Q29" s="139"/>
      <c r="R29" s="139"/>
      <c r="S29" s="139"/>
      <c r="T29" s="140"/>
      <c r="U29" s="1"/>
    </row>
    <row r="30" spans="2:21" x14ac:dyDescent="0.3">
      <c r="B30" s="1"/>
      <c r="C30" s="138"/>
      <c r="D30" s="139"/>
      <c r="E30" s="139"/>
      <c r="F30" s="139"/>
      <c r="G30" s="139"/>
      <c r="H30" s="139"/>
      <c r="I30" s="140"/>
      <c r="J30" s="1"/>
      <c r="M30" s="1"/>
      <c r="N30" s="138"/>
      <c r="O30" s="139"/>
      <c r="P30" s="139"/>
      <c r="Q30" s="139"/>
      <c r="R30" s="139"/>
      <c r="S30" s="139"/>
      <c r="T30" s="140"/>
      <c r="U30" s="1"/>
    </row>
    <row r="31" spans="2:21" x14ac:dyDescent="0.3">
      <c r="B31" s="1"/>
      <c r="C31" s="138"/>
      <c r="D31" s="139"/>
      <c r="E31" s="139"/>
      <c r="F31" s="139"/>
      <c r="G31" s="139"/>
      <c r="H31" s="139"/>
      <c r="I31" s="140"/>
      <c r="J31" s="1"/>
      <c r="M31" s="1"/>
      <c r="N31" s="138"/>
      <c r="O31" s="139"/>
      <c r="P31" s="139"/>
      <c r="Q31" s="139"/>
      <c r="R31" s="139"/>
      <c r="S31" s="139"/>
      <c r="T31" s="140"/>
      <c r="U31" s="1"/>
    </row>
    <row r="32" spans="2:21" x14ac:dyDescent="0.3">
      <c r="B32" s="1"/>
      <c r="C32" s="138"/>
      <c r="D32" s="139"/>
      <c r="E32" s="139"/>
      <c r="F32" s="139"/>
      <c r="G32" s="139"/>
      <c r="H32" s="139"/>
      <c r="I32" s="140"/>
      <c r="J32" s="1"/>
      <c r="M32" s="1"/>
      <c r="N32" s="138"/>
      <c r="O32" s="139"/>
      <c r="P32" s="139"/>
      <c r="Q32" s="139"/>
      <c r="R32" s="139"/>
      <c r="S32" s="139"/>
      <c r="T32" s="140"/>
      <c r="U32" s="1"/>
    </row>
  </sheetData>
  <mergeCells count="28">
    <mergeCell ref="C19:I19"/>
    <mergeCell ref="N19:T19"/>
    <mergeCell ref="C20:I20"/>
    <mergeCell ref="C21:I21"/>
    <mergeCell ref="C22:I22"/>
    <mergeCell ref="C29:I29"/>
    <mergeCell ref="C30:I30"/>
    <mergeCell ref="C31:I31"/>
    <mergeCell ref="C32:I32"/>
    <mergeCell ref="N20:T20"/>
    <mergeCell ref="N21:T21"/>
    <mergeCell ref="N22:T22"/>
    <mergeCell ref="N23:T23"/>
    <mergeCell ref="N24:T24"/>
    <mergeCell ref="N25:T25"/>
    <mergeCell ref="C23:I23"/>
    <mergeCell ref="C24:I24"/>
    <mergeCell ref="C25:I25"/>
    <mergeCell ref="C26:I26"/>
    <mergeCell ref="C27:I27"/>
    <mergeCell ref="C28:I28"/>
    <mergeCell ref="N32:T32"/>
    <mergeCell ref="N26:T26"/>
    <mergeCell ref="N27:T27"/>
    <mergeCell ref="N28:T28"/>
    <mergeCell ref="N29:T29"/>
    <mergeCell ref="N30:T30"/>
    <mergeCell ref="N31:T3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"/>
  <sheetViews>
    <sheetView workbookViewId="0">
      <selection activeCell="D18" sqref="D18"/>
    </sheetView>
  </sheetViews>
  <sheetFormatPr defaultRowHeight="16.5" x14ac:dyDescent="0.3"/>
  <sheetData>
    <row r="3" spans="2:2" ht="38.25" x14ac:dyDescent="0.3">
      <c r="B3" s="185" t="s">
        <v>532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>
      <selection activeCell="F8" sqref="F8"/>
    </sheetView>
  </sheetViews>
  <sheetFormatPr defaultRowHeight="16.5" x14ac:dyDescent="0.3"/>
  <cols>
    <col min="1" max="1" width="2.375" style="112" customWidth="1"/>
    <col min="2" max="2" width="5.25" style="112" customWidth="1"/>
    <col min="3" max="5" width="10.625" style="112" customWidth="1"/>
    <col min="6" max="6" width="44.375" style="112" customWidth="1"/>
    <col min="7" max="7" width="80.875" style="116" customWidth="1"/>
  </cols>
  <sheetData>
    <row r="1" spans="2:7" ht="11.25" customHeight="1" x14ac:dyDescent="0.3"/>
    <row r="2" spans="2:7" ht="20.100000000000001" customHeight="1" x14ac:dyDescent="0.3">
      <c r="B2" s="117" t="s">
        <v>287</v>
      </c>
      <c r="C2" s="142" t="s">
        <v>322</v>
      </c>
      <c r="D2" s="142"/>
      <c r="E2" s="142"/>
      <c r="F2" s="117" t="s">
        <v>200</v>
      </c>
      <c r="G2" s="117" t="s">
        <v>286</v>
      </c>
    </row>
    <row r="3" spans="2:7" x14ac:dyDescent="0.3">
      <c r="B3" s="72">
        <v>1</v>
      </c>
      <c r="C3" s="72" t="s">
        <v>323</v>
      </c>
      <c r="D3" s="72" t="s">
        <v>324</v>
      </c>
      <c r="E3" s="72"/>
      <c r="F3" s="72" t="s">
        <v>325</v>
      </c>
      <c r="G3" s="72" t="s">
        <v>326</v>
      </c>
    </row>
    <row r="4" spans="2:7" x14ac:dyDescent="0.3">
      <c r="B4" s="118">
        <v>2</v>
      </c>
      <c r="C4" s="72" t="s">
        <v>323</v>
      </c>
      <c r="D4" s="72" t="s">
        <v>327</v>
      </c>
      <c r="E4" s="72"/>
      <c r="F4" s="72" t="s">
        <v>328</v>
      </c>
      <c r="G4" s="72"/>
    </row>
    <row r="5" spans="2:7" x14ac:dyDescent="0.3">
      <c r="B5" s="72">
        <v>3</v>
      </c>
      <c r="C5" s="72" t="s">
        <v>323</v>
      </c>
      <c r="D5" s="72" t="s">
        <v>329</v>
      </c>
      <c r="E5" s="72"/>
      <c r="F5" s="72" t="s">
        <v>80</v>
      </c>
      <c r="G5" s="72"/>
    </row>
    <row r="6" spans="2:7" x14ac:dyDescent="0.3">
      <c r="B6" s="118">
        <v>4</v>
      </c>
      <c r="C6" s="72" t="s">
        <v>323</v>
      </c>
      <c r="D6" s="72" t="s">
        <v>330</v>
      </c>
      <c r="E6" s="72"/>
      <c r="F6" s="72" t="s">
        <v>331</v>
      </c>
      <c r="G6" s="119"/>
    </row>
    <row r="7" spans="2:7" x14ac:dyDescent="0.3">
      <c r="B7" s="118">
        <v>5</v>
      </c>
      <c r="C7" s="72" t="s">
        <v>323</v>
      </c>
      <c r="D7" s="72" t="s">
        <v>332</v>
      </c>
      <c r="E7" s="72"/>
      <c r="F7" s="72" t="s">
        <v>333</v>
      </c>
      <c r="G7" s="72"/>
    </row>
    <row r="8" spans="2:7" x14ac:dyDescent="0.3">
      <c r="B8" s="72">
        <v>6</v>
      </c>
      <c r="C8" s="72" t="s">
        <v>323</v>
      </c>
      <c r="D8" s="72" t="s">
        <v>334</v>
      </c>
      <c r="E8" s="72"/>
      <c r="F8" s="72" t="s">
        <v>335</v>
      </c>
      <c r="G8" s="120"/>
    </row>
    <row r="9" spans="2:7" x14ac:dyDescent="0.3">
      <c r="B9" s="72">
        <v>7</v>
      </c>
      <c r="C9" s="72" t="s">
        <v>323</v>
      </c>
      <c r="D9" s="72" t="s">
        <v>336</v>
      </c>
      <c r="E9" s="72"/>
      <c r="F9" s="72" t="s">
        <v>337</v>
      </c>
      <c r="G9" s="72"/>
    </row>
    <row r="10" spans="2:7" x14ac:dyDescent="0.3">
      <c r="B10" s="118">
        <v>8</v>
      </c>
      <c r="C10" s="72" t="s">
        <v>323</v>
      </c>
      <c r="D10" s="72" t="s">
        <v>338</v>
      </c>
      <c r="E10" s="72"/>
      <c r="F10" s="72" t="s">
        <v>339</v>
      </c>
      <c r="G10" s="72"/>
    </row>
    <row r="11" spans="2:7" x14ac:dyDescent="0.3">
      <c r="B11" s="118">
        <v>9</v>
      </c>
      <c r="C11" s="72" t="s">
        <v>323</v>
      </c>
      <c r="D11" s="72" t="s">
        <v>340</v>
      </c>
      <c r="E11" s="72"/>
      <c r="F11" s="72" t="s">
        <v>341</v>
      </c>
      <c r="G11" s="72" t="s">
        <v>342</v>
      </c>
    </row>
    <row r="12" spans="2:7" x14ac:dyDescent="0.3">
      <c r="B12" s="72">
        <v>10</v>
      </c>
      <c r="C12" s="72" t="s">
        <v>323</v>
      </c>
      <c r="D12" s="119" t="s">
        <v>343</v>
      </c>
      <c r="E12" s="72"/>
      <c r="F12" s="72" t="s">
        <v>344</v>
      </c>
      <c r="G12" s="72"/>
    </row>
    <row r="13" spans="2:7" x14ac:dyDescent="0.3">
      <c r="B13" s="72">
        <v>11</v>
      </c>
      <c r="C13" s="72" t="s">
        <v>323</v>
      </c>
      <c r="D13" s="119" t="s">
        <v>345</v>
      </c>
      <c r="E13" s="72"/>
      <c r="F13" s="72" t="s">
        <v>346</v>
      </c>
      <c r="G13" s="72"/>
    </row>
    <row r="14" spans="2:7" x14ac:dyDescent="0.3">
      <c r="B14" s="72">
        <v>12</v>
      </c>
      <c r="C14" s="72" t="s">
        <v>323</v>
      </c>
      <c r="D14" s="72" t="s">
        <v>347</v>
      </c>
      <c r="E14" s="72"/>
      <c r="F14" s="72" t="s">
        <v>348</v>
      </c>
      <c r="G14" s="72" t="s">
        <v>349</v>
      </c>
    </row>
    <row r="15" spans="2:7" x14ac:dyDescent="0.3">
      <c r="B15" s="72">
        <v>13</v>
      </c>
      <c r="C15" s="72" t="s">
        <v>350</v>
      </c>
      <c r="D15" s="72" t="s">
        <v>351</v>
      </c>
      <c r="E15" s="72"/>
      <c r="F15" s="72" t="s">
        <v>352</v>
      </c>
      <c r="G15" s="72" t="s">
        <v>353</v>
      </c>
    </row>
    <row r="16" spans="2:7" x14ac:dyDescent="0.3">
      <c r="B16" s="72">
        <v>14</v>
      </c>
      <c r="C16" s="72" t="s">
        <v>350</v>
      </c>
      <c r="D16" s="72" t="s">
        <v>354</v>
      </c>
      <c r="E16" s="72"/>
      <c r="F16" s="72" t="s">
        <v>355</v>
      </c>
      <c r="G16" s="72"/>
    </row>
    <row r="17" spans="2:8" x14ac:dyDescent="0.3">
      <c r="B17" s="72">
        <v>15</v>
      </c>
      <c r="C17" s="72" t="s">
        <v>323</v>
      </c>
      <c r="D17" s="72" t="s">
        <v>350</v>
      </c>
      <c r="E17" s="72">
        <v>7</v>
      </c>
      <c r="F17" s="72" t="s">
        <v>356</v>
      </c>
      <c r="G17" s="72"/>
    </row>
    <row r="18" spans="2:8" x14ac:dyDescent="0.3">
      <c r="B18" s="72">
        <v>16</v>
      </c>
      <c r="C18" s="72" t="s">
        <v>323</v>
      </c>
      <c r="D18" s="72" t="s">
        <v>350</v>
      </c>
      <c r="E18" s="119" t="s">
        <v>343</v>
      </c>
      <c r="F18" s="72" t="s">
        <v>357</v>
      </c>
      <c r="G18" s="72"/>
    </row>
    <row r="19" spans="2:8" x14ac:dyDescent="0.3">
      <c r="B19" s="118">
        <v>17</v>
      </c>
      <c r="C19" s="72" t="s">
        <v>323</v>
      </c>
      <c r="D19" s="72">
        <v>9</v>
      </c>
      <c r="E19" s="72"/>
      <c r="F19" s="72" t="s">
        <v>358</v>
      </c>
      <c r="G19" s="72" t="s">
        <v>359</v>
      </c>
    </row>
    <row r="20" spans="2:8" x14ac:dyDescent="0.3">
      <c r="B20" s="118">
        <v>18</v>
      </c>
      <c r="C20" s="72" t="s">
        <v>323</v>
      </c>
      <c r="D20" s="72" t="s">
        <v>350</v>
      </c>
      <c r="E20" s="72">
        <v>9</v>
      </c>
      <c r="F20" s="72" t="s">
        <v>360</v>
      </c>
      <c r="G20" s="72" t="s">
        <v>361</v>
      </c>
    </row>
    <row r="21" spans="2:8" x14ac:dyDescent="0.3">
      <c r="B21" s="118">
        <v>19</v>
      </c>
      <c r="C21" s="72" t="s">
        <v>323</v>
      </c>
      <c r="D21" s="72">
        <v>0</v>
      </c>
      <c r="E21" s="72"/>
      <c r="F21" s="72" t="s">
        <v>362</v>
      </c>
      <c r="G21" s="72" t="s">
        <v>363</v>
      </c>
    </row>
    <row r="22" spans="2:8" x14ac:dyDescent="0.3">
      <c r="B22" s="118">
        <v>20</v>
      </c>
      <c r="C22" s="72" t="s">
        <v>323</v>
      </c>
      <c r="D22" s="72" t="s">
        <v>350</v>
      </c>
      <c r="E22" s="72">
        <v>0</v>
      </c>
      <c r="F22" s="72" t="s">
        <v>364</v>
      </c>
      <c r="G22" s="72" t="s">
        <v>365</v>
      </c>
    </row>
    <row r="23" spans="2:8" x14ac:dyDescent="0.3">
      <c r="B23" s="118">
        <v>21</v>
      </c>
      <c r="C23" s="72" t="s">
        <v>323</v>
      </c>
      <c r="D23" s="72" t="s">
        <v>350</v>
      </c>
      <c r="E23" s="72" t="s">
        <v>366</v>
      </c>
      <c r="F23" s="72" t="s">
        <v>367</v>
      </c>
      <c r="G23" s="72" t="s">
        <v>368</v>
      </c>
    </row>
    <row r="24" spans="2:8" x14ac:dyDescent="0.3">
      <c r="B24" s="72">
        <v>22</v>
      </c>
      <c r="C24" s="72" t="s">
        <v>369</v>
      </c>
      <c r="D24" s="72" t="s">
        <v>370</v>
      </c>
      <c r="E24" s="72"/>
      <c r="F24" s="72" t="s">
        <v>371</v>
      </c>
      <c r="G24" s="72"/>
    </row>
    <row r="25" spans="2:8" x14ac:dyDescent="0.3">
      <c r="B25" s="118">
        <v>23</v>
      </c>
      <c r="C25" s="72" t="s">
        <v>323</v>
      </c>
      <c r="D25" s="72" t="s">
        <v>372</v>
      </c>
      <c r="E25" s="72"/>
      <c r="F25" s="72" t="s">
        <v>373</v>
      </c>
      <c r="G25" s="119" t="s">
        <v>374</v>
      </c>
      <c r="H25" s="2"/>
    </row>
    <row r="26" spans="2:8" x14ac:dyDescent="0.3">
      <c r="B26" s="118">
        <v>24</v>
      </c>
      <c r="C26" s="72" t="s">
        <v>323</v>
      </c>
      <c r="D26" s="72" t="s">
        <v>375</v>
      </c>
      <c r="E26" s="72"/>
      <c r="F26" s="72" t="s">
        <v>376</v>
      </c>
      <c r="G26" s="72" t="s">
        <v>377</v>
      </c>
      <c r="H26" s="2"/>
    </row>
    <row r="27" spans="2:8" x14ac:dyDescent="0.3">
      <c r="B27" s="118">
        <v>25</v>
      </c>
      <c r="C27" s="72" t="s">
        <v>323</v>
      </c>
      <c r="D27" s="72" t="s">
        <v>378</v>
      </c>
      <c r="E27" s="72"/>
      <c r="F27" s="72" t="s">
        <v>379</v>
      </c>
      <c r="G27" s="72"/>
      <c r="H27" s="2"/>
    </row>
    <row r="28" spans="2:8" x14ac:dyDescent="0.3">
      <c r="B28" s="118">
        <v>26</v>
      </c>
      <c r="C28" s="72" t="s">
        <v>323</v>
      </c>
      <c r="D28" s="72" t="s">
        <v>380</v>
      </c>
      <c r="E28" s="72"/>
      <c r="F28" s="72" t="s">
        <v>381</v>
      </c>
      <c r="G28" s="72"/>
      <c r="H28" s="2"/>
    </row>
    <row r="29" spans="2:8" x14ac:dyDescent="0.3">
      <c r="B29" s="118">
        <v>27</v>
      </c>
      <c r="C29" s="72" t="s">
        <v>323</v>
      </c>
      <c r="D29" s="72" t="s">
        <v>350</v>
      </c>
      <c r="E29" s="72" t="s">
        <v>375</v>
      </c>
      <c r="F29" s="72" t="s">
        <v>382</v>
      </c>
      <c r="G29" s="72"/>
      <c r="H29" s="2"/>
    </row>
    <row r="30" spans="2:8" x14ac:dyDescent="0.3">
      <c r="B30" s="118">
        <v>28</v>
      </c>
      <c r="C30" s="72" t="s">
        <v>323</v>
      </c>
      <c r="D30" s="72" t="s">
        <v>350</v>
      </c>
      <c r="E30" s="72" t="s">
        <v>378</v>
      </c>
      <c r="F30" s="72" t="s">
        <v>383</v>
      </c>
      <c r="G30" s="72"/>
      <c r="H30" s="2"/>
    </row>
    <row r="31" spans="2:8" x14ac:dyDescent="0.3">
      <c r="B31" s="118">
        <v>29</v>
      </c>
      <c r="C31" s="72" t="s">
        <v>323</v>
      </c>
      <c r="D31" s="72" t="s">
        <v>384</v>
      </c>
      <c r="E31" s="72"/>
      <c r="F31" s="72" t="s">
        <v>385</v>
      </c>
      <c r="G31" s="72"/>
      <c r="H31" s="2"/>
    </row>
    <row r="32" spans="2:8" x14ac:dyDescent="0.3">
      <c r="B32" s="118">
        <v>30</v>
      </c>
      <c r="C32" s="72" t="s">
        <v>350</v>
      </c>
      <c r="D32" s="72" t="s">
        <v>384</v>
      </c>
      <c r="E32" s="72"/>
      <c r="F32" s="72" t="s">
        <v>386</v>
      </c>
      <c r="G32" s="72"/>
      <c r="H32" s="2"/>
    </row>
    <row r="33" spans="2:8" x14ac:dyDescent="0.3">
      <c r="B33" s="118">
        <v>31</v>
      </c>
      <c r="C33" s="72" t="s">
        <v>323</v>
      </c>
      <c r="D33" s="72" t="s">
        <v>387</v>
      </c>
      <c r="E33" s="72"/>
      <c r="F33" s="72" t="s">
        <v>388</v>
      </c>
      <c r="G33" s="72"/>
      <c r="H33" s="2"/>
    </row>
    <row r="34" spans="2:8" x14ac:dyDescent="0.3">
      <c r="B34" s="118">
        <v>32</v>
      </c>
      <c r="C34" s="72" t="s">
        <v>323</v>
      </c>
      <c r="D34" s="72" t="s">
        <v>387</v>
      </c>
      <c r="E34" s="72" t="s">
        <v>387</v>
      </c>
      <c r="F34" s="72" t="s">
        <v>389</v>
      </c>
      <c r="G34" s="72"/>
      <c r="H34" s="2"/>
    </row>
    <row r="35" spans="2:8" x14ac:dyDescent="0.3">
      <c r="B35" s="72">
        <v>33</v>
      </c>
      <c r="C35" s="72" t="s">
        <v>323</v>
      </c>
      <c r="D35" s="119" t="s">
        <v>390</v>
      </c>
      <c r="E35" s="72"/>
      <c r="F35" s="72" t="s">
        <v>391</v>
      </c>
      <c r="G35" s="72"/>
    </row>
    <row r="36" spans="2:8" x14ac:dyDescent="0.3">
      <c r="B36" s="72">
        <v>34</v>
      </c>
      <c r="C36" s="72" t="s">
        <v>350</v>
      </c>
      <c r="D36" s="119" t="s">
        <v>390</v>
      </c>
      <c r="E36" s="72"/>
      <c r="F36" s="72" t="s">
        <v>392</v>
      </c>
      <c r="G36" s="72"/>
    </row>
    <row r="37" spans="2:8" x14ac:dyDescent="0.3">
      <c r="B37" s="72">
        <v>35</v>
      </c>
      <c r="C37" s="72" t="s">
        <v>323</v>
      </c>
      <c r="D37" s="72" t="s">
        <v>350</v>
      </c>
      <c r="E37" s="72" t="s">
        <v>380</v>
      </c>
      <c r="F37" s="72" t="s">
        <v>393</v>
      </c>
      <c r="G37" s="72"/>
    </row>
    <row r="38" spans="2:8" x14ac:dyDescent="0.3">
      <c r="B38" s="72">
        <v>36</v>
      </c>
      <c r="C38" s="72" t="s">
        <v>350</v>
      </c>
      <c r="D38" s="72" t="s">
        <v>380</v>
      </c>
      <c r="E38" s="72"/>
      <c r="F38" s="72" t="s">
        <v>394</v>
      </c>
      <c r="G38" s="72"/>
    </row>
    <row r="39" spans="2:8" x14ac:dyDescent="0.3">
      <c r="B39" s="118">
        <v>37</v>
      </c>
      <c r="C39" s="72" t="s">
        <v>354</v>
      </c>
      <c r="D39" s="72"/>
      <c r="E39" s="72"/>
      <c r="F39" s="72" t="s">
        <v>395</v>
      </c>
      <c r="G39" s="72"/>
    </row>
    <row r="40" spans="2:8" x14ac:dyDescent="0.3">
      <c r="B40" s="118">
        <v>38</v>
      </c>
      <c r="C40" s="72" t="s">
        <v>369</v>
      </c>
      <c r="D40" s="72" t="s">
        <v>396</v>
      </c>
      <c r="E40" s="72"/>
      <c r="F40" s="72" t="s">
        <v>397</v>
      </c>
      <c r="G40" s="72"/>
    </row>
    <row r="41" spans="2:8" x14ac:dyDescent="0.3">
      <c r="B41" s="72">
        <v>39</v>
      </c>
      <c r="C41" s="72" t="s">
        <v>323</v>
      </c>
      <c r="D41" s="72" t="s">
        <v>398</v>
      </c>
      <c r="E41" s="72"/>
      <c r="F41" s="72" t="s">
        <v>399</v>
      </c>
      <c r="G41" s="72" t="s">
        <v>400</v>
      </c>
    </row>
    <row r="42" spans="2:8" x14ac:dyDescent="0.3">
      <c r="B42" s="72">
        <v>40</v>
      </c>
      <c r="C42" s="72" t="s">
        <v>350</v>
      </c>
      <c r="D42" s="72" t="s">
        <v>375</v>
      </c>
      <c r="E42" s="72"/>
      <c r="F42" s="72" t="s">
        <v>401</v>
      </c>
      <c r="G42" s="72" t="s">
        <v>402</v>
      </c>
    </row>
    <row r="43" spans="2:8" x14ac:dyDescent="0.3">
      <c r="B43" s="72">
        <v>41</v>
      </c>
      <c r="C43" s="72" t="s">
        <v>350</v>
      </c>
      <c r="D43" s="72" t="s">
        <v>378</v>
      </c>
      <c r="E43" s="72"/>
      <c r="F43" s="72" t="s">
        <v>403</v>
      </c>
      <c r="G43" s="72" t="s">
        <v>404</v>
      </c>
    </row>
    <row r="44" spans="2:8" x14ac:dyDescent="0.3">
      <c r="B44" s="72">
        <v>42</v>
      </c>
      <c r="C44" s="72" t="s">
        <v>350</v>
      </c>
      <c r="D44" s="72" t="s">
        <v>405</v>
      </c>
      <c r="E44" s="72"/>
      <c r="F44" s="72" t="s">
        <v>406</v>
      </c>
      <c r="G44" s="72"/>
    </row>
    <row r="45" spans="2:8" x14ac:dyDescent="0.3">
      <c r="B45" s="72">
        <v>43</v>
      </c>
      <c r="C45" s="72" t="s">
        <v>350</v>
      </c>
      <c r="D45" s="72" t="s">
        <v>407</v>
      </c>
      <c r="E45" s="72"/>
      <c r="F45" s="72" t="s">
        <v>408</v>
      </c>
      <c r="G45" s="72"/>
    </row>
    <row r="46" spans="2:8" x14ac:dyDescent="0.3">
      <c r="B46" s="72">
        <v>44</v>
      </c>
      <c r="C46" s="72" t="s">
        <v>323</v>
      </c>
      <c r="D46" s="72" t="s">
        <v>405</v>
      </c>
      <c r="E46" s="72"/>
      <c r="F46" s="72" t="s">
        <v>409</v>
      </c>
      <c r="G46" s="72"/>
    </row>
    <row r="47" spans="2:8" x14ac:dyDescent="0.3">
      <c r="B47" s="72">
        <v>45</v>
      </c>
      <c r="C47" s="72" t="s">
        <v>323</v>
      </c>
      <c r="D47" s="72" t="s">
        <v>407</v>
      </c>
      <c r="E47" s="72"/>
      <c r="F47" s="72" t="s">
        <v>410</v>
      </c>
      <c r="G47" s="72"/>
    </row>
    <row r="48" spans="2:8" x14ac:dyDescent="0.3">
      <c r="B48" s="72">
        <v>46</v>
      </c>
      <c r="C48" s="72" t="s">
        <v>323</v>
      </c>
      <c r="D48" s="72" t="s">
        <v>411</v>
      </c>
      <c r="E48" s="72"/>
      <c r="F48" s="94" t="s">
        <v>412</v>
      </c>
      <c r="G48" s="72"/>
    </row>
    <row r="49" spans="2:9" x14ac:dyDescent="0.3">
      <c r="B49" s="72">
        <v>47</v>
      </c>
      <c r="C49" s="72" t="s">
        <v>323</v>
      </c>
      <c r="D49" s="72" t="s">
        <v>350</v>
      </c>
      <c r="E49" s="72" t="s">
        <v>411</v>
      </c>
      <c r="F49" s="72" t="s">
        <v>413</v>
      </c>
      <c r="G49" s="121"/>
      <c r="H49" s="112"/>
      <c r="I49" s="112"/>
    </row>
    <row r="50" spans="2:9" x14ac:dyDescent="0.3">
      <c r="B50" s="72">
        <v>48</v>
      </c>
      <c r="C50" s="72" t="s">
        <v>323</v>
      </c>
      <c r="D50" s="72" t="s">
        <v>350</v>
      </c>
      <c r="E50" s="72">
        <v>1</v>
      </c>
      <c r="F50" s="72" t="s">
        <v>414</v>
      </c>
      <c r="G50" s="72"/>
    </row>
    <row r="51" spans="2:9" x14ac:dyDescent="0.3">
      <c r="B51" s="72">
        <v>49</v>
      </c>
      <c r="C51" s="72" t="s">
        <v>323</v>
      </c>
      <c r="D51" s="72" t="s">
        <v>350</v>
      </c>
      <c r="E51" s="72">
        <v>3</v>
      </c>
      <c r="F51" s="72" t="s">
        <v>415</v>
      </c>
      <c r="G51" s="72"/>
    </row>
    <row r="52" spans="2:9" x14ac:dyDescent="0.3">
      <c r="B52" s="72">
        <v>50</v>
      </c>
      <c r="C52" s="72" t="s">
        <v>323</v>
      </c>
      <c r="D52" s="72" t="s">
        <v>350</v>
      </c>
      <c r="E52" s="72">
        <v>5</v>
      </c>
      <c r="F52" s="72" t="s">
        <v>416</v>
      </c>
      <c r="G52" s="72"/>
    </row>
    <row r="53" spans="2:9" x14ac:dyDescent="0.3">
      <c r="B53" s="118">
        <v>51</v>
      </c>
      <c r="C53" s="72" t="s">
        <v>417</v>
      </c>
      <c r="D53" s="72"/>
      <c r="E53" s="72"/>
      <c r="F53" s="72" t="s">
        <v>418</v>
      </c>
      <c r="G53" s="72" t="s">
        <v>419</v>
      </c>
    </row>
    <row r="54" spans="2:9" x14ac:dyDescent="0.3">
      <c r="B54" s="122"/>
      <c r="C54" s="112" t="s">
        <v>369</v>
      </c>
      <c r="D54" s="112" t="s">
        <v>420</v>
      </c>
      <c r="E54" s="112" t="s">
        <v>421</v>
      </c>
      <c r="F54" s="112" t="s">
        <v>422</v>
      </c>
    </row>
  </sheetData>
  <mergeCells count="1">
    <mergeCell ref="C2:E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19"/>
  <sheetViews>
    <sheetView showGridLines="0" workbookViewId="0">
      <selection activeCell="B3" sqref="B3"/>
    </sheetView>
  </sheetViews>
  <sheetFormatPr defaultRowHeight="16.5" x14ac:dyDescent="0.3"/>
  <cols>
    <col min="1" max="18" width="9" style="11"/>
    <col min="19" max="19" width="13.125" style="11" bestFit="1" customWidth="1"/>
    <col min="20" max="16384" width="9" style="11"/>
  </cols>
  <sheetData>
    <row r="3" spans="2:19" ht="20.25" x14ac:dyDescent="0.3">
      <c r="B3" s="80" t="s">
        <v>46</v>
      </c>
      <c r="C3" s="9"/>
      <c r="D3" s="9"/>
      <c r="E3" s="9"/>
      <c r="F3" s="9"/>
      <c r="G3" s="9"/>
      <c r="H3" s="9"/>
      <c r="I3" s="9"/>
      <c r="J3" s="9"/>
    </row>
    <row r="4" spans="2:19" x14ac:dyDescent="0.3">
      <c r="B4" s="9"/>
      <c r="C4" s="9"/>
      <c r="D4" s="9"/>
      <c r="E4" s="9"/>
      <c r="F4" s="9"/>
      <c r="G4" s="9"/>
      <c r="H4" s="9"/>
      <c r="I4" s="9"/>
      <c r="J4" s="9"/>
    </row>
    <row r="5" spans="2:19" x14ac:dyDescent="0.3">
      <c r="B5" s="9" t="s">
        <v>45</v>
      </c>
      <c r="C5" s="9"/>
      <c r="D5" s="9"/>
      <c r="E5" s="9"/>
      <c r="F5" s="9"/>
      <c r="G5" s="9"/>
      <c r="H5" s="9"/>
      <c r="I5" s="9"/>
      <c r="J5" s="9"/>
    </row>
    <row r="6" spans="2:19" x14ac:dyDescent="0.3">
      <c r="B6" s="9"/>
      <c r="C6" s="9"/>
      <c r="D6" s="9"/>
      <c r="E6" s="9"/>
      <c r="F6" s="9"/>
      <c r="G6" s="9"/>
      <c r="H6" s="9"/>
      <c r="I6" s="9"/>
      <c r="J6" s="9"/>
    </row>
    <row r="7" spans="2:19" x14ac:dyDescent="0.3">
      <c r="B7" s="10" t="s">
        <v>17</v>
      </c>
      <c r="C7" s="10"/>
      <c r="D7" s="10"/>
      <c r="E7" s="10"/>
      <c r="F7" s="10"/>
      <c r="G7" s="10"/>
      <c r="H7" s="10"/>
      <c r="I7" s="10"/>
      <c r="J7" s="10"/>
      <c r="K7" s="12"/>
      <c r="L7" s="12"/>
      <c r="M7" s="12"/>
      <c r="N7" s="12"/>
      <c r="O7" s="12"/>
      <c r="P7" s="12"/>
      <c r="Q7" s="12"/>
      <c r="R7" s="12"/>
    </row>
    <row r="8" spans="2:19" x14ac:dyDescent="0.3">
      <c r="B8" s="146" t="s">
        <v>19</v>
      </c>
      <c r="C8" s="147"/>
      <c r="D8" s="145" t="s">
        <v>64</v>
      </c>
      <c r="E8" s="145"/>
      <c r="F8" s="145"/>
      <c r="G8" s="145"/>
      <c r="H8" s="145"/>
      <c r="I8" s="145"/>
      <c r="J8" s="145"/>
      <c r="K8" s="145"/>
      <c r="L8" s="145" t="s">
        <v>18</v>
      </c>
      <c r="M8" s="145"/>
      <c r="N8" s="145"/>
      <c r="O8" s="145"/>
      <c r="P8" s="145"/>
      <c r="Q8" s="145"/>
      <c r="R8" s="145"/>
    </row>
    <row r="9" spans="2:19" x14ac:dyDescent="0.3">
      <c r="B9" s="138" t="s">
        <v>20</v>
      </c>
      <c r="C9" s="140"/>
      <c r="D9" s="143" t="s">
        <v>25</v>
      </c>
      <c r="E9" s="143"/>
      <c r="F9" s="143"/>
      <c r="G9" s="143"/>
      <c r="H9" s="143"/>
      <c r="I9" s="143"/>
      <c r="J9" s="143"/>
      <c r="K9" s="143"/>
      <c r="L9" s="143" t="s">
        <v>26</v>
      </c>
      <c r="M9" s="143"/>
      <c r="N9" s="143"/>
      <c r="O9" s="143"/>
      <c r="P9" s="143"/>
      <c r="Q9" s="143"/>
      <c r="R9" s="143"/>
    </row>
    <row r="10" spans="2:19" x14ac:dyDescent="0.3">
      <c r="B10" s="148">
        <v>100000000000</v>
      </c>
      <c r="C10" s="140"/>
      <c r="D10" s="143" t="s">
        <v>29</v>
      </c>
      <c r="E10" s="143"/>
      <c r="F10" s="143"/>
      <c r="G10" s="143"/>
      <c r="H10" s="143"/>
      <c r="I10" s="143"/>
      <c r="J10" s="143"/>
      <c r="K10" s="143"/>
      <c r="L10" s="143" t="s">
        <v>27</v>
      </c>
      <c r="M10" s="143"/>
      <c r="N10" s="143"/>
      <c r="O10" s="143"/>
      <c r="P10" s="143"/>
      <c r="Q10" s="143"/>
      <c r="R10" s="143"/>
      <c r="S10" s="11">
        <v>3.33333333333333E+16</v>
      </c>
    </row>
    <row r="11" spans="2:19" x14ac:dyDescent="0.3">
      <c r="B11" s="138" t="e">
        <v>#NAME?</v>
      </c>
      <c r="C11" s="140"/>
      <c r="D11" s="143" t="s">
        <v>28</v>
      </c>
      <c r="E11" s="143"/>
      <c r="F11" s="143"/>
      <c r="G11" s="143"/>
      <c r="H11" s="143"/>
      <c r="I11" s="143"/>
      <c r="J11" s="143"/>
      <c r="K11" s="143"/>
      <c r="L11" s="143" t="s">
        <v>30</v>
      </c>
      <c r="M11" s="143"/>
      <c r="N11" s="143"/>
      <c r="O11" s="143"/>
      <c r="P11" s="143"/>
      <c r="Q11" s="143"/>
      <c r="R11" s="143"/>
    </row>
    <row r="12" spans="2:19" ht="51.75" customHeight="1" x14ac:dyDescent="0.3">
      <c r="B12" s="138" t="e">
        <v>#N/A</v>
      </c>
      <c r="C12" s="140"/>
      <c r="D12" s="143" t="s">
        <v>31</v>
      </c>
      <c r="E12" s="143"/>
      <c r="F12" s="143"/>
      <c r="G12" s="143"/>
      <c r="H12" s="143"/>
      <c r="I12" s="143"/>
      <c r="J12" s="143"/>
      <c r="K12" s="143"/>
      <c r="L12" s="144" t="s">
        <v>32</v>
      </c>
      <c r="M12" s="143"/>
      <c r="N12" s="143"/>
      <c r="O12" s="143"/>
      <c r="P12" s="143"/>
      <c r="Q12" s="143"/>
      <c r="R12" s="143"/>
    </row>
    <row r="13" spans="2:19" ht="47.25" customHeight="1" x14ac:dyDescent="0.3">
      <c r="B13" s="138" t="s">
        <v>21</v>
      </c>
      <c r="C13" s="140"/>
      <c r="D13" s="144" t="s">
        <v>40</v>
      </c>
      <c r="E13" s="143"/>
      <c r="F13" s="143"/>
      <c r="G13" s="143"/>
      <c r="H13" s="143"/>
      <c r="I13" s="143"/>
      <c r="J13" s="143"/>
      <c r="K13" s="143"/>
      <c r="L13" s="143" t="s">
        <v>33</v>
      </c>
      <c r="M13" s="143"/>
      <c r="N13" s="143"/>
      <c r="O13" s="143"/>
      <c r="P13" s="143"/>
      <c r="Q13" s="143"/>
      <c r="R13" s="143"/>
    </row>
    <row r="14" spans="2:19" ht="45" customHeight="1" x14ac:dyDescent="0.3">
      <c r="B14" s="138" t="e">
        <v>#REF!</v>
      </c>
      <c r="C14" s="140"/>
      <c r="D14" s="144" t="s">
        <v>34</v>
      </c>
      <c r="E14" s="143"/>
      <c r="F14" s="143"/>
      <c r="G14" s="143"/>
      <c r="H14" s="143"/>
      <c r="I14" s="143"/>
      <c r="J14" s="143"/>
      <c r="K14" s="143"/>
      <c r="L14" s="143" t="s">
        <v>35</v>
      </c>
      <c r="M14" s="143"/>
      <c r="N14" s="143"/>
      <c r="O14" s="143"/>
      <c r="P14" s="143"/>
      <c r="Q14" s="143"/>
      <c r="R14" s="143"/>
    </row>
    <row r="15" spans="2:19" x14ac:dyDescent="0.3">
      <c r="B15" s="138" t="s">
        <v>22</v>
      </c>
      <c r="C15" s="140"/>
      <c r="D15" s="143" t="s">
        <v>36</v>
      </c>
      <c r="E15" s="143"/>
      <c r="F15" s="143"/>
      <c r="G15" s="143"/>
      <c r="H15" s="143"/>
      <c r="I15" s="143"/>
      <c r="J15" s="143"/>
      <c r="K15" s="143"/>
      <c r="L15" s="143" t="s">
        <v>37</v>
      </c>
      <c r="M15" s="143"/>
      <c r="N15" s="143"/>
      <c r="O15" s="143"/>
      <c r="P15" s="143"/>
      <c r="Q15" s="143"/>
      <c r="R15" s="143"/>
    </row>
    <row r="16" spans="2:19" ht="33" customHeight="1" x14ac:dyDescent="0.3">
      <c r="B16" s="138" t="e">
        <v>#NUM!</v>
      </c>
      <c r="C16" s="140"/>
      <c r="D16" s="143" t="s">
        <v>38</v>
      </c>
      <c r="E16" s="143"/>
      <c r="F16" s="143"/>
      <c r="G16" s="143"/>
      <c r="H16" s="143"/>
      <c r="I16" s="143"/>
      <c r="J16" s="143"/>
      <c r="K16" s="143"/>
      <c r="L16" s="144" t="s">
        <v>39</v>
      </c>
      <c r="M16" s="143"/>
      <c r="N16" s="143"/>
      <c r="O16" s="143"/>
      <c r="P16" s="143"/>
      <c r="Q16" s="143"/>
      <c r="R16" s="143"/>
    </row>
    <row r="17" spans="2:18" ht="49.5" customHeight="1" x14ac:dyDescent="0.3">
      <c r="B17" s="138" t="s">
        <v>23</v>
      </c>
      <c r="C17" s="140"/>
      <c r="D17" s="144" t="s">
        <v>41</v>
      </c>
      <c r="E17" s="143"/>
      <c r="F17" s="143"/>
      <c r="G17" s="143"/>
      <c r="H17" s="143"/>
      <c r="I17" s="143"/>
      <c r="J17" s="143"/>
      <c r="K17" s="143"/>
      <c r="L17" s="144" t="s">
        <v>42</v>
      </c>
      <c r="M17" s="143"/>
      <c r="N17" s="143"/>
      <c r="O17" s="143"/>
      <c r="P17" s="143"/>
      <c r="Q17" s="143"/>
      <c r="R17" s="143"/>
    </row>
    <row r="18" spans="2:18" ht="44.25" customHeight="1" x14ac:dyDescent="0.3">
      <c r="B18" s="138" t="s">
        <v>24</v>
      </c>
      <c r="C18" s="140"/>
      <c r="D18" s="143" t="s">
        <v>43</v>
      </c>
      <c r="E18" s="143"/>
      <c r="F18" s="143"/>
      <c r="G18" s="143"/>
      <c r="H18" s="143"/>
      <c r="I18" s="143"/>
      <c r="J18" s="143"/>
      <c r="K18" s="143"/>
      <c r="L18" s="144" t="s">
        <v>44</v>
      </c>
      <c r="M18" s="143"/>
      <c r="N18" s="143"/>
      <c r="O18" s="143"/>
      <c r="P18" s="143"/>
      <c r="Q18" s="143"/>
      <c r="R18" s="143"/>
    </row>
    <row r="19" spans="2:18" x14ac:dyDescent="0.3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</row>
  </sheetData>
  <mergeCells count="33">
    <mergeCell ref="B8:C8"/>
    <mergeCell ref="B9:C9"/>
    <mergeCell ref="B16:C16"/>
    <mergeCell ref="B17:C17"/>
    <mergeCell ref="B18:C18"/>
    <mergeCell ref="B10:C10"/>
    <mergeCell ref="B11:C11"/>
    <mergeCell ref="B12:C12"/>
    <mergeCell ref="B13:C13"/>
    <mergeCell ref="B14:C14"/>
    <mergeCell ref="B15:C15"/>
    <mergeCell ref="D9:K9"/>
    <mergeCell ref="D8:K8"/>
    <mergeCell ref="D10:K10"/>
    <mergeCell ref="L8:R8"/>
    <mergeCell ref="L9:R9"/>
    <mergeCell ref="L10:R10"/>
    <mergeCell ref="D18:K18"/>
    <mergeCell ref="L17:R17"/>
    <mergeCell ref="L18:R18"/>
    <mergeCell ref="D11:K11"/>
    <mergeCell ref="D12:K12"/>
    <mergeCell ref="D13:K13"/>
    <mergeCell ref="D14:K14"/>
    <mergeCell ref="D15:K15"/>
    <mergeCell ref="D16:K16"/>
    <mergeCell ref="D17:K17"/>
    <mergeCell ref="L11:R11"/>
    <mergeCell ref="L12:R12"/>
    <mergeCell ref="L13:R13"/>
    <mergeCell ref="L14:R14"/>
    <mergeCell ref="L15:R15"/>
    <mergeCell ref="L16:R16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35"/>
  <sheetViews>
    <sheetView showGridLines="0" workbookViewId="0">
      <selection activeCell="B3" sqref="B3"/>
    </sheetView>
  </sheetViews>
  <sheetFormatPr defaultRowHeight="16.5" x14ac:dyDescent="0.3"/>
  <cols>
    <col min="1" max="1" width="9" customWidth="1"/>
    <col min="2" max="2" width="2.875" customWidth="1"/>
    <col min="3" max="3" width="14.625" customWidth="1"/>
    <col min="4" max="4" width="15.75" customWidth="1"/>
    <col min="6" max="6" width="13.375" customWidth="1"/>
    <col min="7" max="7" width="12.125" customWidth="1"/>
    <col min="10" max="10" width="7.75" customWidth="1"/>
    <col min="11" max="11" width="5.375" customWidth="1"/>
    <col min="12" max="12" width="10.875" customWidth="1"/>
    <col min="13" max="13" width="12.25" customWidth="1"/>
    <col min="18" max="19" width="4.875" customWidth="1"/>
  </cols>
  <sheetData>
    <row r="3" spans="2:20" ht="20.25" x14ac:dyDescent="0.3">
      <c r="B3" s="39" t="s">
        <v>80</v>
      </c>
      <c r="C3" s="15"/>
    </row>
    <row r="4" spans="2:20" x14ac:dyDescent="0.3">
      <c r="C4" s="9"/>
    </row>
    <row r="5" spans="2:20" x14ac:dyDescent="0.3">
      <c r="B5" s="153" t="s">
        <v>88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5"/>
    </row>
    <row r="6" spans="2:20" x14ac:dyDescent="0.3">
      <c r="B6" s="18"/>
      <c r="C6" s="35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20"/>
    </row>
    <row r="7" spans="2:20" x14ac:dyDescent="0.3">
      <c r="B7" s="24"/>
      <c r="C7" s="25" t="s">
        <v>91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23"/>
    </row>
    <row r="8" spans="2:20" x14ac:dyDescent="0.3">
      <c r="B8" s="24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23"/>
    </row>
    <row r="9" spans="2:20" x14ac:dyDescent="0.3">
      <c r="B9" s="24"/>
      <c r="C9" s="54" t="s">
        <v>82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23"/>
    </row>
    <row r="10" spans="2:20" x14ac:dyDescent="0.3">
      <c r="B10" s="24"/>
      <c r="C10" s="56"/>
      <c r="D10" s="159" t="s">
        <v>85</v>
      </c>
      <c r="E10" s="159"/>
      <c r="F10" s="156" t="s">
        <v>84</v>
      </c>
      <c r="G10" s="157"/>
      <c r="H10" s="157"/>
      <c r="I10" s="157"/>
      <c r="J10" s="157"/>
      <c r="K10" s="157"/>
      <c r="L10" s="157"/>
      <c r="M10" s="157"/>
      <c r="N10" s="158"/>
      <c r="O10" s="51"/>
      <c r="P10" s="51"/>
      <c r="Q10" s="51"/>
      <c r="R10" s="51"/>
      <c r="S10" s="51"/>
      <c r="T10" s="23"/>
    </row>
    <row r="11" spans="2:20" x14ac:dyDescent="0.3">
      <c r="B11" s="24"/>
      <c r="C11" s="14" t="s">
        <v>83</v>
      </c>
      <c r="D11" s="160" t="s">
        <v>86</v>
      </c>
      <c r="E11" s="161"/>
      <c r="F11" s="55" t="s">
        <v>89</v>
      </c>
      <c r="G11" s="55"/>
      <c r="H11" s="55"/>
      <c r="I11" s="55"/>
      <c r="J11" s="55"/>
      <c r="K11" s="55"/>
      <c r="L11" s="55"/>
      <c r="M11" s="55"/>
      <c r="N11" s="55"/>
      <c r="O11" s="51"/>
      <c r="P11" s="51"/>
      <c r="Q11" s="51"/>
      <c r="R11" s="51"/>
      <c r="S11" s="51"/>
      <c r="T11" s="23"/>
    </row>
    <row r="12" spans="2:20" x14ac:dyDescent="0.3">
      <c r="B12" s="24"/>
      <c r="C12" s="57" t="s">
        <v>80</v>
      </c>
      <c r="D12" s="149" t="s">
        <v>87</v>
      </c>
      <c r="E12" s="151"/>
      <c r="F12" s="149" t="s">
        <v>90</v>
      </c>
      <c r="G12" s="150"/>
      <c r="H12" s="150"/>
      <c r="I12" s="150"/>
      <c r="J12" s="150"/>
      <c r="K12" s="150"/>
      <c r="L12" s="150"/>
      <c r="M12" s="150"/>
      <c r="N12" s="151"/>
      <c r="O12" s="51"/>
      <c r="P12" s="51"/>
      <c r="Q12" s="51"/>
      <c r="R12" s="51"/>
      <c r="S12" s="51"/>
      <c r="T12" s="23"/>
    </row>
    <row r="13" spans="2:20" x14ac:dyDescent="0.3">
      <c r="B13" s="24"/>
      <c r="C13" s="44"/>
      <c r="D13" s="52"/>
      <c r="E13" s="52"/>
      <c r="F13" s="52"/>
      <c r="G13" s="52"/>
      <c r="H13" s="52"/>
      <c r="I13" s="52"/>
      <c r="J13" s="51"/>
      <c r="K13" s="52"/>
      <c r="L13" s="44"/>
      <c r="M13" s="51"/>
      <c r="N13" s="51"/>
      <c r="O13" s="51"/>
      <c r="P13" s="51"/>
      <c r="Q13" s="51"/>
      <c r="R13" s="51"/>
      <c r="S13" s="51"/>
      <c r="T13" s="23"/>
    </row>
    <row r="14" spans="2:20" x14ac:dyDescent="0.3">
      <c r="B14" s="24"/>
      <c r="C14" s="46" t="s">
        <v>92</v>
      </c>
      <c r="D14" s="51"/>
      <c r="E14" s="51"/>
      <c r="F14" s="51"/>
      <c r="G14" s="51"/>
      <c r="H14" s="51"/>
      <c r="I14" s="51"/>
      <c r="J14" s="51"/>
      <c r="K14" s="51"/>
      <c r="L14" s="46"/>
      <c r="M14" s="51"/>
      <c r="N14" s="51"/>
      <c r="O14" s="51"/>
      <c r="P14" s="51"/>
      <c r="Q14" s="51"/>
      <c r="R14" s="51"/>
      <c r="S14" s="51"/>
      <c r="T14" s="23"/>
    </row>
    <row r="15" spans="2:20" x14ac:dyDescent="0.3">
      <c r="B15" s="24"/>
      <c r="C15" s="58" t="s">
        <v>93</v>
      </c>
      <c r="D15" s="50"/>
      <c r="E15" s="51"/>
      <c r="F15" s="51"/>
      <c r="G15" s="51"/>
      <c r="H15" s="51"/>
      <c r="I15" s="51"/>
      <c r="J15" s="51"/>
      <c r="K15" s="51"/>
      <c r="L15" s="46"/>
      <c r="M15" s="51"/>
      <c r="N15" s="51"/>
      <c r="O15" s="51"/>
      <c r="P15" s="51"/>
      <c r="Q15" s="51"/>
      <c r="R15" s="51"/>
      <c r="S15" s="51"/>
      <c r="T15" s="23"/>
    </row>
    <row r="16" spans="2:20" x14ac:dyDescent="0.3">
      <c r="B16" s="24"/>
      <c r="C16" s="51"/>
      <c r="D16" s="51"/>
      <c r="E16" s="51"/>
      <c r="F16" s="51"/>
      <c r="G16" s="51"/>
      <c r="H16" s="51"/>
      <c r="I16" s="51"/>
      <c r="J16" s="51"/>
      <c r="K16" s="51"/>
      <c r="L16" s="46"/>
      <c r="M16" s="51"/>
      <c r="N16" s="51"/>
      <c r="O16" s="51"/>
      <c r="P16" s="51"/>
      <c r="Q16" s="51"/>
      <c r="R16" s="51"/>
      <c r="S16" s="51"/>
      <c r="T16" s="23"/>
    </row>
    <row r="17" spans="2:20" x14ac:dyDescent="0.3">
      <c r="B17" s="24"/>
      <c r="C17" s="29" t="s">
        <v>94</v>
      </c>
      <c r="D17" s="59" t="s">
        <v>95</v>
      </c>
      <c r="E17" s="62" t="s">
        <v>97</v>
      </c>
      <c r="F17" s="63" t="s">
        <v>101</v>
      </c>
      <c r="G17" s="63" t="s">
        <v>110</v>
      </c>
      <c r="H17" s="152" t="s">
        <v>111</v>
      </c>
      <c r="I17" s="152"/>
      <c r="J17" s="152" t="s">
        <v>115</v>
      </c>
      <c r="K17" s="152"/>
      <c r="L17" s="152"/>
      <c r="M17" s="63" t="s">
        <v>121</v>
      </c>
      <c r="N17" s="65"/>
      <c r="O17" s="65"/>
      <c r="P17" s="51"/>
      <c r="Q17" s="51"/>
      <c r="R17" s="51"/>
      <c r="S17" s="51"/>
      <c r="T17" s="23"/>
    </row>
    <row r="18" spans="2:20" x14ac:dyDescent="0.3">
      <c r="B18" s="24"/>
      <c r="C18" s="60" t="s">
        <v>98</v>
      </c>
      <c r="D18" s="55" t="s">
        <v>96</v>
      </c>
      <c r="E18" s="55">
        <v>4567</v>
      </c>
      <c r="F18" s="60" t="s">
        <v>102</v>
      </c>
      <c r="G18" s="55" t="s">
        <v>107</v>
      </c>
      <c r="H18" s="64" t="s">
        <v>112</v>
      </c>
      <c r="I18" s="55"/>
      <c r="J18" s="55" t="s">
        <v>116</v>
      </c>
      <c r="K18" s="55"/>
      <c r="L18" s="14"/>
      <c r="M18" s="14" t="s">
        <v>129</v>
      </c>
      <c r="N18" s="51"/>
      <c r="O18" s="51"/>
      <c r="P18" s="51"/>
      <c r="Q18" s="51"/>
      <c r="R18" s="51"/>
      <c r="S18" s="51"/>
      <c r="T18" s="23"/>
    </row>
    <row r="19" spans="2:20" x14ac:dyDescent="0.3">
      <c r="B19" s="24"/>
      <c r="C19" s="60" t="s">
        <v>99</v>
      </c>
      <c r="D19" s="55" t="s">
        <v>105</v>
      </c>
      <c r="E19" s="55">
        <v>4222</v>
      </c>
      <c r="F19" s="60" t="s">
        <v>103</v>
      </c>
      <c r="G19" s="55" t="s">
        <v>108</v>
      </c>
      <c r="H19" s="64" t="s">
        <v>113</v>
      </c>
      <c r="I19" s="55"/>
      <c r="J19" s="55" t="s">
        <v>117</v>
      </c>
      <c r="K19" s="55"/>
      <c r="L19" s="14"/>
      <c r="M19" s="14" t="s">
        <v>130</v>
      </c>
      <c r="N19" s="51"/>
      <c r="O19" s="51"/>
      <c r="P19" s="51"/>
      <c r="Q19" s="51"/>
      <c r="R19" s="51"/>
      <c r="S19" s="51"/>
      <c r="T19" s="23"/>
    </row>
    <row r="20" spans="2:20" x14ac:dyDescent="0.3">
      <c r="B20" s="24"/>
      <c r="C20" s="60" t="s">
        <v>100</v>
      </c>
      <c r="D20" s="55" t="s">
        <v>106</v>
      </c>
      <c r="E20" s="55">
        <v>4578</v>
      </c>
      <c r="F20" s="60" t="s">
        <v>104</v>
      </c>
      <c r="G20" s="55" t="s">
        <v>109</v>
      </c>
      <c r="H20" s="64" t="s">
        <v>114</v>
      </c>
      <c r="I20" s="55"/>
      <c r="J20" s="55" t="s">
        <v>118</v>
      </c>
      <c r="K20" s="55"/>
      <c r="L20" s="14"/>
      <c r="M20" s="14" t="s">
        <v>131</v>
      </c>
      <c r="N20" s="51"/>
      <c r="O20" s="51"/>
      <c r="P20" s="51"/>
      <c r="Q20" s="51"/>
      <c r="R20" s="51"/>
      <c r="S20" s="51"/>
      <c r="T20" s="23"/>
    </row>
    <row r="21" spans="2:20" x14ac:dyDescent="0.3">
      <c r="B21" s="24"/>
      <c r="C21" s="42"/>
      <c r="D21" s="42"/>
      <c r="E21" s="42"/>
      <c r="F21" s="42"/>
      <c r="G21" s="42"/>
      <c r="H21" s="61"/>
      <c r="I21" s="51"/>
      <c r="J21" s="51"/>
      <c r="K21" s="51"/>
      <c r="L21" s="42"/>
      <c r="M21" s="42"/>
      <c r="N21" s="51"/>
      <c r="O21" s="51"/>
      <c r="P21" s="51"/>
      <c r="Q21" s="51"/>
      <c r="R21" s="51"/>
      <c r="S21" s="51"/>
      <c r="T21" s="23"/>
    </row>
    <row r="22" spans="2:20" x14ac:dyDescent="0.3">
      <c r="B22" s="24"/>
      <c r="C22" s="42"/>
      <c r="D22" s="42"/>
      <c r="E22" s="42"/>
      <c r="F22" s="42"/>
      <c r="G22" s="42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23"/>
    </row>
    <row r="23" spans="2:20" x14ac:dyDescent="0.3">
      <c r="B23" s="24"/>
      <c r="C23" s="46" t="s">
        <v>119</v>
      </c>
      <c r="D23" s="42"/>
      <c r="E23" s="42"/>
      <c r="F23" s="42"/>
      <c r="G23" s="53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23"/>
    </row>
    <row r="24" spans="2:20" x14ac:dyDescent="0.3">
      <c r="B24" s="24"/>
      <c r="C24" s="46" t="s">
        <v>120</v>
      </c>
      <c r="D24" s="42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23"/>
    </row>
    <row r="25" spans="2:20" x14ac:dyDescent="0.3">
      <c r="B25" s="24"/>
      <c r="C25" s="46" t="s">
        <v>132</v>
      </c>
      <c r="D25" s="42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23"/>
    </row>
    <row r="26" spans="2:20" x14ac:dyDescent="0.3">
      <c r="B26" s="24"/>
      <c r="C26" s="42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23"/>
    </row>
    <row r="27" spans="2:20" x14ac:dyDescent="0.3">
      <c r="B27" s="26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8"/>
    </row>
    <row r="31" spans="2:20" x14ac:dyDescent="0.3">
      <c r="C31" s="41"/>
    </row>
    <row r="35" spans="3:3" x14ac:dyDescent="0.3">
      <c r="C35" s="41"/>
    </row>
  </sheetData>
  <mergeCells count="8">
    <mergeCell ref="F12:N12"/>
    <mergeCell ref="H17:I17"/>
    <mergeCell ref="J17:L17"/>
    <mergeCell ref="B5:T5"/>
    <mergeCell ref="F10:N10"/>
    <mergeCell ref="D10:E10"/>
    <mergeCell ref="D11:E11"/>
    <mergeCell ref="D12:E1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showGridLines="0" zoomScale="115" zoomScaleNormal="115" workbookViewId="0">
      <selection activeCell="K16" sqref="K16"/>
    </sheetView>
  </sheetViews>
  <sheetFormatPr defaultRowHeight="13.5" x14ac:dyDescent="0.3"/>
  <cols>
    <col min="1" max="1" width="9" style="95" customWidth="1"/>
    <col min="2" max="2" width="9.75" style="95" bestFit="1" customWidth="1"/>
    <col min="3" max="16384" width="9" style="95"/>
  </cols>
  <sheetData>
    <row r="1" spans="1:2" x14ac:dyDescent="0.3">
      <c r="A1" s="93" t="s">
        <v>237</v>
      </c>
      <c r="B1" s="94">
        <v>45254</v>
      </c>
    </row>
    <row r="3" spans="1:2" x14ac:dyDescent="0.3">
      <c r="A3" s="7" t="s">
        <v>255</v>
      </c>
    </row>
    <row r="5" spans="1:2" x14ac:dyDescent="0.3">
      <c r="A5" s="95" t="s">
        <v>256</v>
      </c>
    </row>
    <row r="7" spans="1:2" x14ac:dyDescent="0.3">
      <c r="A7" s="105" t="s">
        <v>257</v>
      </c>
    </row>
    <row r="8" spans="1:2" x14ac:dyDescent="0.3">
      <c r="A8" s="106" t="s">
        <v>258</v>
      </c>
    </row>
    <row r="9" spans="1:2" x14ac:dyDescent="0.3">
      <c r="A9" s="107" t="s">
        <v>259</v>
      </c>
    </row>
    <row r="10" spans="1:2" x14ac:dyDescent="0.3">
      <c r="A10" s="106" t="s">
        <v>260</v>
      </c>
    </row>
    <row r="12" spans="1:2" x14ac:dyDescent="0.3">
      <c r="A12" s="95" t="s">
        <v>261</v>
      </c>
    </row>
    <row r="14" spans="1:2" x14ac:dyDescent="0.3">
      <c r="A14" s="95" t="s">
        <v>262</v>
      </c>
    </row>
    <row r="16" spans="1:2" x14ac:dyDescent="0.3">
      <c r="A16" s="8" t="s">
        <v>257</v>
      </c>
    </row>
    <row r="17" spans="1:1" x14ac:dyDescent="0.3">
      <c r="A17" s="108"/>
    </row>
    <row r="19" spans="1:1" x14ac:dyDescent="0.3">
      <c r="A19" s="95" t="s">
        <v>263</v>
      </c>
    </row>
    <row r="20" spans="1:1" x14ac:dyDescent="0.3">
      <c r="A20" s="95" t="s">
        <v>264</v>
      </c>
    </row>
  </sheetData>
  <phoneticPr fontId="1" type="noConversion"/>
  <dataValidations count="1">
    <dataValidation type="list" allowBlank="1" showInputMessage="1" showErrorMessage="1" sqref="A17">
      <formula1>$A$8:$A$10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showGridLines="0" zoomScale="115" zoomScaleNormal="115" workbookViewId="0"/>
  </sheetViews>
  <sheetFormatPr defaultRowHeight="13.5" x14ac:dyDescent="0.3"/>
  <cols>
    <col min="1" max="1" width="9" style="95" customWidth="1"/>
    <col min="2" max="2" width="9.75" style="95" bestFit="1" customWidth="1"/>
    <col min="3" max="16384" width="9" style="95"/>
  </cols>
  <sheetData>
    <row r="1" spans="1:3" x14ac:dyDescent="0.3">
      <c r="A1" s="93" t="s">
        <v>237</v>
      </c>
      <c r="B1" s="94">
        <v>45254</v>
      </c>
    </row>
    <row r="3" spans="1:3" x14ac:dyDescent="0.3">
      <c r="A3" s="95" t="s">
        <v>271</v>
      </c>
    </row>
    <row r="4" spans="1:3" x14ac:dyDescent="0.3">
      <c r="A4" s="95" t="s">
        <v>270</v>
      </c>
      <c r="B4" s="95" t="s">
        <v>269</v>
      </c>
      <c r="C4" s="95" t="s">
        <v>268</v>
      </c>
    </row>
    <row r="6" spans="1:3" x14ac:dyDescent="0.3">
      <c r="A6" s="95" t="s">
        <v>267</v>
      </c>
    </row>
    <row r="33" spans="1:1" x14ac:dyDescent="0.3">
      <c r="A33" s="95" t="s">
        <v>266</v>
      </c>
    </row>
    <row r="53" spans="1:1" x14ac:dyDescent="0.3">
      <c r="A53" s="95" t="s">
        <v>265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zoomScale="115" zoomScaleNormal="115" workbookViewId="0">
      <selection activeCell="G19" sqref="G19"/>
    </sheetView>
  </sheetViews>
  <sheetFormatPr defaultRowHeight="13.5" x14ac:dyDescent="0.3"/>
  <cols>
    <col min="1" max="1" width="9" style="95" customWidth="1"/>
    <col min="2" max="2" width="9.75" style="95" bestFit="1" customWidth="1"/>
    <col min="3" max="16384" width="9" style="95"/>
  </cols>
  <sheetData>
    <row r="1" spans="1:5" x14ac:dyDescent="0.3">
      <c r="A1" s="93" t="s">
        <v>237</v>
      </c>
      <c r="B1" s="94">
        <v>45254</v>
      </c>
    </row>
    <row r="3" spans="1:5" x14ac:dyDescent="0.3">
      <c r="A3" s="95" t="s">
        <v>238</v>
      </c>
    </row>
    <row r="4" spans="1:5" x14ac:dyDescent="0.3">
      <c r="A4" s="95" t="s">
        <v>239</v>
      </c>
    </row>
    <row r="5" spans="1:5" x14ac:dyDescent="0.3">
      <c r="A5" s="95" t="s">
        <v>240</v>
      </c>
    </row>
    <row r="6" spans="1:5" ht="14.25" thickBot="1" x14ac:dyDescent="0.35"/>
    <row r="7" spans="1:5" x14ac:dyDescent="0.3">
      <c r="A7" s="96" t="s">
        <v>241</v>
      </c>
      <c r="B7" s="97"/>
      <c r="C7" s="97"/>
      <c r="D7" s="97"/>
      <c r="E7" s="98"/>
    </row>
    <row r="8" spans="1:5" x14ac:dyDescent="0.3">
      <c r="A8" s="99" t="s">
        <v>242</v>
      </c>
      <c r="B8" s="38" t="s">
        <v>243</v>
      </c>
      <c r="C8" s="38" t="s">
        <v>244</v>
      </c>
      <c r="D8" s="38" t="s">
        <v>245</v>
      </c>
      <c r="E8" s="100" t="s">
        <v>246</v>
      </c>
    </row>
    <row r="9" spans="1:5" x14ac:dyDescent="0.3">
      <c r="A9" s="99" t="s">
        <v>247</v>
      </c>
      <c r="B9" s="38" t="s">
        <v>248</v>
      </c>
      <c r="C9" s="38" t="s">
        <v>248</v>
      </c>
      <c r="D9" s="38" t="s">
        <v>248</v>
      </c>
      <c r="E9" s="100" t="s">
        <v>248</v>
      </c>
    </row>
    <row r="10" spans="1:5" ht="14.25" thickBot="1" x14ac:dyDescent="0.35">
      <c r="A10" s="101" t="s">
        <v>249</v>
      </c>
      <c r="B10" s="102" t="s">
        <v>250</v>
      </c>
      <c r="C10" s="102" t="s">
        <v>251</v>
      </c>
      <c r="D10" s="102" t="s">
        <v>249</v>
      </c>
      <c r="E10" s="103" t="s">
        <v>249</v>
      </c>
    </row>
    <row r="12" spans="1:5" x14ac:dyDescent="0.3">
      <c r="A12" s="95" t="s">
        <v>252</v>
      </c>
    </row>
    <row r="13" spans="1:5" x14ac:dyDescent="0.3">
      <c r="A13" s="95" t="s">
        <v>253</v>
      </c>
    </row>
    <row r="14" spans="1:5" ht="16.5" x14ac:dyDescent="0.3">
      <c r="A14" s="104" t="s">
        <v>254</v>
      </c>
    </row>
  </sheetData>
  <phoneticPr fontId="1" type="noConversion"/>
  <hyperlinks>
    <hyperlink ref="A14" r:id="rId1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'C:\moma2\study\LVUP\Excel_Study\RAW\[20231124_Define시트생성.xlsm]!Define'!#REF!</xm:f>
          </x14:formula1>
          <xm:sqref>A10:E10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"/>
  <sheetViews>
    <sheetView zoomScale="115" zoomScaleNormal="115" workbookViewId="0"/>
  </sheetViews>
  <sheetFormatPr defaultRowHeight="13.5" x14ac:dyDescent="0.3"/>
  <cols>
    <col min="1" max="1" width="9" style="95" customWidth="1"/>
    <col min="2" max="2" width="9.75" style="95" bestFit="1" customWidth="1"/>
    <col min="3" max="16384" width="9" style="95"/>
  </cols>
  <sheetData>
    <row r="1" spans="1:2" x14ac:dyDescent="0.3">
      <c r="A1" s="93" t="s">
        <v>237</v>
      </c>
      <c r="B1" s="94">
        <v>45261</v>
      </c>
    </row>
    <row r="3" spans="1:2" x14ac:dyDescent="0.3">
      <c r="A3" s="95" t="s">
        <v>272</v>
      </c>
    </row>
    <row r="4" spans="1:2" x14ac:dyDescent="0.3">
      <c r="A4" s="95" t="s">
        <v>273</v>
      </c>
    </row>
    <row r="34" spans="1:1" x14ac:dyDescent="0.3">
      <c r="A34" s="95" t="s">
        <v>274</v>
      </c>
    </row>
    <row r="57" spans="1:1" x14ac:dyDescent="0.3">
      <c r="A57" s="95" t="s">
        <v>275</v>
      </c>
    </row>
    <row r="58" spans="1:1" x14ac:dyDescent="0.3">
      <c r="A58" s="95" t="s">
        <v>276</v>
      </c>
    </row>
    <row r="86" spans="1:1" x14ac:dyDescent="0.3">
      <c r="A86" s="95" t="s">
        <v>277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10"/>
  <sheetViews>
    <sheetView workbookViewId="0">
      <selection activeCell="G5" sqref="G5"/>
    </sheetView>
  </sheetViews>
  <sheetFormatPr defaultRowHeight="16.5" x14ac:dyDescent="0.3"/>
  <cols>
    <col min="1" max="1" width="3.375" customWidth="1"/>
    <col min="2" max="2" width="6.625" customWidth="1"/>
    <col min="3" max="3" width="37.75" customWidth="1"/>
    <col min="4" max="4" width="94.125" customWidth="1"/>
  </cols>
  <sheetData>
    <row r="2" spans="2:4" x14ac:dyDescent="0.3">
      <c r="B2" s="162" t="s">
        <v>288</v>
      </c>
      <c r="C2" s="162"/>
      <c r="D2" s="162"/>
    </row>
    <row r="3" spans="2:4" x14ac:dyDescent="0.3">
      <c r="B3" s="111" t="s">
        <v>287</v>
      </c>
      <c r="C3" s="111" t="s">
        <v>286</v>
      </c>
      <c r="D3" s="111" t="s">
        <v>285</v>
      </c>
    </row>
    <row r="4" spans="2:4" ht="214.5" customHeight="1" x14ac:dyDescent="0.3">
      <c r="B4" s="110">
        <v>1</v>
      </c>
      <c r="C4" s="110" t="s">
        <v>284</v>
      </c>
      <c r="D4" s="1"/>
    </row>
    <row r="5" spans="2:4" ht="183.75" customHeight="1" x14ac:dyDescent="0.3">
      <c r="B5" s="110">
        <v>2</v>
      </c>
      <c r="C5" s="109" t="s">
        <v>283</v>
      </c>
      <c r="D5" s="1"/>
    </row>
    <row r="6" spans="2:4" ht="32.25" customHeight="1" x14ac:dyDescent="0.3">
      <c r="B6" s="110">
        <v>3</v>
      </c>
      <c r="C6" s="109" t="s">
        <v>282</v>
      </c>
      <c r="D6" s="1"/>
    </row>
    <row r="7" spans="2:4" x14ac:dyDescent="0.3">
      <c r="B7" s="110">
        <v>4</v>
      </c>
      <c r="C7" s="110" t="s">
        <v>281</v>
      </c>
      <c r="D7" s="1"/>
    </row>
    <row r="8" spans="2:4" x14ac:dyDescent="0.3">
      <c r="B8" s="110">
        <v>5</v>
      </c>
      <c r="C8" s="109" t="s">
        <v>280</v>
      </c>
      <c r="D8" s="1"/>
    </row>
    <row r="9" spans="2:4" x14ac:dyDescent="0.3">
      <c r="B9" s="110">
        <v>6</v>
      </c>
      <c r="C9" s="110" t="s">
        <v>279</v>
      </c>
      <c r="D9" s="1"/>
    </row>
    <row r="10" spans="2:4" ht="206.25" customHeight="1" x14ac:dyDescent="0.3">
      <c r="B10" s="110">
        <v>7</v>
      </c>
      <c r="C10" s="109" t="s">
        <v>278</v>
      </c>
      <c r="D10" s="1"/>
    </row>
  </sheetData>
  <mergeCells count="1">
    <mergeCell ref="B2:D2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"/>
  <sheetViews>
    <sheetView workbookViewId="0">
      <selection activeCell="C25" sqref="C25"/>
    </sheetView>
  </sheetViews>
  <sheetFormatPr defaultRowHeight="16.5" x14ac:dyDescent="0.3"/>
  <cols>
    <col min="1" max="1" width="3.375" customWidth="1"/>
    <col min="2" max="2" width="6.625" customWidth="1"/>
    <col min="3" max="3" width="30.625" customWidth="1"/>
    <col min="4" max="4" width="61" customWidth="1"/>
    <col min="5" max="5" width="8.625" customWidth="1"/>
  </cols>
  <sheetData>
    <row r="1" spans="2:4" ht="13.5" customHeight="1" x14ac:dyDescent="0.3"/>
    <row r="2" spans="2:4" ht="24.95" customHeight="1" x14ac:dyDescent="0.3">
      <c r="B2" s="162" t="s">
        <v>293</v>
      </c>
      <c r="C2" s="162"/>
      <c r="D2" s="162"/>
    </row>
    <row r="3" spans="2:4" x14ac:dyDescent="0.3">
      <c r="B3" s="111" t="s">
        <v>287</v>
      </c>
      <c r="C3" s="111" t="s">
        <v>286</v>
      </c>
      <c r="D3" s="111" t="s">
        <v>285</v>
      </c>
    </row>
    <row r="4" spans="2:4" ht="159.75" customHeight="1" x14ac:dyDescent="0.3">
      <c r="B4" s="110">
        <v>1</v>
      </c>
      <c r="C4" s="110" t="s">
        <v>292</v>
      </c>
      <c r="D4" s="1"/>
    </row>
    <row r="5" spans="2:4" ht="204" customHeight="1" x14ac:dyDescent="0.3">
      <c r="B5" s="110">
        <v>2</v>
      </c>
      <c r="C5" s="109" t="s">
        <v>291</v>
      </c>
      <c r="D5" s="1"/>
    </row>
    <row r="6" spans="2:4" ht="194.25" customHeight="1" x14ac:dyDescent="0.3">
      <c r="B6" s="110">
        <v>3</v>
      </c>
      <c r="C6" s="110" t="s">
        <v>290</v>
      </c>
      <c r="D6" s="1"/>
    </row>
    <row r="7" spans="2:4" x14ac:dyDescent="0.3">
      <c r="B7" s="110">
        <v>4</v>
      </c>
      <c r="C7" s="110" t="s">
        <v>289</v>
      </c>
      <c r="D7" s="1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>
      <selection activeCell="C25" sqref="C25"/>
    </sheetView>
  </sheetViews>
  <sheetFormatPr defaultRowHeight="16.5" x14ac:dyDescent="0.3"/>
  <cols>
    <col min="1" max="1" width="3.375" customWidth="1"/>
    <col min="2" max="3" width="43.5" customWidth="1"/>
    <col min="4" max="4" width="5.5" customWidth="1"/>
    <col min="5" max="5" width="7" style="112" customWidth="1"/>
    <col min="6" max="6" width="16.5" style="112" customWidth="1"/>
    <col min="7" max="7" width="32.375" style="112" customWidth="1"/>
  </cols>
  <sheetData>
    <row r="2" spans="2:7" ht="24.95" customHeight="1" x14ac:dyDescent="0.3">
      <c r="B2" s="115" t="s">
        <v>321</v>
      </c>
      <c r="E2" s="163" t="s">
        <v>320</v>
      </c>
      <c r="F2" s="163"/>
    </row>
    <row r="3" spans="2:7" x14ac:dyDescent="0.3">
      <c r="B3" s="111" t="s">
        <v>286</v>
      </c>
      <c r="C3" s="111" t="s">
        <v>319</v>
      </c>
      <c r="E3" s="111" t="s">
        <v>287</v>
      </c>
      <c r="F3" s="111" t="s">
        <v>318</v>
      </c>
      <c r="G3" s="111" t="s">
        <v>286</v>
      </c>
    </row>
    <row r="4" spans="2:7" x14ac:dyDescent="0.3">
      <c r="B4" s="164" t="s">
        <v>317</v>
      </c>
      <c r="C4" s="114" t="s">
        <v>316</v>
      </c>
      <c r="E4" s="110">
        <v>1</v>
      </c>
      <c r="F4" s="110" t="s">
        <v>315</v>
      </c>
      <c r="G4" s="110" t="s">
        <v>314</v>
      </c>
    </row>
    <row r="5" spans="2:7" x14ac:dyDescent="0.3">
      <c r="B5" s="164"/>
      <c r="C5" s="114" t="s">
        <v>313</v>
      </c>
      <c r="E5" s="110">
        <v>2</v>
      </c>
      <c r="F5" s="110" t="s">
        <v>312</v>
      </c>
      <c r="G5" s="110" t="s">
        <v>311</v>
      </c>
    </row>
    <row r="6" spans="2:7" ht="16.5" customHeight="1" x14ac:dyDescent="0.3">
      <c r="E6" s="110">
        <v>3</v>
      </c>
      <c r="F6" s="110" t="s">
        <v>310</v>
      </c>
      <c r="G6" s="110" t="s">
        <v>309</v>
      </c>
    </row>
    <row r="7" spans="2:7" x14ac:dyDescent="0.3">
      <c r="E7" s="113">
        <v>4</v>
      </c>
      <c r="F7" s="110" t="s">
        <v>308</v>
      </c>
      <c r="G7" s="110" t="s">
        <v>307</v>
      </c>
    </row>
    <row r="8" spans="2:7" x14ac:dyDescent="0.3">
      <c r="E8" s="113">
        <v>5</v>
      </c>
      <c r="F8" s="110" t="s">
        <v>306</v>
      </c>
      <c r="G8" s="110" t="s">
        <v>305</v>
      </c>
    </row>
    <row r="9" spans="2:7" x14ac:dyDescent="0.3">
      <c r="E9" s="113">
        <v>6</v>
      </c>
      <c r="F9" s="110" t="s">
        <v>304</v>
      </c>
      <c r="G9" s="110" t="s">
        <v>303</v>
      </c>
    </row>
    <row r="10" spans="2:7" x14ac:dyDescent="0.3">
      <c r="E10" s="113">
        <v>7</v>
      </c>
      <c r="F10" s="110" t="s">
        <v>302</v>
      </c>
      <c r="G10" s="110" t="s">
        <v>301</v>
      </c>
    </row>
    <row r="11" spans="2:7" x14ac:dyDescent="0.3">
      <c r="E11" s="113">
        <v>8</v>
      </c>
      <c r="F11" s="110" t="s">
        <v>300</v>
      </c>
      <c r="G11" s="110" t="s">
        <v>299</v>
      </c>
    </row>
    <row r="12" spans="2:7" x14ac:dyDescent="0.3">
      <c r="E12" s="113">
        <v>9</v>
      </c>
      <c r="F12" s="110" t="s">
        <v>234</v>
      </c>
      <c r="G12" s="110" t="s">
        <v>298</v>
      </c>
    </row>
    <row r="13" spans="2:7" x14ac:dyDescent="0.3">
      <c r="E13" s="113">
        <v>10</v>
      </c>
      <c r="F13" s="110" t="s">
        <v>297</v>
      </c>
      <c r="G13" s="110" t="s">
        <v>296</v>
      </c>
    </row>
    <row r="14" spans="2:7" x14ac:dyDescent="0.3">
      <c r="E14" s="113">
        <v>11</v>
      </c>
      <c r="F14" s="110" t="s">
        <v>295</v>
      </c>
      <c r="G14" s="110" t="s">
        <v>294</v>
      </c>
    </row>
  </sheetData>
  <mergeCells count="2">
    <mergeCell ref="E2:F2"/>
    <mergeCell ref="B4:B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workbookViewId="0">
      <selection activeCell="H6" sqref="H6:I6"/>
    </sheetView>
  </sheetViews>
  <sheetFormatPr defaultRowHeight="16.5" x14ac:dyDescent="0.3"/>
  <cols>
    <col min="1" max="1" width="3.375" customWidth="1"/>
    <col min="2" max="2" width="6.625" customWidth="1"/>
    <col min="3" max="3" width="37.75" customWidth="1"/>
    <col min="4" max="4" width="111.25" customWidth="1"/>
  </cols>
  <sheetData>
    <row r="2" spans="2:4" x14ac:dyDescent="0.3">
      <c r="B2" s="162" t="s">
        <v>442</v>
      </c>
      <c r="C2" s="162"/>
      <c r="D2" s="162"/>
    </row>
    <row r="3" spans="2:4" x14ac:dyDescent="0.3">
      <c r="B3" s="111" t="s">
        <v>287</v>
      </c>
      <c r="C3" s="111" t="s">
        <v>286</v>
      </c>
      <c r="D3" s="111" t="s">
        <v>285</v>
      </c>
    </row>
    <row r="4" spans="2:4" ht="16.5" customHeight="1" x14ac:dyDescent="0.3">
      <c r="B4" s="110">
        <v>1</v>
      </c>
      <c r="C4" s="110" t="s">
        <v>443</v>
      </c>
      <c r="D4" s="1"/>
    </row>
    <row r="5" spans="2:4" ht="103.5" customHeight="1" x14ac:dyDescent="0.3">
      <c r="B5" s="110">
        <v>2</v>
      </c>
      <c r="C5" s="109" t="s">
        <v>444</v>
      </c>
      <c r="D5" s="1"/>
    </row>
    <row r="6" spans="2:4" ht="153.75" customHeight="1" x14ac:dyDescent="0.3">
      <c r="B6" s="110">
        <v>3</v>
      </c>
      <c r="C6" s="109" t="s">
        <v>445</v>
      </c>
      <c r="D6" s="1"/>
    </row>
    <row r="9" spans="2:4" x14ac:dyDescent="0.3">
      <c r="B9" s="162" t="s">
        <v>446</v>
      </c>
      <c r="C9" s="162"/>
      <c r="D9" s="162"/>
    </row>
    <row r="10" spans="2:4" x14ac:dyDescent="0.3">
      <c r="B10" s="111" t="s">
        <v>287</v>
      </c>
      <c r="C10" s="111" t="s">
        <v>286</v>
      </c>
      <c r="D10" s="111" t="s">
        <v>285</v>
      </c>
    </row>
    <row r="11" spans="2:4" ht="16.5" customHeight="1" x14ac:dyDescent="0.3">
      <c r="B11" s="110">
        <v>1</v>
      </c>
      <c r="C11" s="109" t="s">
        <v>447</v>
      </c>
      <c r="D11" s="1"/>
    </row>
    <row r="12" spans="2:4" ht="82.5" customHeight="1" x14ac:dyDescent="0.3">
      <c r="B12" s="110">
        <v>2</v>
      </c>
      <c r="C12" s="109" t="s">
        <v>448</v>
      </c>
      <c r="D12" s="1"/>
    </row>
    <row r="13" spans="2:4" ht="175.5" customHeight="1" x14ac:dyDescent="0.3">
      <c r="B13" s="110">
        <v>3</v>
      </c>
      <c r="C13" s="109" t="s">
        <v>449</v>
      </c>
      <c r="D13" s="1"/>
    </row>
    <row r="14" spans="2:4" ht="63.75" customHeight="1" x14ac:dyDescent="0.3">
      <c r="B14" s="110">
        <v>4</v>
      </c>
      <c r="C14" s="109" t="s">
        <v>450</v>
      </c>
      <c r="D14" s="1"/>
    </row>
    <row r="15" spans="2:4" ht="16.5" customHeight="1" x14ac:dyDescent="0.3">
      <c r="B15" s="110">
        <v>5</v>
      </c>
      <c r="C15" s="109" t="s">
        <v>451</v>
      </c>
      <c r="D15" s="1"/>
    </row>
    <row r="16" spans="2:4" ht="40.5" customHeight="1" x14ac:dyDescent="0.3">
      <c r="B16" s="110">
        <v>6</v>
      </c>
      <c r="C16" s="109" t="s">
        <v>452</v>
      </c>
      <c r="D16" s="1"/>
    </row>
  </sheetData>
  <mergeCells count="2">
    <mergeCell ref="B2:D2"/>
    <mergeCell ref="B9:D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78"/>
  <sheetViews>
    <sheetView showGridLines="0" workbookViewId="0">
      <selection activeCell="C26" sqref="C26:C27"/>
    </sheetView>
  </sheetViews>
  <sheetFormatPr defaultRowHeight="16.5" x14ac:dyDescent="0.3"/>
  <cols>
    <col min="1" max="1" width="9" customWidth="1"/>
    <col min="2" max="2" width="2.875" customWidth="1"/>
    <col min="3" max="3" width="33.375" customWidth="1"/>
    <col min="4" max="4" width="15.75" customWidth="1"/>
    <col min="6" max="6" width="13.375" customWidth="1"/>
    <col min="7" max="7" width="12.125" customWidth="1"/>
    <col min="10" max="10" width="7.75" customWidth="1"/>
    <col min="11" max="11" width="5.375" customWidth="1"/>
    <col min="12" max="12" width="10.875" customWidth="1"/>
    <col min="13" max="13" width="4.875" customWidth="1"/>
  </cols>
  <sheetData>
    <row r="3" spans="2:14" ht="20.25" x14ac:dyDescent="0.3">
      <c r="B3" s="39" t="s">
        <v>148</v>
      </c>
      <c r="C3" s="15"/>
    </row>
    <row r="4" spans="2:14" x14ac:dyDescent="0.3">
      <c r="C4" s="9"/>
    </row>
    <row r="5" spans="2:14" x14ac:dyDescent="0.3">
      <c r="B5" s="153" t="s">
        <v>149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5"/>
    </row>
    <row r="6" spans="2:14" x14ac:dyDescent="0.3">
      <c r="B6" s="24"/>
      <c r="C6" s="36"/>
      <c r="D6" s="2"/>
      <c r="E6" s="2"/>
      <c r="F6" s="2"/>
      <c r="G6" s="2"/>
      <c r="H6" s="2"/>
      <c r="I6" s="2"/>
      <c r="J6" s="2"/>
      <c r="K6" s="2"/>
      <c r="L6" s="2"/>
      <c r="M6" s="2"/>
      <c r="N6" s="23"/>
    </row>
    <row r="7" spans="2:14" x14ac:dyDescent="0.3">
      <c r="B7" s="24"/>
      <c r="C7" s="25" t="s">
        <v>150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23"/>
    </row>
    <row r="8" spans="2:14" x14ac:dyDescent="0.3">
      <c r="B8" s="24"/>
      <c r="C8" s="25"/>
      <c r="D8" s="49"/>
      <c r="E8" s="49"/>
      <c r="F8" s="49"/>
      <c r="G8" s="49"/>
      <c r="H8" s="49"/>
      <c r="I8" s="49"/>
      <c r="J8" s="49"/>
      <c r="K8" s="49"/>
      <c r="L8" s="49"/>
      <c r="M8" s="49"/>
      <c r="N8" s="23"/>
    </row>
    <row r="9" spans="2:14" x14ac:dyDescent="0.3">
      <c r="B9" s="24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23"/>
    </row>
    <row r="10" spans="2:14" x14ac:dyDescent="0.3">
      <c r="B10" s="24"/>
      <c r="C10" s="49" t="s">
        <v>151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23"/>
    </row>
    <row r="11" spans="2:14" x14ac:dyDescent="0.3">
      <c r="B11" s="24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23"/>
    </row>
    <row r="12" spans="2:14" x14ac:dyDescent="0.3">
      <c r="B12" s="24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23"/>
    </row>
    <row r="13" spans="2:14" x14ac:dyDescent="0.3">
      <c r="B13" s="24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23"/>
    </row>
    <row r="14" spans="2:14" x14ac:dyDescent="0.3">
      <c r="B14" s="24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23"/>
    </row>
    <row r="15" spans="2:14" x14ac:dyDescent="0.3">
      <c r="B15" s="24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23"/>
    </row>
    <row r="16" spans="2:14" x14ac:dyDescent="0.3">
      <c r="B16" s="24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23"/>
    </row>
    <row r="17" spans="2:14" x14ac:dyDescent="0.3">
      <c r="B17" s="24"/>
      <c r="C17" s="49" t="s">
        <v>158</v>
      </c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23"/>
    </row>
    <row r="18" spans="2:14" x14ac:dyDescent="0.3">
      <c r="B18" s="24"/>
      <c r="C18" s="73" t="s">
        <v>152</v>
      </c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23"/>
    </row>
    <row r="19" spans="2:14" x14ac:dyDescent="0.3">
      <c r="B19" s="24"/>
      <c r="C19" s="75" t="s">
        <v>153</v>
      </c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23"/>
    </row>
    <row r="20" spans="2:14" x14ac:dyDescent="0.3">
      <c r="B20" s="24"/>
      <c r="C20" s="75" t="s">
        <v>154</v>
      </c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23"/>
    </row>
    <row r="21" spans="2:14" x14ac:dyDescent="0.3">
      <c r="B21" s="24"/>
      <c r="C21" s="75" t="s">
        <v>156</v>
      </c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23"/>
    </row>
    <row r="22" spans="2:14" x14ac:dyDescent="0.3">
      <c r="B22" s="24"/>
      <c r="C22" s="75" t="s">
        <v>155</v>
      </c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23"/>
    </row>
    <row r="23" spans="2:14" x14ac:dyDescent="0.3">
      <c r="B23" s="24"/>
      <c r="C23" s="49" t="s">
        <v>157</v>
      </c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23"/>
    </row>
    <row r="24" spans="2:14" x14ac:dyDescent="0.3">
      <c r="B24" s="24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23"/>
    </row>
    <row r="25" spans="2:14" x14ac:dyDescent="0.3">
      <c r="B25" s="24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23"/>
    </row>
    <row r="26" spans="2:14" x14ac:dyDescent="0.3">
      <c r="B26" s="24"/>
      <c r="C26" s="52" t="s">
        <v>159</v>
      </c>
      <c r="D26" s="49"/>
      <c r="E26" s="2"/>
      <c r="F26" s="52" t="s">
        <v>161</v>
      </c>
      <c r="G26" s="49"/>
      <c r="H26" s="52"/>
      <c r="I26" s="49"/>
      <c r="J26" s="49"/>
      <c r="K26" s="49"/>
      <c r="L26" s="49"/>
      <c r="M26" s="49"/>
      <c r="N26" s="23"/>
    </row>
    <row r="27" spans="2:14" x14ac:dyDescent="0.3">
      <c r="B27" s="24"/>
      <c r="C27" s="49" t="s">
        <v>160</v>
      </c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23"/>
    </row>
    <row r="28" spans="2:14" x14ac:dyDescent="0.3">
      <c r="B28" s="24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23"/>
    </row>
    <row r="29" spans="2:14" x14ac:dyDescent="0.3">
      <c r="B29" s="24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23"/>
    </row>
    <row r="30" spans="2:14" x14ac:dyDescent="0.3">
      <c r="B30" s="24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23"/>
    </row>
    <row r="31" spans="2:14" x14ac:dyDescent="0.3">
      <c r="B31" s="24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23"/>
    </row>
    <row r="32" spans="2:14" x14ac:dyDescent="0.3">
      <c r="B32" s="24"/>
      <c r="C32" s="54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23"/>
    </row>
    <row r="33" spans="2:14" x14ac:dyDescent="0.3">
      <c r="B33" s="24"/>
      <c r="C33" s="42"/>
      <c r="D33" s="42"/>
      <c r="E33" s="42"/>
      <c r="F33" s="42"/>
      <c r="G33" s="42"/>
      <c r="H33" s="51"/>
      <c r="I33" s="51"/>
      <c r="J33" s="51"/>
      <c r="K33" s="51"/>
      <c r="L33" s="51"/>
      <c r="M33" s="51"/>
      <c r="N33" s="23"/>
    </row>
    <row r="34" spans="2:14" x14ac:dyDescent="0.3">
      <c r="B34" s="24"/>
      <c r="C34" s="46"/>
      <c r="D34" s="42"/>
      <c r="E34" s="42"/>
      <c r="F34" s="42"/>
      <c r="G34" s="53"/>
      <c r="H34" s="51"/>
      <c r="I34" s="51"/>
      <c r="J34" s="51"/>
      <c r="K34" s="51"/>
      <c r="L34" s="51"/>
      <c r="M34" s="51"/>
      <c r="N34" s="23"/>
    </row>
    <row r="35" spans="2:14" x14ac:dyDescent="0.3">
      <c r="B35" s="24"/>
      <c r="C35" s="52" t="s">
        <v>162</v>
      </c>
      <c r="D35" s="42"/>
      <c r="E35" s="51"/>
      <c r="F35" s="52" t="s">
        <v>166</v>
      </c>
      <c r="G35" s="51"/>
      <c r="H35" s="51"/>
      <c r="I35" s="51"/>
      <c r="J35" s="51"/>
      <c r="K35" s="51"/>
      <c r="L35" s="51"/>
      <c r="M35" s="51"/>
      <c r="N35" s="23"/>
    </row>
    <row r="36" spans="2:14" x14ac:dyDescent="0.3">
      <c r="B36" s="24"/>
      <c r="C36" s="46" t="s">
        <v>163</v>
      </c>
      <c r="D36" s="42"/>
      <c r="E36" s="51"/>
      <c r="F36" s="46" t="s">
        <v>165</v>
      </c>
      <c r="G36" s="51"/>
      <c r="H36" s="51"/>
      <c r="I36" s="51"/>
      <c r="J36" s="51"/>
      <c r="K36" s="51"/>
      <c r="L36" s="51"/>
      <c r="M36" s="51"/>
      <c r="N36" s="23"/>
    </row>
    <row r="37" spans="2:14" x14ac:dyDescent="0.3">
      <c r="B37" s="24"/>
      <c r="C37" s="46" t="s">
        <v>164</v>
      </c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23"/>
    </row>
    <row r="38" spans="2:14" x14ac:dyDescent="0.3">
      <c r="B38" s="24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3"/>
    </row>
    <row r="39" spans="2:14" x14ac:dyDescent="0.3">
      <c r="B39" s="24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3"/>
    </row>
    <row r="40" spans="2:14" x14ac:dyDescent="0.3">
      <c r="B40" s="2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3"/>
    </row>
    <row r="41" spans="2:14" x14ac:dyDescent="0.3">
      <c r="B41" s="24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3"/>
    </row>
    <row r="42" spans="2:14" x14ac:dyDescent="0.3">
      <c r="B42" s="24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3"/>
    </row>
    <row r="43" spans="2:14" x14ac:dyDescent="0.3">
      <c r="B43" s="24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3"/>
    </row>
    <row r="44" spans="2:14" x14ac:dyDescent="0.3">
      <c r="B44" s="24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3"/>
    </row>
    <row r="45" spans="2:14" x14ac:dyDescent="0.3">
      <c r="B45" s="24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3"/>
    </row>
    <row r="46" spans="2:14" x14ac:dyDescent="0.3">
      <c r="B46" s="2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3"/>
    </row>
    <row r="47" spans="2:14" x14ac:dyDescent="0.3">
      <c r="B47" s="2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3"/>
    </row>
    <row r="48" spans="2:14" x14ac:dyDescent="0.3">
      <c r="B48" s="2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3"/>
    </row>
    <row r="49" spans="2:14" x14ac:dyDescent="0.3">
      <c r="B49" s="24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3"/>
    </row>
    <row r="50" spans="2:14" x14ac:dyDescent="0.3">
      <c r="B50" s="2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3"/>
    </row>
    <row r="51" spans="2:14" x14ac:dyDescent="0.3">
      <c r="B51" s="2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3"/>
    </row>
    <row r="52" spans="2:14" x14ac:dyDescent="0.3">
      <c r="B52" s="2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3"/>
    </row>
    <row r="53" spans="2:14" x14ac:dyDescent="0.3">
      <c r="B53" s="2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3"/>
    </row>
    <row r="54" spans="2:14" x14ac:dyDescent="0.3">
      <c r="B54" s="2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3"/>
    </row>
    <row r="55" spans="2:14" x14ac:dyDescent="0.3">
      <c r="B55" s="2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3"/>
    </row>
    <row r="56" spans="2:14" x14ac:dyDescent="0.3">
      <c r="B56" s="2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3"/>
    </row>
    <row r="57" spans="2:14" x14ac:dyDescent="0.3">
      <c r="B57" s="24"/>
      <c r="C57" s="52" t="s">
        <v>167</v>
      </c>
      <c r="D57" s="2"/>
      <c r="E57" s="2"/>
      <c r="F57" s="52" t="s">
        <v>185</v>
      </c>
      <c r="G57" s="2"/>
      <c r="H57" s="2"/>
      <c r="I57" s="2"/>
      <c r="J57" s="2"/>
      <c r="K57" s="2"/>
      <c r="L57" s="2"/>
      <c r="M57" s="2"/>
      <c r="N57" s="23"/>
    </row>
    <row r="58" spans="2:14" x14ac:dyDescent="0.3">
      <c r="B58" s="24"/>
      <c r="C58" s="46" t="s">
        <v>168</v>
      </c>
      <c r="D58" s="2"/>
      <c r="E58" s="2"/>
      <c r="F58" s="46" t="s">
        <v>186</v>
      </c>
      <c r="G58" s="2"/>
      <c r="H58" s="2"/>
      <c r="I58" s="2"/>
      <c r="J58" s="2"/>
      <c r="K58" s="2"/>
      <c r="L58" s="2"/>
      <c r="M58" s="2"/>
      <c r="N58" s="23"/>
    </row>
    <row r="59" spans="2:14" x14ac:dyDescent="0.3">
      <c r="B59" s="24"/>
      <c r="C59" s="46" t="s">
        <v>169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3"/>
    </row>
    <row r="60" spans="2:14" x14ac:dyDescent="0.3">
      <c r="B60" s="24"/>
      <c r="C60" s="2"/>
      <c r="D60" s="2"/>
      <c r="E60" s="2"/>
      <c r="F60" s="76" t="s">
        <v>170</v>
      </c>
      <c r="G60" s="2" t="s">
        <v>171</v>
      </c>
      <c r="H60" s="2" t="s">
        <v>172</v>
      </c>
      <c r="I60" s="2" t="s">
        <v>173</v>
      </c>
      <c r="J60" s="2" t="s">
        <v>174</v>
      </c>
      <c r="K60" s="2"/>
      <c r="L60" s="2"/>
      <c r="M60" s="2"/>
      <c r="N60" s="23"/>
    </row>
    <row r="61" spans="2:14" x14ac:dyDescent="0.3">
      <c r="B61" s="24"/>
      <c r="C61" s="2"/>
      <c r="D61" s="2"/>
      <c r="E61" s="2"/>
      <c r="F61" s="76" t="s">
        <v>170</v>
      </c>
      <c r="G61" s="2" t="s">
        <v>171</v>
      </c>
      <c r="H61" s="2" t="s">
        <v>175</v>
      </c>
      <c r="I61" s="2" t="s">
        <v>176</v>
      </c>
      <c r="J61" s="2" t="s">
        <v>177</v>
      </c>
      <c r="K61" s="2"/>
      <c r="L61" s="2"/>
      <c r="M61" s="2"/>
      <c r="N61" s="23"/>
    </row>
    <row r="62" spans="2:14" x14ac:dyDescent="0.3">
      <c r="B62" s="24"/>
      <c r="C62" s="2"/>
      <c r="D62" s="2"/>
      <c r="E62" s="2"/>
      <c r="F62" s="76" t="s">
        <v>178</v>
      </c>
      <c r="G62" s="2" t="s">
        <v>173</v>
      </c>
      <c r="H62" s="2" t="s">
        <v>179</v>
      </c>
      <c r="I62" s="2" t="s">
        <v>180</v>
      </c>
      <c r="J62" s="2" t="s">
        <v>181</v>
      </c>
      <c r="K62" s="2"/>
      <c r="L62" s="2"/>
      <c r="M62" s="2"/>
      <c r="N62" s="23"/>
    </row>
    <row r="63" spans="2:14" x14ac:dyDescent="0.3">
      <c r="B63" s="24"/>
      <c r="C63" s="2"/>
      <c r="D63" s="2"/>
      <c r="E63" s="2"/>
      <c r="F63" s="76" t="s">
        <v>182</v>
      </c>
      <c r="G63" s="2" t="s">
        <v>183</v>
      </c>
      <c r="H63" s="2" t="s">
        <v>170</v>
      </c>
      <c r="I63" s="2" t="s">
        <v>171</v>
      </c>
      <c r="J63" s="2" t="s">
        <v>184</v>
      </c>
      <c r="K63" s="2"/>
      <c r="L63" s="2"/>
      <c r="M63" s="2"/>
      <c r="N63" s="23"/>
    </row>
    <row r="64" spans="2:14" x14ac:dyDescent="0.3">
      <c r="B64" s="2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3"/>
    </row>
    <row r="65" spans="2:14" x14ac:dyDescent="0.3">
      <c r="B65" s="2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3"/>
    </row>
    <row r="66" spans="2:14" x14ac:dyDescent="0.3">
      <c r="B66" s="24"/>
      <c r="C66" s="2"/>
      <c r="D66" s="2"/>
      <c r="E66" s="2"/>
      <c r="F66" s="79" t="s">
        <v>187</v>
      </c>
      <c r="G66" s="2"/>
      <c r="H66" s="2"/>
      <c r="I66" s="2"/>
      <c r="J66" s="2"/>
      <c r="K66" s="2"/>
      <c r="L66" s="2"/>
      <c r="M66" s="2"/>
      <c r="N66" s="23"/>
    </row>
    <row r="67" spans="2:14" x14ac:dyDescent="0.3">
      <c r="B67" s="24"/>
      <c r="C67" s="2"/>
      <c r="D67" s="2"/>
      <c r="E67" s="2"/>
      <c r="F67" s="77" t="s">
        <v>188</v>
      </c>
      <c r="G67" s="2"/>
      <c r="H67" s="2"/>
      <c r="I67" s="2"/>
      <c r="J67" s="2"/>
      <c r="K67" s="2"/>
      <c r="L67" s="2"/>
      <c r="M67" s="2"/>
      <c r="N67" s="23"/>
    </row>
    <row r="68" spans="2:14" x14ac:dyDescent="0.3">
      <c r="B68" s="24"/>
      <c r="C68" s="2"/>
      <c r="D68" s="2"/>
      <c r="E68" s="2"/>
      <c r="F68" s="77" t="s">
        <v>189</v>
      </c>
      <c r="G68" s="2"/>
      <c r="H68" s="2"/>
      <c r="I68" s="2"/>
      <c r="J68" s="2"/>
      <c r="K68" s="2"/>
      <c r="L68" s="2"/>
      <c r="M68" s="2"/>
      <c r="N68" s="23"/>
    </row>
    <row r="69" spans="2:14" x14ac:dyDescent="0.3">
      <c r="B69" s="24"/>
      <c r="C69" s="2"/>
      <c r="D69" s="2"/>
      <c r="E69" s="2"/>
      <c r="F69" s="77" t="s">
        <v>190</v>
      </c>
      <c r="G69" s="2"/>
      <c r="H69" s="2"/>
      <c r="I69" s="2"/>
      <c r="J69" s="2"/>
      <c r="K69" s="2"/>
      <c r="L69" s="2"/>
      <c r="M69" s="2"/>
      <c r="N69" s="23"/>
    </row>
    <row r="70" spans="2:14" x14ac:dyDescent="0.3">
      <c r="B70" s="24"/>
      <c r="C70" s="2"/>
      <c r="D70" s="2"/>
      <c r="E70" s="2"/>
      <c r="F70" s="77" t="s">
        <v>191</v>
      </c>
      <c r="G70" s="2"/>
      <c r="H70" s="2"/>
      <c r="I70" s="2"/>
      <c r="J70" s="2"/>
      <c r="K70" s="2"/>
      <c r="L70" s="2"/>
      <c r="M70" s="2"/>
      <c r="N70" s="23"/>
    </row>
    <row r="71" spans="2:14" x14ac:dyDescent="0.3">
      <c r="B71" s="24"/>
      <c r="C71" s="2"/>
      <c r="D71" s="2"/>
      <c r="E71" s="2"/>
      <c r="F71" s="78"/>
      <c r="G71" s="2"/>
      <c r="H71" s="2"/>
      <c r="I71" s="2"/>
      <c r="J71" s="2"/>
      <c r="K71" s="2"/>
      <c r="L71" s="2"/>
      <c r="M71" s="2"/>
      <c r="N71" s="23"/>
    </row>
    <row r="72" spans="2:14" x14ac:dyDescent="0.3">
      <c r="B72" s="2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3"/>
    </row>
    <row r="73" spans="2:14" x14ac:dyDescent="0.3">
      <c r="B73" s="2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3"/>
    </row>
    <row r="74" spans="2:14" x14ac:dyDescent="0.3">
      <c r="B74" s="2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3"/>
    </row>
    <row r="75" spans="2:14" x14ac:dyDescent="0.3">
      <c r="B75" s="2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3"/>
    </row>
    <row r="76" spans="2:14" x14ac:dyDescent="0.3">
      <c r="B76" s="2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3"/>
    </row>
    <row r="77" spans="2:14" x14ac:dyDescent="0.3">
      <c r="B77" s="2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3"/>
    </row>
    <row r="78" spans="2:14" x14ac:dyDescent="0.3">
      <c r="B78" s="26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</row>
  </sheetData>
  <mergeCells count="1">
    <mergeCell ref="B5:N5"/>
  </mergeCells>
  <phoneticPr fontId="1" type="noConversion"/>
  <dataValidations count="1">
    <dataValidation type="custom" allowBlank="1" showInputMessage="1" showErrorMessage="1" errorTitle="이미 사용된 스트링 키" error="이미 사용된 스트링 키입니다._x000a_교체하세요." sqref="F60:F63 C58:C1048576 C36:C56 F36 C27:C34 C19:C25 C1:C17 F58">
      <formula1>COUNTIF($C:$C,C1)&lt;=1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"/>
  <sheetViews>
    <sheetView showGridLines="0" zoomScale="85" zoomScaleNormal="85" workbookViewId="0">
      <selection activeCell="J3" sqref="J3"/>
    </sheetView>
  </sheetViews>
  <sheetFormatPr defaultRowHeight="16.5" x14ac:dyDescent="0.3"/>
  <sheetData>
    <row r="3" spans="2:20" ht="27" thickBot="1" x14ac:dyDescent="0.35">
      <c r="C3" s="6" t="s">
        <v>478</v>
      </c>
    </row>
    <row r="4" spans="2:20" ht="17.25" thickBot="1" x14ac:dyDescent="0.35">
      <c r="B4" s="168" t="s">
        <v>479</v>
      </c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70"/>
    </row>
    <row r="5" spans="2:20" x14ac:dyDescent="0.3">
      <c r="B5" s="129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1"/>
    </row>
    <row r="6" spans="2:20" x14ac:dyDescent="0.3">
      <c r="B6" s="132"/>
      <c r="C6" s="2" t="s">
        <v>480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33"/>
    </row>
    <row r="7" spans="2:20" x14ac:dyDescent="0.3">
      <c r="B7" s="132"/>
      <c r="C7" s="2" t="s">
        <v>481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133"/>
    </row>
    <row r="8" spans="2:20" x14ac:dyDescent="0.3">
      <c r="B8" s="13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33"/>
    </row>
    <row r="9" spans="2:20" x14ac:dyDescent="0.3">
      <c r="B9" s="132"/>
      <c r="C9" s="171" t="s">
        <v>482</v>
      </c>
      <c r="D9" s="172"/>
      <c r="E9" s="172"/>
      <c r="F9" s="172"/>
      <c r="G9" s="172"/>
      <c r="H9" s="172"/>
      <c r="I9" s="172"/>
      <c r="J9" s="173"/>
      <c r="K9" s="2"/>
      <c r="L9" s="171" t="s">
        <v>483</v>
      </c>
      <c r="M9" s="172"/>
      <c r="N9" s="172"/>
      <c r="O9" s="172"/>
      <c r="P9" s="172"/>
      <c r="Q9" s="172"/>
      <c r="R9" s="172"/>
      <c r="S9" s="173"/>
      <c r="T9" s="133"/>
    </row>
    <row r="10" spans="2:20" x14ac:dyDescent="0.3">
      <c r="B10" s="132"/>
      <c r="C10" s="24"/>
      <c r="D10" s="2"/>
      <c r="E10" s="2"/>
      <c r="F10" s="2"/>
      <c r="G10" s="2"/>
      <c r="H10" s="2"/>
      <c r="I10" s="2"/>
      <c r="J10" s="23"/>
      <c r="K10" s="2"/>
      <c r="L10" s="24"/>
      <c r="M10" s="2"/>
      <c r="N10" s="2"/>
      <c r="O10" s="2"/>
      <c r="P10" s="2"/>
      <c r="Q10" s="2"/>
      <c r="R10" s="2"/>
      <c r="S10" s="23"/>
      <c r="T10" s="133"/>
    </row>
    <row r="11" spans="2:20" x14ac:dyDescent="0.3">
      <c r="B11" s="132"/>
      <c r="C11" s="24"/>
      <c r="D11" s="2"/>
      <c r="E11" s="2"/>
      <c r="F11" s="2"/>
      <c r="G11" s="2"/>
      <c r="H11" s="2"/>
      <c r="I11" s="2"/>
      <c r="J11" s="23"/>
      <c r="K11" s="2"/>
      <c r="L11" s="24"/>
      <c r="M11" s="2"/>
      <c r="N11" s="2"/>
      <c r="O11" s="2"/>
      <c r="P11" s="2"/>
      <c r="Q11" s="2"/>
      <c r="R11" s="2"/>
      <c r="S11" s="23"/>
      <c r="T11" s="133"/>
    </row>
    <row r="12" spans="2:20" x14ac:dyDescent="0.3">
      <c r="B12" s="132"/>
      <c r="C12" s="24"/>
      <c r="D12" s="2"/>
      <c r="E12" s="2"/>
      <c r="F12" s="2"/>
      <c r="G12" s="2"/>
      <c r="H12" s="2"/>
      <c r="I12" s="2"/>
      <c r="J12" s="23"/>
      <c r="K12" s="2"/>
      <c r="L12" s="24"/>
      <c r="M12" s="2"/>
      <c r="N12" s="2"/>
      <c r="O12" s="2"/>
      <c r="P12" s="2"/>
      <c r="Q12" s="2"/>
      <c r="R12" s="2"/>
      <c r="S12" s="23"/>
      <c r="T12" s="133"/>
    </row>
    <row r="13" spans="2:20" x14ac:dyDescent="0.3">
      <c r="B13" s="132"/>
      <c r="C13" s="24"/>
      <c r="D13" s="2"/>
      <c r="E13" s="2"/>
      <c r="F13" s="2"/>
      <c r="G13" s="2"/>
      <c r="H13" s="2"/>
      <c r="I13" s="2"/>
      <c r="J13" s="23"/>
      <c r="K13" s="2"/>
      <c r="L13" s="24"/>
      <c r="M13" s="2"/>
      <c r="N13" s="2"/>
      <c r="O13" s="2"/>
      <c r="P13" s="2"/>
      <c r="Q13" s="2"/>
      <c r="R13" s="2"/>
      <c r="S13" s="23"/>
      <c r="T13" s="133"/>
    </row>
    <row r="14" spans="2:20" x14ac:dyDescent="0.3">
      <c r="B14" s="132"/>
      <c r="C14" s="24"/>
      <c r="D14" s="2"/>
      <c r="E14" s="2"/>
      <c r="F14" s="2"/>
      <c r="G14" s="2"/>
      <c r="H14" s="2"/>
      <c r="I14" s="2"/>
      <c r="J14" s="23"/>
      <c r="K14" s="2"/>
      <c r="L14" s="24"/>
      <c r="M14" s="2"/>
      <c r="N14" s="2"/>
      <c r="O14" s="2"/>
      <c r="P14" s="2"/>
      <c r="Q14" s="2"/>
      <c r="R14" s="2"/>
      <c r="S14" s="23"/>
      <c r="T14" s="133"/>
    </row>
    <row r="15" spans="2:20" x14ac:dyDescent="0.3">
      <c r="B15" s="132"/>
      <c r="C15" s="24"/>
      <c r="D15" s="2"/>
      <c r="E15" s="2"/>
      <c r="F15" s="2"/>
      <c r="G15" s="2"/>
      <c r="H15" s="2"/>
      <c r="I15" s="2"/>
      <c r="J15" s="23"/>
      <c r="K15" s="2"/>
      <c r="L15" s="24"/>
      <c r="M15" s="2"/>
      <c r="N15" s="2"/>
      <c r="O15" s="2"/>
      <c r="P15" s="2"/>
      <c r="Q15" s="2"/>
      <c r="R15" s="2"/>
      <c r="S15" s="23"/>
      <c r="T15" s="133"/>
    </row>
    <row r="16" spans="2:20" x14ac:dyDescent="0.3">
      <c r="B16" s="132"/>
      <c r="C16" s="24"/>
      <c r="D16" s="2"/>
      <c r="E16" s="2"/>
      <c r="F16" s="2"/>
      <c r="G16" s="2"/>
      <c r="H16" s="2"/>
      <c r="I16" s="2"/>
      <c r="J16" s="23"/>
      <c r="K16" s="2"/>
      <c r="L16" s="24"/>
      <c r="M16" s="2"/>
      <c r="N16" s="2"/>
      <c r="O16" s="2"/>
      <c r="P16" s="2"/>
      <c r="Q16" s="2"/>
      <c r="R16" s="2"/>
      <c r="S16" s="23"/>
      <c r="T16" s="133"/>
    </row>
    <row r="17" spans="2:20" x14ac:dyDescent="0.3">
      <c r="B17" s="132"/>
      <c r="C17" s="24"/>
      <c r="D17" s="2"/>
      <c r="E17" s="2"/>
      <c r="F17" s="2"/>
      <c r="G17" s="2"/>
      <c r="H17" s="2"/>
      <c r="I17" s="2"/>
      <c r="J17" s="23"/>
      <c r="K17" s="2"/>
      <c r="L17" s="24"/>
      <c r="M17" s="2"/>
      <c r="N17" s="2"/>
      <c r="O17" s="2"/>
      <c r="P17" s="2"/>
      <c r="Q17" s="2"/>
      <c r="R17" s="2"/>
      <c r="S17" s="23"/>
      <c r="T17" s="133"/>
    </row>
    <row r="18" spans="2:20" x14ac:dyDescent="0.3">
      <c r="B18" s="132"/>
      <c r="C18" s="24"/>
      <c r="D18" s="2"/>
      <c r="E18" s="2"/>
      <c r="F18" s="2"/>
      <c r="G18" s="2"/>
      <c r="H18" s="2"/>
      <c r="I18" s="2"/>
      <c r="J18" s="23"/>
      <c r="K18" s="2"/>
      <c r="L18" s="24"/>
      <c r="M18" s="2"/>
      <c r="N18" s="2"/>
      <c r="O18" s="2"/>
      <c r="P18" s="2"/>
      <c r="Q18" s="2"/>
      <c r="R18" s="2"/>
      <c r="S18" s="23"/>
      <c r="T18" s="133"/>
    </row>
    <row r="19" spans="2:20" x14ac:dyDescent="0.3">
      <c r="B19" s="132"/>
      <c r="C19" s="26"/>
      <c r="D19" s="27"/>
      <c r="E19" s="27"/>
      <c r="F19" s="27"/>
      <c r="G19" s="27"/>
      <c r="H19" s="27"/>
      <c r="I19" s="27"/>
      <c r="J19" s="28"/>
      <c r="K19" s="2"/>
      <c r="L19" s="26"/>
      <c r="M19" s="27"/>
      <c r="N19" s="27"/>
      <c r="O19" s="27"/>
      <c r="P19" s="27"/>
      <c r="Q19" s="27"/>
      <c r="R19" s="27"/>
      <c r="S19" s="28"/>
      <c r="T19" s="133"/>
    </row>
    <row r="20" spans="2:20" x14ac:dyDescent="0.3">
      <c r="B20" s="13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133"/>
    </row>
    <row r="21" spans="2:20" x14ac:dyDescent="0.3">
      <c r="B21" s="13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133"/>
    </row>
    <row r="22" spans="2:20" x14ac:dyDescent="0.3">
      <c r="B22" s="132"/>
      <c r="C22" s="171" t="s">
        <v>484</v>
      </c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3"/>
      <c r="T22" s="133"/>
    </row>
    <row r="23" spans="2:20" x14ac:dyDescent="0.3">
      <c r="B23" s="132"/>
      <c r="C23" s="24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3"/>
      <c r="T23" s="133"/>
    </row>
    <row r="24" spans="2:20" x14ac:dyDescent="0.3">
      <c r="B24" s="132"/>
      <c r="C24" s="24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3"/>
      <c r="T24" s="133"/>
    </row>
    <row r="25" spans="2:20" x14ac:dyDescent="0.3">
      <c r="B25" s="132"/>
      <c r="C25" s="24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3"/>
      <c r="T25" s="133"/>
    </row>
    <row r="26" spans="2:20" x14ac:dyDescent="0.3">
      <c r="B26" s="132"/>
      <c r="C26" s="24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3"/>
      <c r="T26" s="133"/>
    </row>
    <row r="27" spans="2:20" x14ac:dyDescent="0.3">
      <c r="B27" s="132"/>
      <c r="C27" s="24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3"/>
      <c r="T27" s="133"/>
    </row>
    <row r="28" spans="2:20" x14ac:dyDescent="0.3">
      <c r="B28" s="132"/>
      <c r="C28" s="24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3"/>
      <c r="T28" s="133"/>
    </row>
    <row r="29" spans="2:20" x14ac:dyDescent="0.3">
      <c r="B29" s="132"/>
      <c r="C29" s="2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3"/>
      <c r="T29" s="133"/>
    </row>
    <row r="30" spans="2:20" x14ac:dyDescent="0.3">
      <c r="B30" s="132"/>
      <c r="C30" s="2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3"/>
      <c r="T30" s="133"/>
    </row>
    <row r="31" spans="2:20" x14ac:dyDescent="0.3">
      <c r="B31" s="132"/>
      <c r="C31" s="24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3"/>
      <c r="T31" s="133"/>
    </row>
    <row r="32" spans="2:20" x14ac:dyDescent="0.3">
      <c r="B32" s="132"/>
      <c r="C32" s="24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3"/>
      <c r="T32" s="133"/>
    </row>
    <row r="33" spans="1:21" x14ac:dyDescent="0.3">
      <c r="B33" s="132"/>
      <c r="C33" s="24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3"/>
      <c r="T33" s="133"/>
    </row>
    <row r="34" spans="1:21" x14ac:dyDescent="0.3">
      <c r="B34" s="132"/>
      <c r="C34" s="24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3"/>
      <c r="T34" s="133"/>
    </row>
    <row r="35" spans="1:21" x14ac:dyDescent="0.3">
      <c r="B35" s="132"/>
      <c r="C35" s="24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3"/>
      <c r="T35" s="133"/>
    </row>
    <row r="36" spans="1:21" x14ac:dyDescent="0.3">
      <c r="B36" s="132"/>
      <c r="C36" s="24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3"/>
      <c r="T36" s="133"/>
    </row>
    <row r="37" spans="1:21" x14ac:dyDescent="0.3">
      <c r="B37" s="132"/>
      <c r="C37" s="2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3"/>
      <c r="T37" s="133"/>
    </row>
    <row r="38" spans="1:21" x14ac:dyDescent="0.3">
      <c r="B38" s="132"/>
      <c r="C38" s="26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8"/>
      <c r="T38" s="133"/>
    </row>
    <row r="39" spans="1:21" ht="17.25" thickBot="1" x14ac:dyDescent="0.35">
      <c r="B39" s="134"/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6"/>
    </row>
    <row r="40" spans="1:21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1" ht="17.25" thickBo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17.25" thickBot="1" x14ac:dyDescent="0.35">
      <c r="A42" s="2"/>
      <c r="B42" s="168" t="s">
        <v>485</v>
      </c>
      <c r="C42" s="169"/>
      <c r="D42" s="169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169"/>
      <c r="P42" s="169"/>
      <c r="Q42" s="169"/>
      <c r="R42" s="169"/>
      <c r="S42" s="169"/>
      <c r="T42" s="170"/>
      <c r="U42" s="2"/>
    </row>
    <row r="43" spans="1:21" x14ac:dyDescent="0.3">
      <c r="A43" s="2"/>
      <c r="B43" s="13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133"/>
      <c r="U43" s="2"/>
    </row>
    <row r="44" spans="1:21" x14ac:dyDescent="0.3">
      <c r="B44" s="132"/>
      <c r="C44" s="34" t="s">
        <v>486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133"/>
    </row>
    <row r="45" spans="1:21" x14ac:dyDescent="0.3">
      <c r="B45" s="13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133"/>
    </row>
    <row r="46" spans="1:21" x14ac:dyDescent="0.3">
      <c r="B46" s="132"/>
      <c r="C46" s="34" t="s">
        <v>487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133"/>
    </row>
    <row r="47" spans="1:21" x14ac:dyDescent="0.3">
      <c r="B47" s="132"/>
      <c r="C47" s="2" t="s">
        <v>488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133"/>
    </row>
    <row r="48" spans="1:21" x14ac:dyDescent="0.3">
      <c r="B48" s="132"/>
      <c r="C48" s="2" t="s">
        <v>489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133"/>
    </row>
    <row r="49" spans="2:20" x14ac:dyDescent="0.3">
      <c r="B49" s="13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133"/>
    </row>
    <row r="50" spans="2:20" x14ac:dyDescent="0.3">
      <c r="B50" s="13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133"/>
    </row>
    <row r="51" spans="2:20" x14ac:dyDescent="0.3">
      <c r="B51" s="132"/>
      <c r="C51" s="34" t="s">
        <v>490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133"/>
    </row>
    <row r="52" spans="2:20" x14ac:dyDescent="0.3">
      <c r="B52" s="132"/>
      <c r="C52" s="2" t="s">
        <v>491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133"/>
    </row>
    <row r="53" spans="2:20" x14ac:dyDescent="0.3">
      <c r="B53" s="13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133"/>
    </row>
    <row r="54" spans="2:20" x14ac:dyDescent="0.3">
      <c r="B54" s="13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133"/>
    </row>
    <row r="55" spans="2:20" x14ac:dyDescent="0.3">
      <c r="B55" s="13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133"/>
    </row>
    <row r="56" spans="2:20" x14ac:dyDescent="0.3">
      <c r="B56" s="13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33"/>
    </row>
    <row r="57" spans="2:20" x14ac:dyDescent="0.3">
      <c r="B57" s="13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133"/>
    </row>
    <row r="58" spans="2:20" x14ac:dyDescent="0.3">
      <c r="B58" s="13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133"/>
    </row>
    <row r="59" spans="2:20" x14ac:dyDescent="0.3">
      <c r="B59" s="13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33"/>
    </row>
    <row r="60" spans="2:20" x14ac:dyDescent="0.3">
      <c r="B60" s="13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33"/>
    </row>
    <row r="61" spans="2:20" x14ac:dyDescent="0.3">
      <c r="B61" s="13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33"/>
    </row>
    <row r="62" spans="2:20" x14ac:dyDescent="0.3">
      <c r="B62" s="13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33"/>
    </row>
    <row r="63" spans="2:20" x14ac:dyDescent="0.3">
      <c r="B63" s="13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133"/>
    </row>
    <row r="64" spans="2:20" x14ac:dyDescent="0.3">
      <c r="B64" s="13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133"/>
    </row>
    <row r="65" spans="2:20" x14ac:dyDescent="0.3">
      <c r="B65" s="13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133"/>
    </row>
    <row r="66" spans="2:20" x14ac:dyDescent="0.3">
      <c r="B66" s="13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133"/>
    </row>
    <row r="67" spans="2:20" x14ac:dyDescent="0.3">
      <c r="B67" s="13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133"/>
    </row>
    <row r="68" spans="2:20" x14ac:dyDescent="0.3">
      <c r="B68" s="13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133"/>
    </row>
    <row r="69" spans="2:20" x14ac:dyDescent="0.3">
      <c r="B69" s="13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133"/>
    </row>
    <row r="70" spans="2:20" x14ac:dyDescent="0.3">
      <c r="B70" s="13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33"/>
    </row>
    <row r="71" spans="2:20" x14ac:dyDescent="0.3">
      <c r="B71" s="13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33"/>
    </row>
    <row r="72" spans="2:20" x14ac:dyDescent="0.3">
      <c r="B72" s="132"/>
      <c r="C72" s="2" t="s">
        <v>492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133"/>
    </row>
    <row r="73" spans="2:20" x14ac:dyDescent="0.3">
      <c r="B73" s="13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133"/>
    </row>
    <row r="74" spans="2:20" x14ac:dyDescent="0.3">
      <c r="B74" s="13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133"/>
    </row>
    <row r="75" spans="2:20" x14ac:dyDescent="0.3">
      <c r="B75" s="13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133"/>
    </row>
    <row r="76" spans="2:20" x14ac:dyDescent="0.3">
      <c r="B76" s="13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33"/>
    </row>
    <row r="77" spans="2:20" x14ac:dyDescent="0.3">
      <c r="B77" s="13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133"/>
    </row>
    <row r="78" spans="2:20" ht="17.25" thickBot="1" x14ac:dyDescent="0.35">
      <c r="B78" s="134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6"/>
    </row>
    <row r="80" spans="2:20" ht="17.25" thickBot="1" x14ac:dyDescent="0.35"/>
    <row r="81" spans="2:20" x14ac:dyDescent="0.3">
      <c r="B81" s="165" t="s">
        <v>485</v>
      </c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7"/>
    </row>
    <row r="82" spans="2:20" x14ac:dyDescent="0.3">
      <c r="B82" s="132"/>
      <c r="C82" s="34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133"/>
    </row>
    <row r="83" spans="2:20" x14ac:dyDescent="0.3">
      <c r="B83" s="132"/>
      <c r="C83" s="34" t="s">
        <v>493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33"/>
    </row>
    <row r="84" spans="2:20" x14ac:dyDescent="0.3">
      <c r="B84" s="132"/>
      <c r="C84" s="34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33"/>
    </row>
    <row r="85" spans="2:20" x14ac:dyDescent="0.3">
      <c r="B85" s="132"/>
      <c r="C85" s="34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133"/>
    </row>
    <row r="86" spans="2:20" x14ac:dyDescent="0.3">
      <c r="B86" s="132"/>
      <c r="C86" s="34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133"/>
    </row>
    <row r="87" spans="2:20" x14ac:dyDescent="0.3">
      <c r="B87" s="132"/>
      <c r="C87" s="34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133"/>
    </row>
    <row r="88" spans="2:20" x14ac:dyDescent="0.3">
      <c r="B88" s="132"/>
      <c r="C88" s="34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133"/>
    </row>
    <row r="89" spans="2:20" x14ac:dyDescent="0.3">
      <c r="B89" s="132"/>
      <c r="C89" s="34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133"/>
    </row>
    <row r="90" spans="2:20" x14ac:dyDescent="0.3">
      <c r="B90" s="132"/>
      <c r="C90" s="34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133"/>
    </row>
    <row r="91" spans="2:20" x14ac:dyDescent="0.3">
      <c r="B91" s="132"/>
      <c r="C91" s="34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133"/>
    </row>
    <row r="92" spans="2:20" x14ac:dyDescent="0.3">
      <c r="B92" s="132"/>
      <c r="C92" s="34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133"/>
    </row>
    <row r="93" spans="2:20" x14ac:dyDescent="0.3">
      <c r="B93" s="132"/>
      <c r="C93" s="34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133"/>
    </row>
    <row r="94" spans="2:20" x14ac:dyDescent="0.3">
      <c r="B94" s="132"/>
      <c r="C94" s="3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133"/>
    </row>
    <row r="95" spans="2:20" x14ac:dyDescent="0.3">
      <c r="B95" s="132"/>
      <c r="C95" s="34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133"/>
    </row>
    <row r="96" spans="2:20" x14ac:dyDescent="0.3">
      <c r="B96" s="132"/>
      <c r="C96" s="34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133"/>
    </row>
    <row r="97" spans="2:20" x14ac:dyDescent="0.3">
      <c r="B97" s="132"/>
      <c r="C97" s="34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133"/>
    </row>
    <row r="98" spans="2:20" x14ac:dyDescent="0.3">
      <c r="B98" s="132"/>
      <c r="C98" s="34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133"/>
    </row>
    <row r="99" spans="2:20" x14ac:dyDescent="0.3">
      <c r="B99" s="13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133"/>
    </row>
    <row r="100" spans="2:20" x14ac:dyDescent="0.3">
      <c r="B100" s="132"/>
      <c r="C100" s="34" t="s">
        <v>487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133"/>
    </row>
    <row r="101" spans="2:20" x14ac:dyDescent="0.3">
      <c r="B101" s="132"/>
      <c r="C101" s="2" t="s">
        <v>494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133"/>
    </row>
    <row r="102" spans="2:20" x14ac:dyDescent="0.3">
      <c r="B102" s="132"/>
      <c r="C102" s="2" t="s">
        <v>495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133"/>
    </row>
    <row r="103" spans="2:20" x14ac:dyDescent="0.3">
      <c r="B103" s="13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133"/>
    </row>
    <row r="104" spans="2:20" x14ac:dyDescent="0.3">
      <c r="B104" s="13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133"/>
    </row>
    <row r="105" spans="2:20" x14ac:dyDescent="0.3">
      <c r="B105" s="132"/>
      <c r="C105" s="34" t="s">
        <v>496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133"/>
    </row>
    <row r="106" spans="2:20" x14ac:dyDescent="0.3">
      <c r="B106" s="132"/>
      <c r="C106" s="2" t="s">
        <v>497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133"/>
    </row>
    <row r="107" spans="2:20" x14ac:dyDescent="0.3">
      <c r="B107" s="132"/>
      <c r="C107" s="2" t="s">
        <v>498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133"/>
    </row>
    <row r="108" spans="2:20" x14ac:dyDescent="0.3">
      <c r="B108" s="132"/>
      <c r="C108" s="2" t="s">
        <v>499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133"/>
    </row>
    <row r="109" spans="2:20" x14ac:dyDescent="0.3">
      <c r="B109" s="132"/>
      <c r="C109" s="2" t="s">
        <v>500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133"/>
    </row>
    <row r="110" spans="2:20" x14ac:dyDescent="0.3">
      <c r="B110" s="13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133"/>
    </row>
    <row r="111" spans="2:20" x14ac:dyDescent="0.3">
      <c r="B111" s="13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133"/>
    </row>
    <row r="112" spans="2:20" x14ac:dyDescent="0.3">
      <c r="B112" s="13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133"/>
    </row>
    <row r="113" spans="2:20" ht="17.25" thickBot="1" x14ac:dyDescent="0.35">
      <c r="B113" s="134"/>
      <c r="C113" s="135"/>
      <c r="D113" s="135"/>
      <c r="E113" s="135"/>
      <c r="F113" s="135"/>
      <c r="G113" s="135"/>
      <c r="H113" s="135"/>
      <c r="I113" s="135"/>
      <c r="J113" s="135"/>
      <c r="K113" s="135"/>
      <c r="L113" s="135"/>
      <c r="M113" s="135"/>
      <c r="N113" s="135"/>
      <c r="O113" s="135"/>
      <c r="P113" s="135"/>
      <c r="Q113" s="135"/>
      <c r="R113" s="135"/>
      <c r="S113" s="135"/>
      <c r="T113" s="136"/>
    </row>
    <row r="114" spans="2:20" ht="17.25" thickBot="1" x14ac:dyDescent="0.3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2:20" x14ac:dyDescent="0.3">
      <c r="B115" s="165" t="s">
        <v>501</v>
      </c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7"/>
    </row>
    <row r="116" spans="2:20" x14ac:dyDescent="0.3">
      <c r="B116" s="13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133"/>
    </row>
    <row r="117" spans="2:20" x14ac:dyDescent="0.3">
      <c r="B117" s="13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133"/>
    </row>
    <row r="118" spans="2:20" x14ac:dyDescent="0.3">
      <c r="B118" s="132"/>
      <c r="C118" s="34" t="s">
        <v>502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133"/>
    </row>
    <row r="119" spans="2:20" x14ac:dyDescent="0.3">
      <c r="B119" s="13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133"/>
    </row>
    <row r="120" spans="2:20" x14ac:dyDescent="0.3">
      <c r="B120" s="132"/>
      <c r="C120" s="2" t="s">
        <v>503</v>
      </c>
      <c r="D120" s="2"/>
      <c r="E120" s="2"/>
      <c r="F120" s="2"/>
      <c r="G120" s="2"/>
      <c r="H120" s="2"/>
      <c r="I120" s="2"/>
      <c r="J120" s="2"/>
      <c r="K120" s="2"/>
      <c r="L120" s="2" t="s">
        <v>504</v>
      </c>
      <c r="M120" s="2"/>
      <c r="N120" s="2"/>
      <c r="O120" s="2"/>
      <c r="P120" s="2"/>
      <c r="Q120" s="2"/>
      <c r="R120" s="2"/>
      <c r="S120" s="2"/>
      <c r="T120" s="133"/>
    </row>
    <row r="121" spans="2:20" x14ac:dyDescent="0.3">
      <c r="B121" s="132"/>
      <c r="C121" s="2" t="s">
        <v>505</v>
      </c>
      <c r="D121" s="2"/>
      <c r="E121" s="2"/>
      <c r="F121" s="2"/>
      <c r="G121" s="2"/>
      <c r="H121" s="2"/>
      <c r="I121" s="2"/>
      <c r="J121" s="2"/>
      <c r="K121" s="2"/>
      <c r="L121" s="2" t="s">
        <v>506</v>
      </c>
      <c r="M121" s="2"/>
      <c r="N121" s="2"/>
      <c r="O121" s="2"/>
      <c r="P121" s="2"/>
      <c r="Q121" s="2"/>
      <c r="R121" s="2"/>
      <c r="S121" s="2"/>
      <c r="T121" s="133"/>
    </row>
    <row r="122" spans="2:20" x14ac:dyDescent="0.3">
      <c r="B122" s="13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133"/>
    </row>
    <row r="123" spans="2:20" x14ac:dyDescent="0.3">
      <c r="B123" s="13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133"/>
    </row>
    <row r="124" spans="2:20" x14ac:dyDescent="0.3">
      <c r="B124" s="13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133"/>
    </row>
    <row r="125" spans="2:20" x14ac:dyDescent="0.3">
      <c r="B125" s="13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133"/>
    </row>
    <row r="126" spans="2:20" x14ac:dyDescent="0.3">
      <c r="B126" s="13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133"/>
    </row>
    <row r="127" spans="2:20" x14ac:dyDescent="0.3">
      <c r="B127" s="13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133"/>
    </row>
    <row r="128" spans="2:20" x14ac:dyDescent="0.3">
      <c r="B128" s="13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133"/>
    </row>
    <row r="129" spans="2:20" x14ac:dyDescent="0.3">
      <c r="B129" s="13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133"/>
    </row>
    <row r="130" spans="2:20" x14ac:dyDescent="0.3">
      <c r="B130" s="13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133"/>
    </row>
    <row r="131" spans="2:20" x14ac:dyDescent="0.3">
      <c r="B131" s="13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133"/>
    </row>
    <row r="132" spans="2:20" x14ac:dyDescent="0.3">
      <c r="B132" s="13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133"/>
    </row>
    <row r="133" spans="2:20" x14ac:dyDescent="0.3">
      <c r="B133" s="132"/>
      <c r="C133" s="34" t="s">
        <v>507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133"/>
    </row>
    <row r="134" spans="2:20" x14ac:dyDescent="0.3">
      <c r="B134" s="132"/>
      <c r="C134" s="2" t="s">
        <v>508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133"/>
    </row>
    <row r="135" spans="2:20" x14ac:dyDescent="0.3">
      <c r="B135" s="132"/>
      <c r="C135" s="2" t="s">
        <v>509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133"/>
    </row>
    <row r="136" spans="2:20" x14ac:dyDescent="0.3">
      <c r="B136" s="13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133"/>
    </row>
    <row r="137" spans="2:20" x14ac:dyDescent="0.3">
      <c r="B137" s="132"/>
      <c r="C137" s="2" t="s">
        <v>510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133"/>
    </row>
    <row r="138" spans="2:20" x14ac:dyDescent="0.3">
      <c r="B138" s="132"/>
      <c r="C138" s="43" t="s">
        <v>511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133"/>
    </row>
    <row r="139" spans="2:20" x14ac:dyDescent="0.3">
      <c r="B139" s="132"/>
      <c r="C139" s="43" t="s">
        <v>512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133"/>
    </row>
    <row r="140" spans="2:20" x14ac:dyDescent="0.3">
      <c r="B140" s="13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133"/>
    </row>
    <row r="141" spans="2:20" x14ac:dyDescent="0.3">
      <c r="B141" s="13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133"/>
    </row>
    <row r="142" spans="2:20" x14ac:dyDescent="0.3">
      <c r="B142" s="13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133"/>
    </row>
    <row r="143" spans="2:20" x14ac:dyDescent="0.3">
      <c r="B143" s="13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133"/>
    </row>
    <row r="144" spans="2:20" x14ac:dyDescent="0.3">
      <c r="B144" s="13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133"/>
    </row>
    <row r="145" spans="2:20" x14ac:dyDescent="0.3">
      <c r="B145" s="13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133"/>
    </row>
    <row r="146" spans="2:20" x14ac:dyDescent="0.3">
      <c r="B146" s="13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133"/>
    </row>
    <row r="147" spans="2:20" x14ac:dyDescent="0.3">
      <c r="B147" s="13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133"/>
    </row>
    <row r="148" spans="2:20" x14ac:dyDescent="0.3">
      <c r="B148" s="13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133"/>
    </row>
    <row r="149" spans="2:20" x14ac:dyDescent="0.3">
      <c r="B149" s="13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133"/>
    </row>
    <row r="150" spans="2:20" x14ac:dyDescent="0.3">
      <c r="B150" s="13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133"/>
    </row>
    <row r="151" spans="2:20" x14ac:dyDescent="0.3">
      <c r="B151" s="13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133"/>
    </row>
    <row r="152" spans="2:20" x14ac:dyDescent="0.3">
      <c r="B152" s="13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133"/>
    </row>
    <row r="153" spans="2:20" x14ac:dyDescent="0.3">
      <c r="B153" s="132"/>
      <c r="C153" s="2" t="s">
        <v>513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133"/>
    </row>
    <row r="154" spans="2:20" x14ac:dyDescent="0.3">
      <c r="B154" s="132"/>
      <c r="C154" s="2" t="s">
        <v>514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133"/>
    </row>
    <row r="155" spans="2:20" x14ac:dyDescent="0.3">
      <c r="B155" s="13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133"/>
    </row>
    <row r="156" spans="2:20" x14ac:dyDescent="0.3">
      <c r="B156" s="13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133"/>
    </row>
    <row r="157" spans="2:20" x14ac:dyDescent="0.3">
      <c r="B157" s="132"/>
      <c r="C157" s="34" t="s">
        <v>515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133"/>
    </row>
    <row r="158" spans="2:20" x14ac:dyDescent="0.3">
      <c r="B158" s="13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133"/>
    </row>
    <row r="159" spans="2:20" x14ac:dyDescent="0.3">
      <c r="B159" s="132"/>
      <c r="C159" s="34" t="s">
        <v>516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133"/>
    </row>
    <row r="160" spans="2:20" x14ac:dyDescent="0.3">
      <c r="B160" s="132"/>
      <c r="C160" s="2" t="s">
        <v>517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133"/>
    </row>
    <row r="161" spans="2:20" x14ac:dyDescent="0.3">
      <c r="B161" s="13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133"/>
    </row>
    <row r="162" spans="2:20" x14ac:dyDescent="0.3">
      <c r="B162" s="132"/>
      <c r="C162" s="43" t="s">
        <v>518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133"/>
    </row>
    <row r="163" spans="2:20" x14ac:dyDescent="0.3">
      <c r="B163" s="13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133"/>
    </row>
    <row r="164" spans="2:20" x14ac:dyDescent="0.3">
      <c r="B164" s="13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133"/>
    </row>
    <row r="165" spans="2:20" x14ac:dyDescent="0.3">
      <c r="B165" s="13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133"/>
    </row>
    <row r="166" spans="2:20" x14ac:dyDescent="0.3">
      <c r="B166" s="13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133"/>
    </row>
    <row r="167" spans="2:20" x14ac:dyDescent="0.3">
      <c r="B167" s="13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133"/>
    </row>
    <row r="168" spans="2:20" x14ac:dyDescent="0.3">
      <c r="B168" s="13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133"/>
    </row>
    <row r="169" spans="2:20" x14ac:dyDescent="0.3">
      <c r="B169" s="13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133"/>
    </row>
    <row r="170" spans="2:20" x14ac:dyDescent="0.3">
      <c r="B170" s="132"/>
      <c r="C170" s="43" t="s">
        <v>519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133"/>
    </row>
    <row r="171" spans="2:20" x14ac:dyDescent="0.3">
      <c r="B171" s="13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133"/>
    </row>
    <row r="172" spans="2:20" x14ac:dyDescent="0.3">
      <c r="B172" s="13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133"/>
    </row>
    <row r="173" spans="2:20" x14ac:dyDescent="0.3">
      <c r="B173" s="13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133"/>
    </row>
    <row r="174" spans="2:20" x14ac:dyDescent="0.3">
      <c r="B174" s="13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133"/>
    </row>
    <row r="175" spans="2:20" x14ac:dyDescent="0.3">
      <c r="B175" s="13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133"/>
    </row>
    <row r="176" spans="2:20" x14ac:dyDescent="0.3">
      <c r="B176" s="13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133"/>
    </row>
    <row r="177" spans="2:20" x14ac:dyDescent="0.3">
      <c r="B177" s="13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133"/>
    </row>
    <row r="178" spans="2:20" x14ac:dyDescent="0.3">
      <c r="B178" s="13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133"/>
    </row>
    <row r="179" spans="2:20" x14ac:dyDescent="0.3">
      <c r="B179" s="13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133"/>
    </row>
    <row r="180" spans="2:20" x14ac:dyDescent="0.3">
      <c r="B180" s="13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133"/>
    </row>
    <row r="181" spans="2:20" x14ac:dyDescent="0.3">
      <c r="B181" s="13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133"/>
    </row>
    <row r="182" spans="2:20" x14ac:dyDescent="0.3">
      <c r="B182" s="13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133"/>
    </row>
    <row r="183" spans="2:20" x14ac:dyDescent="0.3">
      <c r="B183" s="13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133"/>
    </row>
    <row r="184" spans="2:20" x14ac:dyDescent="0.3">
      <c r="B184" s="13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133"/>
    </row>
    <row r="185" spans="2:20" x14ac:dyDescent="0.3">
      <c r="B185" s="13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133"/>
    </row>
    <row r="186" spans="2:20" x14ac:dyDescent="0.3">
      <c r="B186" s="132"/>
      <c r="C186" s="43" t="s">
        <v>520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133"/>
    </row>
    <row r="187" spans="2:20" x14ac:dyDescent="0.3">
      <c r="B187" s="13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133"/>
    </row>
    <row r="188" spans="2:20" x14ac:dyDescent="0.3">
      <c r="B188" s="13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133"/>
    </row>
    <row r="189" spans="2:20" x14ac:dyDescent="0.3">
      <c r="B189" s="13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133"/>
    </row>
    <row r="190" spans="2:20" x14ac:dyDescent="0.3">
      <c r="B190" s="13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133"/>
    </row>
    <row r="191" spans="2:20" x14ac:dyDescent="0.3">
      <c r="B191" s="13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133"/>
    </row>
    <row r="192" spans="2:20" x14ac:dyDescent="0.3">
      <c r="B192" s="13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133"/>
    </row>
    <row r="193" spans="2:20" x14ac:dyDescent="0.3">
      <c r="B193" s="13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133"/>
    </row>
    <row r="194" spans="2:20" x14ac:dyDescent="0.3">
      <c r="B194" s="132"/>
      <c r="C194" s="43" t="s">
        <v>521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133"/>
    </row>
    <row r="195" spans="2:20" x14ac:dyDescent="0.3">
      <c r="B195" s="132"/>
      <c r="C195" s="43" t="s">
        <v>522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133"/>
    </row>
    <row r="196" spans="2:20" x14ac:dyDescent="0.3">
      <c r="B196" s="132"/>
      <c r="C196" s="4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133"/>
    </row>
    <row r="197" spans="2:20" x14ac:dyDescent="0.3">
      <c r="B197" s="132"/>
      <c r="C197" s="4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133"/>
    </row>
    <row r="198" spans="2:20" x14ac:dyDescent="0.3">
      <c r="B198" s="132"/>
      <c r="C198" s="4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133"/>
    </row>
    <row r="199" spans="2:20" x14ac:dyDescent="0.3">
      <c r="B199" s="132"/>
      <c r="C199" s="4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133"/>
    </row>
    <row r="200" spans="2:20" x14ac:dyDescent="0.3">
      <c r="B200" s="132"/>
      <c r="C200" s="4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133"/>
    </row>
    <row r="201" spans="2:20" x14ac:dyDescent="0.3">
      <c r="B201" s="132"/>
      <c r="C201" s="4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133"/>
    </row>
    <row r="202" spans="2:20" x14ac:dyDescent="0.3">
      <c r="B202" s="132"/>
      <c r="C202" s="4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33"/>
    </row>
    <row r="203" spans="2:20" x14ac:dyDescent="0.3">
      <c r="B203" s="132"/>
      <c r="C203" s="4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133"/>
    </row>
    <row r="204" spans="2:20" x14ac:dyDescent="0.3">
      <c r="B204" s="132"/>
      <c r="C204" s="4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133"/>
    </row>
    <row r="205" spans="2:20" x14ac:dyDescent="0.3">
      <c r="B205" s="13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133"/>
    </row>
    <row r="206" spans="2:20" x14ac:dyDescent="0.3">
      <c r="B206" s="13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133"/>
    </row>
    <row r="207" spans="2:20" x14ac:dyDescent="0.3">
      <c r="B207" s="132"/>
      <c r="C207" s="43" t="s">
        <v>523</v>
      </c>
      <c r="D207" s="2"/>
      <c r="E207" s="2"/>
      <c r="F207" s="2"/>
      <c r="G207" s="2"/>
      <c r="H207" s="137" t="s">
        <v>524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133"/>
    </row>
    <row r="208" spans="2:20" x14ac:dyDescent="0.3">
      <c r="B208" s="13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133"/>
    </row>
    <row r="209" spans="2:20" x14ac:dyDescent="0.3">
      <c r="B209" s="13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133"/>
    </row>
    <row r="210" spans="2:20" x14ac:dyDescent="0.3">
      <c r="B210" s="13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133"/>
    </row>
    <row r="211" spans="2:20" x14ac:dyDescent="0.3">
      <c r="B211" s="132"/>
      <c r="C211" s="34" t="s">
        <v>525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133"/>
    </row>
    <row r="212" spans="2:20" x14ac:dyDescent="0.3">
      <c r="B212" s="132"/>
      <c r="C212" s="2" t="s">
        <v>526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133"/>
    </row>
    <row r="213" spans="2:20" x14ac:dyDescent="0.3">
      <c r="B213" s="132"/>
      <c r="C213" s="2" t="s">
        <v>527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133"/>
    </row>
    <row r="214" spans="2:20" x14ac:dyDescent="0.3">
      <c r="B214" s="13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133"/>
    </row>
    <row r="215" spans="2:20" x14ac:dyDescent="0.3">
      <c r="B215" s="13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133"/>
    </row>
    <row r="216" spans="2:20" x14ac:dyDescent="0.3">
      <c r="B216" s="13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133"/>
    </row>
    <row r="217" spans="2:20" x14ac:dyDescent="0.3">
      <c r="B217" s="132"/>
      <c r="C217" s="34" t="s">
        <v>528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133"/>
    </row>
    <row r="218" spans="2:20" x14ac:dyDescent="0.3">
      <c r="B218" s="13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133"/>
    </row>
    <row r="219" spans="2:20" x14ac:dyDescent="0.3">
      <c r="B219" s="13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133"/>
    </row>
    <row r="220" spans="2:20" x14ac:dyDescent="0.3">
      <c r="B220" s="13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133"/>
    </row>
    <row r="221" spans="2:20" x14ac:dyDescent="0.3">
      <c r="B221" s="13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133"/>
    </row>
    <row r="222" spans="2:20" x14ac:dyDescent="0.3">
      <c r="B222" s="13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133"/>
    </row>
    <row r="223" spans="2:20" x14ac:dyDescent="0.3">
      <c r="B223" s="13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133"/>
    </row>
    <row r="224" spans="2:20" x14ac:dyDescent="0.3">
      <c r="B224" s="13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133"/>
    </row>
    <row r="225" spans="2:20" x14ac:dyDescent="0.3">
      <c r="B225" s="13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133"/>
    </row>
    <row r="226" spans="2:20" x14ac:dyDescent="0.3">
      <c r="B226" s="13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133"/>
    </row>
    <row r="227" spans="2:20" x14ac:dyDescent="0.3">
      <c r="B227" s="13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133"/>
    </row>
    <row r="228" spans="2:20" x14ac:dyDescent="0.3">
      <c r="B228" s="13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133"/>
    </row>
    <row r="229" spans="2:20" x14ac:dyDescent="0.3">
      <c r="B229" s="13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133"/>
    </row>
    <row r="230" spans="2:20" x14ac:dyDescent="0.3">
      <c r="B230" s="13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133"/>
    </row>
    <row r="231" spans="2:20" x14ac:dyDescent="0.3">
      <c r="B231" s="13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133"/>
    </row>
    <row r="232" spans="2:20" x14ac:dyDescent="0.3">
      <c r="B232" s="132"/>
      <c r="C232" s="2" t="s">
        <v>529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133"/>
    </row>
    <row r="233" spans="2:20" x14ac:dyDescent="0.3">
      <c r="B233" s="132"/>
      <c r="C233" s="2" t="s">
        <v>530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133"/>
    </row>
    <row r="234" spans="2:20" x14ac:dyDescent="0.3">
      <c r="B234" s="132"/>
      <c r="C234" s="2" t="s">
        <v>531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133"/>
    </row>
    <row r="235" spans="2:20" x14ac:dyDescent="0.3">
      <c r="B235" s="13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133"/>
    </row>
    <row r="236" spans="2:20" x14ac:dyDescent="0.3">
      <c r="B236" s="13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133"/>
    </row>
    <row r="237" spans="2:20" x14ac:dyDescent="0.3">
      <c r="B237" s="13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133"/>
    </row>
    <row r="238" spans="2:20" x14ac:dyDescent="0.3">
      <c r="B238" s="13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133"/>
    </row>
    <row r="239" spans="2:20" x14ac:dyDescent="0.3">
      <c r="B239" s="13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133"/>
    </row>
    <row r="240" spans="2:20" x14ac:dyDescent="0.3">
      <c r="B240" s="13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133"/>
    </row>
    <row r="241" spans="2:20" x14ac:dyDescent="0.3">
      <c r="B241" s="13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133"/>
    </row>
    <row r="242" spans="2:20" x14ac:dyDescent="0.3">
      <c r="B242" s="13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133"/>
    </row>
    <row r="243" spans="2:20" x14ac:dyDescent="0.3">
      <c r="B243" s="13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133"/>
    </row>
    <row r="244" spans="2:20" x14ac:dyDescent="0.3">
      <c r="B244" s="13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133"/>
    </row>
    <row r="245" spans="2:20" x14ac:dyDescent="0.3">
      <c r="B245" s="13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133"/>
    </row>
    <row r="246" spans="2:20" x14ac:dyDescent="0.3">
      <c r="B246" s="13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133"/>
    </row>
    <row r="247" spans="2:20" x14ac:dyDescent="0.3">
      <c r="B247" s="13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133"/>
    </row>
    <row r="248" spans="2:20" x14ac:dyDescent="0.3">
      <c r="B248" s="13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133"/>
    </row>
    <row r="249" spans="2:20" x14ac:dyDescent="0.3">
      <c r="B249" s="13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133"/>
    </row>
    <row r="250" spans="2:20" x14ac:dyDescent="0.3">
      <c r="B250" s="13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133"/>
    </row>
    <row r="251" spans="2:20" x14ac:dyDescent="0.3">
      <c r="B251" s="13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133"/>
    </row>
    <row r="252" spans="2:20" x14ac:dyDescent="0.3">
      <c r="B252" s="13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133"/>
    </row>
    <row r="253" spans="2:20" x14ac:dyDescent="0.3">
      <c r="B253" s="13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133"/>
    </row>
    <row r="254" spans="2:20" x14ac:dyDescent="0.3">
      <c r="B254" s="13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133"/>
    </row>
    <row r="255" spans="2:20" x14ac:dyDescent="0.3">
      <c r="B255" s="13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133"/>
    </row>
    <row r="256" spans="2:20" x14ac:dyDescent="0.3">
      <c r="B256" s="13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133"/>
    </row>
    <row r="257" spans="2:20" ht="17.25" thickBot="1" x14ac:dyDescent="0.35">
      <c r="B257" s="134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6"/>
    </row>
  </sheetData>
  <mergeCells count="7">
    <mergeCell ref="B115:T115"/>
    <mergeCell ref="B4:T4"/>
    <mergeCell ref="C9:J9"/>
    <mergeCell ref="L9:S9"/>
    <mergeCell ref="C22:S22"/>
    <mergeCell ref="B42:T42"/>
    <mergeCell ref="B81:T8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"/>
  <sheetViews>
    <sheetView workbookViewId="0">
      <selection activeCell="B3" sqref="B3"/>
    </sheetView>
  </sheetViews>
  <sheetFormatPr defaultRowHeight="16.5" x14ac:dyDescent="0.3"/>
  <sheetData>
    <row r="3" spans="2:2" ht="38.25" x14ac:dyDescent="0.3">
      <c r="B3" s="185" t="s">
        <v>532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37"/>
  <sheetViews>
    <sheetView showGridLines="0" workbookViewId="0">
      <selection activeCell="F28" sqref="F28"/>
    </sheetView>
  </sheetViews>
  <sheetFormatPr defaultRowHeight="16.5" x14ac:dyDescent="0.3"/>
  <cols>
    <col min="1" max="1" width="9" customWidth="1"/>
    <col min="2" max="2" width="2.875" customWidth="1"/>
    <col min="3" max="3" width="14.625" customWidth="1"/>
    <col min="4" max="4" width="15.75" customWidth="1"/>
    <col min="6" max="6" width="13.375" customWidth="1"/>
    <col min="7" max="7" width="12.125" customWidth="1"/>
    <col min="10" max="10" width="0.375" customWidth="1"/>
    <col min="11" max="11" width="7.75" customWidth="1"/>
    <col min="12" max="12" width="5.375" customWidth="1"/>
    <col min="13" max="13" width="10.875" customWidth="1"/>
    <col min="14" max="14" width="12.25" customWidth="1"/>
    <col min="19" max="20" width="4.875" customWidth="1"/>
  </cols>
  <sheetData>
    <row r="3" spans="2:21" ht="20.25" x14ac:dyDescent="0.3">
      <c r="B3" s="39" t="s">
        <v>66</v>
      </c>
      <c r="C3" s="15"/>
    </row>
    <row r="4" spans="2:21" x14ac:dyDescent="0.3">
      <c r="C4" s="9"/>
    </row>
    <row r="5" spans="2:21" x14ac:dyDescent="0.3">
      <c r="B5" s="153" t="s">
        <v>65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5"/>
    </row>
    <row r="6" spans="2:21" x14ac:dyDescent="0.3">
      <c r="B6" s="18"/>
      <c r="C6" s="35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20"/>
    </row>
    <row r="7" spans="2:21" x14ac:dyDescent="0.3">
      <c r="B7" s="24"/>
      <c r="C7" s="25" t="s">
        <v>48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3"/>
    </row>
    <row r="8" spans="2:21" x14ac:dyDescent="0.3">
      <c r="B8" s="24"/>
      <c r="C8" s="29" t="s">
        <v>49</v>
      </c>
      <c r="D8" s="141" t="s">
        <v>67</v>
      </c>
      <c r="E8" s="141"/>
      <c r="F8" s="14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3"/>
    </row>
    <row r="9" spans="2:21" x14ac:dyDescent="0.3">
      <c r="B9" s="24"/>
      <c r="C9" s="8" t="s">
        <v>50</v>
      </c>
      <c r="D9" s="174" t="s">
        <v>51</v>
      </c>
      <c r="E9" s="174"/>
      <c r="F9" s="174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3"/>
    </row>
    <row r="10" spans="2:21" x14ac:dyDescent="0.3">
      <c r="B10" s="24"/>
      <c r="C10" s="38"/>
      <c r="D10" s="40"/>
      <c r="E10" s="40"/>
      <c r="F10" s="40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3"/>
    </row>
    <row r="11" spans="2:21" x14ac:dyDescent="0.3">
      <c r="B11" s="24"/>
      <c r="C11" s="38"/>
      <c r="D11" s="40"/>
      <c r="E11" s="40"/>
      <c r="F11" s="40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3"/>
    </row>
    <row r="12" spans="2:21" x14ac:dyDescent="0.3">
      <c r="B12" s="24"/>
      <c r="C12" s="2"/>
      <c r="D12" s="2"/>
      <c r="E12" s="2"/>
      <c r="F12" s="2"/>
      <c r="G12" s="2"/>
      <c r="H12" s="2"/>
      <c r="I12" s="2"/>
      <c r="J12" s="2"/>
      <c r="K12" s="2"/>
      <c r="L12" s="18"/>
      <c r="M12" s="19"/>
      <c r="N12" s="19"/>
      <c r="O12" s="19"/>
      <c r="P12" s="19"/>
      <c r="Q12" s="19"/>
      <c r="R12" s="19"/>
      <c r="S12" s="19"/>
      <c r="T12" s="20"/>
      <c r="U12" s="23"/>
    </row>
    <row r="13" spans="2:21" x14ac:dyDescent="0.3">
      <c r="B13" s="24"/>
      <c r="C13" s="22" t="s">
        <v>69</v>
      </c>
      <c r="D13" s="34"/>
      <c r="E13" s="34"/>
      <c r="F13" s="34"/>
      <c r="G13" s="34"/>
      <c r="H13" s="34"/>
      <c r="I13" s="34"/>
      <c r="J13" s="34"/>
      <c r="K13" s="2"/>
      <c r="L13" s="21"/>
      <c r="M13" s="22" t="s">
        <v>60</v>
      </c>
      <c r="N13" s="2"/>
      <c r="O13" s="2"/>
      <c r="P13" s="2"/>
      <c r="Q13" s="2"/>
      <c r="R13" s="2"/>
      <c r="S13" s="2"/>
      <c r="T13" s="23"/>
      <c r="U13" s="23"/>
    </row>
    <row r="14" spans="2:21" x14ac:dyDescent="0.3">
      <c r="B14" s="24"/>
      <c r="C14" s="22"/>
      <c r="D14" s="34"/>
      <c r="E14" s="34"/>
      <c r="F14" s="34"/>
      <c r="G14" s="34"/>
      <c r="H14" s="34"/>
      <c r="I14" s="34"/>
      <c r="J14" s="34"/>
      <c r="K14" s="2"/>
      <c r="L14" s="21"/>
      <c r="M14" s="22"/>
      <c r="N14" s="2"/>
      <c r="O14" s="2"/>
      <c r="P14" s="2"/>
      <c r="Q14" s="2"/>
      <c r="R14" s="2"/>
      <c r="S14" s="2"/>
      <c r="T14" s="23"/>
      <c r="U14" s="23"/>
    </row>
    <row r="15" spans="2:21" x14ac:dyDescent="0.3">
      <c r="B15" s="24"/>
      <c r="C15" s="25" t="s">
        <v>72</v>
      </c>
      <c r="D15" s="2"/>
      <c r="E15" s="2"/>
      <c r="F15" s="2"/>
      <c r="G15" s="2"/>
      <c r="H15" s="2"/>
      <c r="I15" s="2"/>
      <c r="J15" s="2"/>
      <c r="K15" s="2"/>
      <c r="L15" s="24"/>
      <c r="M15" s="25" t="s">
        <v>62</v>
      </c>
      <c r="N15" s="2"/>
      <c r="O15" s="2"/>
      <c r="P15" s="2"/>
      <c r="Q15" s="2"/>
      <c r="R15" s="2"/>
      <c r="S15" s="2"/>
      <c r="T15" s="23"/>
      <c r="U15" s="23"/>
    </row>
    <row r="16" spans="2:21" x14ac:dyDescent="0.3">
      <c r="B16" s="24"/>
      <c r="C16" s="25" t="s">
        <v>73</v>
      </c>
      <c r="D16" s="2"/>
      <c r="E16" s="2"/>
      <c r="F16" s="2"/>
      <c r="G16" s="2"/>
      <c r="H16" s="2"/>
      <c r="I16" s="2"/>
      <c r="J16" s="2"/>
      <c r="K16" s="2"/>
      <c r="L16" s="24"/>
      <c r="M16" s="25" t="s">
        <v>63</v>
      </c>
      <c r="N16" s="2"/>
      <c r="O16" s="2"/>
      <c r="P16" s="2"/>
      <c r="Q16" s="2"/>
      <c r="R16" s="2"/>
      <c r="S16" s="2"/>
      <c r="T16" s="23"/>
      <c r="U16" s="23"/>
    </row>
    <row r="17" spans="2:21" x14ac:dyDescent="0.3">
      <c r="B17" s="24"/>
      <c r="C17" s="25" t="s">
        <v>68</v>
      </c>
      <c r="D17" s="2"/>
      <c r="E17" s="2"/>
      <c r="F17" s="2"/>
      <c r="G17" s="2"/>
      <c r="H17" s="2"/>
      <c r="I17" s="2"/>
      <c r="J17" s="2"/>
      <c r="K17" s="2"/>
      <c r="L17" s="24"/>
      <c r="M17" s="25"/>
      <c r="N17" s="2"/>
      <c r="O17" s="2"/>
      <c r="P17" s="2"/>
      <c r="Q17" s="2"/>
      <c r="R17" s="2"/>
      <c r="S17" s="2"/>
      <c r="T17" s="23"/>
      <c r="U17" s="23"/>
    </row>
    <row r="18" spans="2:21" x14ac:dyDescent="0.3">
      <c r="B18" s="24"/>
      <c r="H18" s="2"/>
      <c r="I18" s="2"/>
      <c r="J18" s="2"/>
      <c r="K18" s="2"/>
      <c r="L18" s="24"/>
      <c r="M18" s="153" t="s">
        <v>61</v>
      </c>
      <c r="N18" s="155"/>
      <c r="O18" s="2"/>
      <c r="P18" s="2"/>
      <c r="Q18" s="2"/>
      <c r="R18" s="2"/>
      <c r="S18" s="2"/>
      <c r="T18" s="23"/>
      <c r="U18" s="23"/>
    </row>
    <row r="19" spans="2:21" x14ac:dyDescent="0.3">
      <c r="B19" s="24"/>
      <c r="C19" s="25" t="s">
        <v>70</v>
      </c>
      <c r="D19" s="2"/>
      <c r="E19" s="2"/>
      <c r="F19" s="25" t="s">
        <v>71</v>
      </c>
      <c r="G19" s="2"/>
      <c r="H19" s="2"/>
      <c r="I19" s="2"/>
      <c r="J19" s="2"/>
      <c r="K19" s="2"/>
      <c r="L19" s="24"/>
      <c r="M19" s="8" t="s">
        <v>53</v>
      </c>
      <c r="N19" s="8" t="s">
        <v>47</v>
      </c>
      <c r="O19" s="2"/>
      <c r="P19" s="2"/>
      <c r="Q19" s="2"/>
      <c r="R19" s="2"/>
      <c r="S19" s="2"/>
      <c r="T19" s="23"/>
      <c r="U19" s="23"/>
    </row>
    <row r="20" spans="2:21" x14ac:dyDescent="0.3">
      <c r="B20" s="24"/>
      <c r="C20" s="153" t="s">
        <v>52</v>
      </c>
      <c r="D20" s="155"/>
      <c r="E20" s="37"/>
      <c r="F20" s="153" t="s">
        <v>61</v>
      </c>
      <c r="G20" s="155"/>
      <c r="H20" s="2"/>
      <c r="I20" s="2"/>
      <c r="J20" s="2"/>
      <c r="K20" s="2"/>
      <c r="L20" s="24"/>
      <c r="M20" s="8" t="s">
        <v>54</v>
      </c>
      <c r="N20" s="8">
        <f>IFERROR(VLOOKUP($M20, $C$22:$D$26, COLUMNS($M$20:N22), 0), "")</f>
        <v>100</v>
      </c>
      <c r="O20" s="2"/>
      <c r="P20" s="2"/>
      <c r="Q20" s="2"/>
      <c r="R20" s="2"/>
      <c r="S20" s="2"/>
      <c r="T20" s="23"/>
      <c r="U20" s="23"/>
    </row>
    <row r="21" spans="2:21" x14ac:dyDescent="0.3">
      <c r="B21" s="24"/>
      <c r="C21" s="8" t="s">
        <v>53</v>
      </c>
      <c r="D21" s="8" t="s">
        <v>47</v>
      </c>
      <c r="E21" s="38"/>
      <c r="F21" s="8" t="s">
        <v>53</v>
      </c>
      <c r="G21" s="8" t="s">
        <v>47</v>
      </c>
      <c r="H21" s="2"/>
      <c r="I21" s="2"/>
      <c r="J21" s="2"/>
      <c r="K21" s="2"/>
      <c r="L21" s="24"/>
      <c r="M21" s="30" t="s">
        <v>55</v>
      </c>
      <c r="N21" s="8">
        <f>IFERROR(VLOOKUP($M21, $C$22:$D$26, COLUMNS($M$20:N23), 0), "")</f>
        <v>200</v>
      </c>
      <c r="O21" s="2"/>
      <c r="P21" s="2"/>
      <c r="Q21" s="2"/>
      <c r="R21" s="2"/>
      <c r="S21" s="2"/>
      <c r="T21" s="23"/>
      <c r="U21" s="23"/>
    </row>
    <row r="22" spans="2:21" x14ac:dyDescent="0.3">
      <c r="B22" s="24"/>
      <c r="C22" s="8" t="s">
        <v>54</v>
      </c>
      <c r="D22" s="8">
        <v>100</v>
      </c>
      <c r="E22" s="38"/>
      <c r="F22" s="8" t="s">
        <v>54</v>
      </c>
      <c r="G22" s="8">
        <f>VLOOKUP($F22, $C$22:$D$26, 2, 0)</f>
        <v>100</v>
      </c>
      <c r="H22" s="2"/>
      <c r="I22" s="2"/>
      <c r="J22" s="2"/>
      <c r="K22" s="2"/>
      <c r="L22" s="24"/>
      <c r="M22" s="14" t="s">
        <v>57</v>
      </c>
      <c r="N22" s="8" t="str">
        <f>IFERROR(VLOOKUP($M22, $C$22:$D$26, COLUMNS($M$20:N24), 0), "")</f>
        <v/>
      </c>
      <c r="O22" s="2"/>
      <c r="P22" s="2"/>
      <c r="Q22" s="2"/>
      <c r="R22" s="2"/>
      <c r="S22" s="2"/>
      <c r="T22" s="23"/>
      <c r="U22" s="23"/>
    </row>
    <row r="23" spans="2:21" x14ac:dyDescent="0.3">
      <c r="B23" s="24"/>
      <c r="C23" s="8" t="s">
        <v>55</v>
      </c>
      <c r="D23" s="8">
        <v>200</v>
      </c>
      <c r="E23" s="38"/>
      <c r="F23" s="30" t="s">
        <v>55</v>
      </c>
      <c r="G23" s="8">
        <f t="shared" ref="G23:G24" si="0">VLOOKUP($F23, $C$22:$D$26, 2, 0)</f>
        <v>200</v>
      </c>
      <c r="H23" s="2"/>
      <c r="I23" s="2"/>
      <c r="J23" s="2"/>
      <c r="K23" s="2"/>
      <c r="L23" s="24"/>
      <c r="M23" s="2"/>
      <c r="N23" s="2"/>
      <c r="O23" s="2"/>
      <c r="P23" s="2"/>
      <c r="Q23" s="2"/>
      <c r="R23" s="2"/>
      <c r="S23" s="2"/>
      <c r="T23" s="23"/>
      <c r="U23" s="23"/>
    </row>
    <row r="24" spans="2:21" x14ac:dyDescent="0.3">
      <c r="B24" s="24"/>
      <c r="C24" s="8" t="s">
        <v>56</v>
      </c>
      <c r="D24" s="8">
        <v>300</v>
      </c>
      <c r="E24" s="38"/>
      <c r="F24" s="14" t="s">
        <v>57</v>
      </c>
      <c r="G24" s="16" t="e">
        <f t="shared" si="0"/>
        <v>#N/A</v>
      </c>
      <c r="H24" s="2"/>
      <c r="I24" s="2"/>
      <c r="J24" s="2"/>
      <c r="K24" s="2"/>
      <c r="L24" s="24"/>
      <c r="M24" s="2"/>
      <c r="N24" s="2"/>
      <c r="O24" s="2"/>
      <c r="P24" s="2"/>
      <c r="Q24" s="2"/>
      <c r="R24" s="2"/>
      <c r="S24" s="2"/>
      <c r="T24" s="23"/>
      <c r="U24" s="23"/>
    </row>
    <row r="25" spans="2:21" x14ac:dyDescent="0.3">
      <c r="B25" s="24"/>
      <c r="C25" s="8" t="s">
        <v>58</v>
      </c>
      <c r="D25" s="8">
        <v>50</v>
      </c>
      <c r="E25" s="37"/>
      <c r="F25" s="2"/>
      <c r="G25" s="2"/>
      <c r="H25" s="2"/>
      <c r="I25" s="2"/>
      <c r="J25" s="2"/>
      <c r="K25" s="2"/>
      <c r="L25" s="26"/>
      <c r="M25" s="27"/>
      <c r="N25" s="27"/>
      <c r="O25" s="27"/>
      <c r="P25" s="27"/>
      <c r="Q25" s="27"/>
      <c r="R25" s="27"/>
      <c r="S25" s="27"/>
      <c r="T25" s="28"/>
      <c r="U25" s="23"/>
    </row>
    <row r="26" spans="2:21" x14ac:dyDescent="0.3">
      <c r="B26" s="24"/>
      <c r="C26" s="8" t="s">
        <v>59</v>
      </c>
      <c r="D26" s="8">
        <v>10</v>
      </c>
      <c r="E26" s="37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3"/>
    </row>
    <row r="27" spans="2:21" x14ac:dyDescent="0.3">
      <c r="B27" s="24"/>
      <c r="C27" s="3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3"/>
    </row>
    <row r="28" spans="2:21" x14ac:dyDescent="0.3">
      <c r="B28" s="26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8"/>
    </row>
    <row r="30" spans="2:21" x14ac:dyDescent="0.3">
      <c r="C30" s="66" t="s">
        <v>74</v>
      </c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2:21" x14ac:dyDescent="0.3">
      <c r="C31" s="7" t="s">
        <v>75</v>
      </c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2:21" x14ac:dyDescent="0.3">
      <c r="C32" s="67" t="s">
        <v>76</v>
      </c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3:13" x14ac:dyDescent="0.3"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3:13" x14ac:dyDescent="0.3">
      <c r="C34" s="7" t="s">
        <v>77</v>
      </c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3:13" x14ac:dyDescent="0.3">
      <c r="C35" s="7" t="s">
        <v>78</v>
      </c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3:13" x14ac:dyDescent="0.3">
      <c r="C36" s="67" t="s">
        <v>79</v>
      </c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3:13" x14ac:dyDescent="0.3"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</sheetData>
  <mergeCells count="6">
    <mergeCell ref="B5:U5"/>
    <mergeCell ref="M18:N18"/>
    <mergeCell ref="C20:D20"/>
    <mergeCell ref="F20:G20"/>
    <mergeCell ref="D8:F8"/>
    <mergeCell ref="D9:F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44"/>
  <sheetViews>
    <sheetView showGridLines="0" workbookViewId="0">
      <selection activeCell="F32" sqref="F32"/>
    </sheetView>
  </sheetViews>
  <sheetFormatPr defaultRowHeight="16.5" x14ac:dyDescent="0.3"/>
  <cols>
    <col min="1" max="1" width="9" customWidth="1"/>
    <col min="2" max="2" width="2.875" customWidth="1"/>
    <col min="3" max="3" width="14.625" customWidth="1"/>
    <col min="4" max="4" width="15.75" customWidth="1"/>
    <col min="6" max="6" width="13.375" customWidth="1"/>
    <col min="7" max="7" width="12.125" customWidth="1"/>
    <col min="10" max="10" width="7.75" customWidth="1"/>
    <col min="11" max="11" width="5.375" customWidth="1"/>
    <col min="12" max="12" width="10.875" customWidth="1"/>
    <col min="13" max="13" width="12.25" customWidth="1"/>
    <col min="18" max="19" width="4.875" customWidth="1"/>
  </cols>
  <sheetData>
    <row r="3" spans="2:25" ht="20.25" x14ac:dyDescent="0.3">
      <c r="B3" s="39" t="s">
        <v>192</v>
      </c>
      <c r="C3" s="15"/>
    </row>
    <row r="4" spans="2:25" x14ac:dyDescent="0.3">
      <c r="C4" s="9"/>
    </row>
    <row r="5" spans="2:25" x14ac:dyDescent="0.3">
      <c r="B5" s="175" t="s">
        <v>122</v>
      </c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7"/>
    </row>
    <row r="6" spans="2:25" x14ac:dyDescent="0.3">
      <c r="B6" s="24"/>
      <c r="C6" s="3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3"/>
    </row>
    <row r="7" spans="2:25" x14ac:dyDescent="0.3">
      <c r="B7" s="24"/>
      <c r="C7" s="22" t="s">
        <v>48</v>
      </c>
      <c r="D7" s="2"/>
      <c r="E7" s="2"/>
      <c r="F7" s="2"/>
      <c r="G7" s="2"/>
      <c r="H7" s="22" t="s">
        <v>81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3"/>
    </row>
    <row r="8" spans="2:25" x14ac:dyDescent="0.3">
      <c r="B8" s="24"/>
      <c r="C8" s="29" t="s">
        <v>49</v>
      </c>
      <c r="D8" s="141" t="s">
        <v>67</v>
      </c>
      <c r="E8" s="141"/>
      <c r="F8" s="141"/>
      <c r="G8" s="2"/>
      <c r="H8" s="25" t="s">
        <v>128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3"/>
    </row>
    <row r="9" spans="2:25" x14ac:dyDescent="0.3">
      <c r="B9" s="24"/>
      <c r="C9" s="8" t="s">
        <v>123</v>
      </c>
      <c r="D9" s="174" t="s">
        <v>124</v>
      </c>
      <c r="E9" s="174"/>
      <c r="F9" s="174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3"/>
    </row>
    <row r="10" spans="2:25" x14ac:dyDescent="0.3">
      <c r="B10" s="24"/>
      <c r="C10" s="38"/>
      <c r="D10" s="40"/>
      <c r="E10" s="40"/>
      <c r="F10" s="40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3"/>
    </row>
    <row r="11" spans="2:25" x14ac:dyDescent="0.3">
      <c r="B11" s="24"/>
      <c r="C11" s="38"/>
      <c r="D11" s="40"/>
      <c r="E11" s="40"/>
      <c r="F11" s="40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3"/>
    </row>
    <row r="12" spans="2:25" x14ac:dyDescent="0.3">
      <c r="B12" s="24"/>
      <c r="C12" s="38"/>
      <c r="D12" s="40"/>
      <c r="E12" s="40"/>
      <c r="F12" s="40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3"/>
    </row>
    <row r="13" spans="2:25" x14ac:dyDescent="0.3">
      <c r="B13" s="24"/>
      <c r="C13" s="22" t="s">
        <v>127</v>
      </c>
      <c r="D13" s="40"/>
      <c r="E13" s="40"/>
      <c r="F13" s="40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3"/>
    </row>
    <row r="14" spans="2:25" x14ac:dyDescent="0.3">
      <c r="B14" s="24"/>
      <c r="C14" s="68" t="s">
        <v>125</v>
      </c>
      <c r="D14" s="40"/>
      <c r="E14" s="40"/>
      <c r="F14" s="40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3"/>
    </row>
    <row r="15" spans="2:25" x14ac:dyDescent="0.3">
      <c r="B15" s="24"/>
      <c r="C15" s="68" t="s">
        <v>126</v>
      </c>
      <c r="D15" s="40"/>
      <c r="E15" s="40"/>
      <c r="F15" s="40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3"/>
    </row>
    <row r="16" spans="2:25" x14ac:dyDescent="0.3">
      <c r="B16" s="24"/>
      <c r="C16" s="38"/>
      <c r="D16" s="40"/>
      <c r="E16" s="40"/>
      <c r="F16" s="40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3"/>
    </row>
    <row r="17" spans="2:25" x14ac:dyDescent="0.3">
      <c r="B17" s="24"/>
      <c r="C17" s="38"/>
      <c r="D17" s="40"/>
      <c r="E17" s="40"/>
      <c r="F17" s="40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3"/>
    </row>
    <row r="18" spans="2:25" x14ac:dyDescent="0.3">
      <c r="B18" s="24"/>
      <c r="C18" s="54" t="s">
        <v>133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3"/>
    </row>
    <row r="19" spans="2:25" s="43" customFormat="1" x14ac:dyDescent="0.3">
      <c r="B19" s="70"/>
      <c r="C19" s="44"/>
      <c r="D19" s="45"/>
      <c r="E19" s="45"/>
      <c r="F19" s="45"/>
      <c r="G19" s="52" t="s">
        <v>141</v>
      </c>
      <c r="H19" s="45"/>
      <c r="I19" s="45"/>
      <c r="L19" s="52" t="s">
        <v>142</v>
      </c>
      <c r="P19" s="52" t="s">
        <v>143</v>
      </c>
      <c r="Y19" s="71"/>
    </row>
    <row r="20" spans="2:25" s="43" customFormat="1" x14ac:dyDescent="0.3">
      <c r="B20" s="70"/>
      <c r="C20" s="141" t="s">
        <v>134</v>
      </c>
      <c r="D20" s="141"/>
      <c r="E20" s="45"/>
      <c r="F20" s="45"/>
      <c r="H20" s="45"/>
      <c r="I20" s="45"/>
      <c r="K20" s="45"/>
      <c r="L20" s="44"/>
      <c r="Y20" s="71"/>
    </row>
    <row r="21" spans="2:25" s="43" customFormat="1" x14ac:dyDescent="0.3">
      <c r="B21" s="70"/>
      <c r="C21" s="8" t="s">
        <v>135</v>
      </c>
      <c r="D21" s="8" t="s">
        <v>136</v>
      </c>
      <c r="L21" s="46"/>
      <c r="Y21" s="71"/>
    </row>
    <row r="22" spans="2:25" s="43" customFormat="1" x14ac:dyDescent="0.3">
      <c r="B22" s="70"/>
      <c r="C22" s="8" t="s">
        <v>137</v>
      </c>
      <c r="D22" s="8" t="s">
        <v>54</v>
      </c>
      <c r="L22" s="46"/>
      <c r="Y22" s="71"/>
    </row>
    <row r="23" spans="2:25" s="43" customFormat="1" x14ac:dyDescent="0.3">
      <c r="B23" s="70"/>
      <c r="C23" s="8" t="s">
        <v>138</v>
      </c>
      <c r="D23" s="8" t="s">
        <v>55</v>
      </c>
      <c r="L23" s="46"/>
      <c r="Y23" s="71"/>
    </row>
    <row r="24" spans="2:25" s="43" customFormat="1" x14ac:dyDescent="0.3">
      <c r="B24" s="70"/>
      <c r="C24" s="8" t="s">
        <v>139</v>
      </c>
      <c r="D24" s="8" t="s">
        <v>56</v>
      </c>
      <c r="L24" s="178"/>
      <c r="M24" s="178"/>
      <c r="Y24" s="71"/>
    </row>
    <row r="25" spans="2:25" s="43" customFormat="1" x14ac:dyDescent="0.3">
      <c r="B25" s="70"/>
      <c r="C25" s="8" t="s">
        <v>140</v>
      </c>
      <c r="D25" s="8" t="s">
        <v>58</v>
      </c>
      <c r="F25" s="46"/>
      <c r="L25" s="3"/>
      <c r="M25" s="3"/>
      <c r="Y25" s="71"/>
    </row>
    <row r="26" spans="2:25" s="43" customFormat="1" x14ac:dyDescent="0.3">
      <c r="B26" s="70"/>
      <c r="C26" s="8" t="s">
        <v>137</v>
      </c>
      <c r="D26" s="8" t="s">
        <v>59</v>
      </c>
      <c r="E26" s="47"/>
      <c r="F26" s="178"/>
      <c r="G26" s="178"/>
      <c r="L26" s="3"/>
      <c r="M26" s="3"/>
      <c r="Y26" s="71"/>
    </row>
    <row r="27" spans="2:25" s="43" customFormat="1" x14ac:dyDescent="0.3">
      <c r="B27" s="70"/>
      <c r="C27" s="3"/>
      <c r="D27" s="3"/>
      <c r="E27" s="3"/>
      <c r="F27" s="3"/>
      <c r="G27" s="3"/>
      <c r="L27" s="42"/>
      <c r="M27" s="3"/>
      <c r="Y27" s="71"/>
    </row>
    <row r="28" spans="2:25" s="43" customFormat="1" x14ac:dyDescent="0.3">
      <c r="B28" s="70"/>
      <c r="C28" s="3"/>
      <c r="D28" s="3"/>
      <c r="E28" s="3"/>
      <c r="F28" s="3"/>
      <c r="G28" s="3"/>
      <c r="L28" s="42"/>
      <c r="M28" s="3"/>
      <c r="Y28" s="71"/>
    </row>
    <row r="29" spans="2:25" s="43" customFormat="1" x14ac:dyDescent="0.3">
      <c r="B29" s="70"/>
      <c r="C29" s="3"/>
      <c r="D29" s="3"/>
      <c r="E29" s="3"/>
      <c r="F29" s="42"/>
      <c r="G29" s="3"/>
      <c r="Y29" s="71"/>
    </row>
    <row r="30" spans="2:25" s="43" customFormat="1" x14ac:dyDescent="0.3">
      <c r="B30" s="70"/>
      <c r="C30" s="3"/>
      <c r="D30" s="3"/>
      <c r="E30" s="3"/>
      <c r="F30" s="42"/>
      <c r="G30" s="48"/>
      <c r="Y30" s="71"/>
    </row>
    <row r="31" spans="2:25" s="43" customFormat="1" x14ac:dyDescent="0.3">
      <c r="B31" s="70"/>
      <c r="C31" s="3"/>
      <c r="D31" s="3"/>
      <c r="E31" s="47"/>
      <c r="Y31" s="71"/>
    </row>
    <row r="32" spans="2:25" s="43" customFormat="1" x14ac:dyDescent="0.3">
      <c r="B32" s="70"/>
      <c r="C32" s="3"/>
      <c r="D32" s="3"/>
      <c r="E32" s="47"/>
      <c r="Y32" s="71"/>
    </row>
    <row r="33" spans="2:25" s="43" customFormat="1" x14ac:dyDescent="0.3">
      <c r="B33" s="70"/>
      <c r="C33" s="3"/>
      <c r="Y33" s="71"/>
    </row>
    <row r="34" spans="2:25" x14ac:dyDescent="0.3">
      <c r="B34" s="2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3"/>
    </row>
    <row r="35" spans="2:25" x14ac:dyDescent="0.3">
      <c r="B35" s="26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8"/>
    </row>
    <row r="36" spans="2:25" x14ac:dyDescent="0.3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2:25" x14ac:dyDescent="0.3">
      <c r="B37" s="2"/>
      <c r="C37" s="54" t="s">
        <v>74</v>
      </c>
      <c r="D37" s="49"/>
      <c r="E37" s="49"/>
      <c r="F37" s="49"/>
      <c r="G37" s="49"/>
      <c r="H37" s="49"/>
      <c r="I37" s="49"/>
      <c r="J37" s="49"/>
      <c r="K37" s="49"/>
      <c r="L37" s="49"/>
      <c r="M37" s="2"/>
      <c r="N37" s="2"/>
      <c r="O37" s="2"/>
      <c r="P37" s="2"/>
      <c r="Q37" s="2"/>
      <c r="R37" s="2"/>
      <c r="S37" s="2"/>
      <c r="T37" s="2"/>
    </row>
    <row r="38" spans="2:25" x14ac:dyDescent="0.3">
      <c r="B38" s="2"/>
      <c r="C38" s="69" t="s">
        <v>145</v>
      </c>
      <c r="D38" s="49"/>
      <c r="E38" s="49"/>
      <c r="F38" s="49"/>
      <c r="G38" s="49"/>
      <c r="H38" s="49"/>
      <c r="I38" s="49"/>
      <c r="J38" s="49"/>
      <c r="K38" s="49"/>
      <c r="L38" s="49"/>
      <c r="M38" s="2"/>
      <c r="N38" s="2"/>
      <c r="O38" s="2"/>
      <c r="P38" s="2"/>
      <c r="Q38" s="2"/>
      <c r="R38" s="2"/>
      <c r="S38" s="2"/>
      <c r="T38" s="2"/>
    </row>
    <row r="39" spans="2:25" x14ac:dyDescent="0.3">
      <c r="B39" s="2"/>
      <c r="C39" s="49" t="s">
        <v>144</v>
      </c>
      <c r="D39" s="49"/>
      <c r="E39" s="49"/>
      <c r="F39" s="49"/>
      <c r="G39" s="49"/>
      <c r="H39" s="49"/>
      <c r="I39" s="49"/>
      <c r="J39" s="49"/>
      <c r="K39" s="49"/>
      <c r="L39" s="49"/>
      <c r="M39" s="2"/>
      <c r="N39" s="2"/>
      <c r="O39" s="2"/>
      <c r="P39" s="2"/>
      <c r="Q39" s="2"/>
      <c r="R39" s="2"/>
      <c r="S39" s="2"/>
      <c r="T39" s="2"/>
    </row>
    <row r="40" spans="2:25" x14ac:dyDescent="0.3">
      <c r="C40" t="s">
        <v>146</v>
      </c>
      <c r="D40" s="7"/>
      <c r="E40" s="7"/>
      <c r="F40" s="7"/>
      <c r="G40" s="7"/>
      <c r="H40" s="7"/>
      <c r="I40" s="7"/>
      <c r="J40" s="7"/>
      <c r="K40" s="7"/>
      <c r="L40" s="7"/>
    </row>
    <row r="41" spans="2:25" x14ac:dyDescent="0.3">
      <c r="C41" s="67" t="s">
        <v>147</v>
      </c>
      <c r="D41" s="7"/>
      <c r="E41" s="7"/>
      <c r="F41" s="7"/>
      <c r="G41" s="7"/>
      <c r="H41" s="7"/>
      <c r="I41" s="7"/>
      <c r="J41" s="7"/>
      <c r="K41" s="7"/>
      <c r="L41" s="7"/>
    </row>
    <row r="42" spans="2:25" x14ac:dyDescent="0.3">
      <c r="C42" s="7"/>
      <c r="D42" s="7"/>
      <c r="E42" s="7"/>
      <c r="F42" s="7"/>
      <c r="G42" s="7"/>
      <c r="H42" s="7"/>
      <c r="I42" s="7"/>
      <c r="J42" s="7"/>
      <c r="K42" s="7"/>
      <c r="L42" s="7"/>
    </row>
    <row r="43" spans="2:25" x14ac:dyDescent="0.3">
      <c r="C43" s="67"/>
      <c r="D43" s="7"/>
      <c r="E43" s="7"/>
      <c r="F43" s="7"/>
      <c r="G43" s="7"/>
      <c r="H43" s="7"/>
      <c r="I43" s="7"/>
      <c r="J43" s="7"/>
      <c r="K43" s="7"/>
      <c r="L43" s="7"/>
    </row>
    <row r="44" spans="2:25" x14ac:dyDescent="0.3">
      <c r="C44" s="7"/>
      <c r="D44" s="7"/>
      <c r="E44" s="7"/>
      <c r="F44" s="7"/>
      <c r="G44" s="7"/>
      <c r="H44" s="7"/>
      <c r="I44" s="7"/>
      <c r="J44" s="7"/>
      <c r="K44" s="7"/>
      <c r="L44" s="7"/>
    </row>
  </sheetData>
  <mergeCells count="6">
    <mergeCell ref="B5:Y5"/>
    <mergeCell ref="D8:F8"/>
    <mergeCell ref="D9:F9"/>
    <mergeCell ref="L24:M24"/>
    <mergeCell ref="F26:G26"/>
    <mergeCell ref="C20:D20"/>
  </mergeCells>
  <phoneticPr fontId="1" type="noConversion"/>
  <dataValidations count="1">
    <dataValidation type="custom" allowBlank="1" showInputMessage="1" showErrorMessage="1" errorTitle="이미 사용된 스트링 키" error="이미 사용된 스트링 키입니다._x000a_교체하세요." sqref="C1:C4 C41:C1048576 C6:C39">
      <formula1>COUNTIF($C:$C,C1)&lt;=1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75"/>
  <sheetViews>
    <sheetView showGridLines="0" workbookViewId="0">
      <selection activeCell="B3" sqref="B3"/>
    </sheetView>
  </sheetViews>
  <sheetFormatPr defaultRowHeight="16.5" x14ac:dyDescent="0.3"/>
  <cols>
    <col min="1" max="1" width="9" customWidth="1"/>
    <col min="2" max="2" width="2.875" customWidth="1"/>
    <col min="3" max="3" width="14.625" customWidth="1"/>
    <col min="4" max="4" width="18.75" customWidth="1"/>
    <col min="5" max="5" width="13.125" customWidth="1"/>
    <col min="6" max="6" width="12.75" customWidth="1"/>
    <col min="7" max="7" width="12.125" customWidth="1"/>
    <col min="10" max="10" width="0.375" customWidth="1"/>
    <col min="11" max="11" width="11.5" customWidth="1"/>
    <col min="12" max="12" width="9.75" customWidth="1"/>
    <col min="13" max="13" width="4.25" customWidth="1"/>
    <col min="14" max="14" width="9.625" customWidth="1"/>
    <col min="15" max="15" width="6.125" customWidth="1"/>
  </cols>
  <sheetData>
    <row r="3" spans="2:16" ht="20.25" x14ac:dyDescent="0.3">
      <c r="B3" s="39" t="s">
        <v>193</v>
      </c>
      <c r="C3" s="15"/>
    </row>
    <row r="4" spans="2:16" x14ac:dyDescent="0.3">
      <c r="C4" s="9"/>
    </row>
    <row r="5" spans="2:16" x14ac:dyDescent="0.3">
      <c r="B5" s="153" t="s">
        <v>194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5"/>
    </row>
    <row r="6" spans="2:16" x14ac:dyDescent="0.3">
      <c r="B6" s="18"/>
      <c r="C6" s="35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20"/>
    </row>
    <row r="7" spans="2:16" x14ac:dyDescent="0.3">
      <c r="B7" s="24"/>
      <c r="C7" s="22" t="s">
        <v>48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3"/>
    </row>
    <row r="8" spans="2:16" x14ac:dyDescent="0.3">
      <c r="B8" s="24"/>
      <c r="C8" s="31" t="s">
        <v>49</v>
      </c>
      <c r="D8" s="141" t="s">
        <v>67</v>
      </c>
      <c r="E8" s="141"/>
      <c r="F8" s="141"/>
      <c r="G8" s="2"/>
      <c r="H8" s="2"/>
      <c r="I8" s="2"/>
      <c r="J8" s="2"/>
      <c r="K8" s="2"/>
      <c r="L8" s="2"/>
      <c r="M8" s="2"/>
      <c r="N8" s="2"/>
      <c r="O8" s="2"/>
      <c r="P8" s="23"/>
    </row>
    <row r="9" spans="2:16" x14ac:dyDescent="0.3">
      <c r="B9" s="24"/>
      <c r="C9" s="8" t="s">
        <v>195</v>
      </c>
      <c r="D9" s="174" t="s">
        <v>196</v>
      </c>
      <c r="E9" s="174"/>
      <c r="F9" s="174"/>
      <c r="G9" s="2"/>
      <c r="H9" s="2"/>
      <c r="I9" s="2"/>
      <c r="J9" s="2"/>
      <c r="K9" s="2"/>
      <c r="L9" s="2"/>
      <c r="M9" s="2"/>
      <c r="N9" s="2"/>
      <c r="O9" s="2"/>
      <c r="P9" s="23"/>
    </row>
    <row r="10" spans="2:16" x14ac:dyDescent="0.3">
      <c r="B10" s="24"/>
      <c r="C10" s="38"/>
      <c r="D10" s="40"/>
      <c r="E10" s="40"/>
      <c r="F10" s="40"/>
      <c r="G10" s="2"/>
      <c r="H10" s="2"/>
      <c r="I10" s="2"/>
      <c r="J10" s="2"/>
      <c r="K10" s="2"/>
      <c r="L10" s="2"/>
      <c r="M10" s="2"/>
      <c r="N10" s="2"/>
      <c r="O10" s="2"/>
      <c r="P10" s="23"/>
    </row>
    <row r="11" spans="2:16" x14ac:dyDescent="0.3">
      <c r="B11" s="24"/>
      <c r="C11" s="22" t="s">
        <v>197</v>
      </c>
      <c r="D11" s="40"/>
      <c r="E11" s="40"/>
      <c r="F11" s="40"/>
      <c r="G11" s="2"/>
      <c r="H11" s="2"/>
      <c r="I11" s="2"/>
      <c r="J11" s="2"/>
      <c r="K11" s="2"/>
      <c r="L11" s="2"/>
      <c r="M11" s="2"/>
      <c r="N11" s="2"/>
      <c r="O11" s="2"/>
      <c r="P11" s="23"/>
    </row>
    <row r="12" spans="2:16" x14ac:dyDescent="0.3">
      <c r="B12" s="24"/>
      <c r="C12" s="25" t="s">
        <v>198</v>
      </c>
      <c r="D12" s="40"/>
      <c r="E12" s="40"/>
      <c r="F12" s="40"/>
      <c r="G12" s="2"/>
      <c r="H12" s="2"/>
      <c r="I12" s="2"/>
      <c r="J12" s="2"/>
      <c r="K12" s="2"/>
      <c r="L12" s="2"/>
      <c r="M12" s="2"/>
      <c r="N12" s="2"/>
      <c r="O12" s="2"/>
      <c r="P12" s="23"/>
    </row>
    <row r="13" spans="2:16" x14ac:dyDescent="0.3">
      <c r="B13" s="24"/>
      <c r="C13" s="25"/>
      <c r="D13" s="40"/>
      <c r="E13" s="40"/>
      <c r="F13" s="40"/>
      <c r="G13" s="2"/>
      <c r="H13" s="2"/>
      <c r="I13" s="2"/>
      <c r="J13" s="2"/>
      <c r="K13" s="2"/>
      <c r="L13" s="2"/>
      <c r="M13" s="2"/>
      <c r="N13" s="2"/>
      <c r="O13" s="2"/>
      <c r="P13" s="23"/>
    </row>
    <row r="14" spans="2:16" x14ac:dyDescent="0.3">
      <c r="B14" s="24"/>
      <c r="C14" s="31" t="s">
        <v>199</v>
      </c>
      <c r="D14" s="59" t="s">
        <v>200</v>
      </c>
      <c r="E14" s="31" t="s">
        <v>199</v>
      </c>
      <c r="F14" s="59" t="s">
        <v>200</v>
      </c>
      <c r="G14" s="2"/>
      <c r="H14" s="2"/>
      <c r="I14" s="2"/>
      <c r="J14" s="2"/>
      <c r="K14" s="2"/>
      <c r="L14" s="2"/>
      <c r="M14" s="2"/>
      <c r="N14" s="2"/>
      <c r="O14" s="2"/>
      <c r="P14" s="23"/>
    </row>
    <row r="15" spans="2:16" ht="27" x14ac:dyDescent="0.3">
      <c r="B15" s="24"/>
      <c r="C15" s="32" t="s">
        <v>201</v>
      </c>
      <c r="D15" s="33" t="s">
        <v>221</v>
      </c>
      <c r="E15" s="32" t="s">
        <v>207</v>
      </c>
      <c r="F15" s="85" t="s">
        <v>227</v>
      </c>
      <c r="G15" s="2"/>
      <c r="H15" s="2"/>
      <c r="I15" s="2"/>
      <c r="J15" s="2"/>
      <c r="K15" s="2"/>
      <c r="L15" s="2"/>
      <c r="M15" s="2"/>
      <c r="N15" s="2"/>
      <c r="O15" s="2"/>
      <c r="P15" s="23"/>
    </row>
    <row r="16" spans="2:16" ht="27" x14ac:dyDescent="0.3">
      <c r="B16" s="24"/>
      <c r="C16" s="32" t="s">
        <v>202</v>
      </c>
      <c r="D16" s="33" t="s">
        <v>222</v>
      </c>
      <c r="E16" s="32" t="s">
        <v>208</v>
      </c>
      <c r="F16" s="85" t="s">
        <v>228</v>
      </c>
      <c r="G16" s="2"/>
      <c r="H16" s="2"/>
      <c r="I16" s="2"/>
      <c r="J16" s="2"/>
      <c r="K16" s="2"/>
      <c r="L16" s="2"/>
      <c r="M16" s="2"/>
      <c r="N16" s="2"/>
      <c r="O16" s="2"/>
      <c r="P16" s="23"/>
    </row>
    <row r="17" spans="2:16" ht="27" x14ac:dyDescent="0.3">
      <c r="B17" s="24"/>
      <c r="C17" s="32" t="s">
        <v>203</v>
      </c>
      <c r="D17" s="33" t="s">
        <v>223</v>
      </c>
      <c r="E17" s="32" t="s">
        <v>209</v>
      </c>
      <c r="F17" s="85" t="s">
        <v>229</v>
      </c>
      <c r="G17" s="2"/>
      <c r="H17" s="2"/>
      <c r="I17" s="2"/>
      <c r="J17" s="2"/>
      <c r="K17" s="2"/>
      <c r="L17" s="2"/>
      <c r="M17" s="2"/>
      <c r="N17" s="2"/>
      <c r="O17" s="2"/>
      <c r="P17" s="23"/>
    </row>
    <row r="18" spans="2:16" ht="27" x14ac:dyDescent="0.3">
      <c r="B18" s="24"/>
      <c r="C18" s="32" t="s">
        <v>204</v>
      </c>
      <c r="D18" s="33" t="s">
        <v>224</v>
      </c>
      <c r="E18" s="32" t="s">
        <v>210</v>
      </c>
      <c r="F18" s="85" t="s">
        <v>231</v>
      </c>
      <c r="G18" s="2"/>
      <c r="H18" s="2"/>
      <c r="I18" s="2"/>
      <c r="J18" s="2"/>
      <c r="K18" s="2"/>
      <c r="L18" s="2"/>
      <c r="M18" s="2"/>
      <c r="N18" s="2"/>
      <c r="O18" s="2"/>
      <c r="P18" s="23"/>
    </row>
    <row r="19" spans="2:16" ht="27" x14ac:dyDescent="0.3">
      <c r="B19" s="24"/>
      <c r="C19" s="32" t="s">
        <v>205</v>
      </c>
      <c r="D19" s="33" t="s">
        <v>225</v>
      </c>
      <c r="E19" s="32" t="s">
        <v>211</v>
      </c>
      <c r="F19" s="85" t="s">
        <v>230</v>
      </c>
      <c r="G19" s="2"/>
      <c r="H19" s="2"/>
      <c r="I19" s="2"/>
      <c r="J19" s="2"/>
      <c r="K19" s="2"/>
      <c r="L19" s="2"/>
      <c r="M19" s="2"/>
      <c r="N19" s="2"/>
      <c r="O19" s="2"/>
      <c r="P19" s="23"/>
    </row>
    <row r="20" spans="2:16" x14ac:dyDescent="0.3">
      <c r="B20" s="24"/>
      <c r="C20" s="32" t="s">
        <v>206</v>
      </c>
      <c r="D20" s="33" t="s">
        <v>226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3"/>
    </row>
    <row r="21" spans="2:16" x14ac:dyDescent="0.3">
      <c r="B21" s="24"/>
      <c r="C21" s="25"/>
      <c r="D21" s="40"/>
      <c r="E21" s="40"/>
      <c r="F21" s="40"/>
      <c r="G21" s="2"/>
      <c r="H21" s="2"/>
      <c r="I21" s="2"/>
      <c r="J21" s="2"/>
      <c r="K21" s="2"/>
      <c r="L21" s="2"/>
      <c r="M21" s="2"/>
      <c r="N21" s="2"/>
      <c r="O21" s="2"/>
      <c r="P21" s="23"/>
    </row>
    <row r="22" spans="2:16" x14ac:dyDescent="0.3">
      <c r="B22" s="2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3"/>
    </row>
    <row r="23" spans="2:16" x14ac:dyDescent="0.3">
      <c r="B23" s="24"/>
      <c r="C23" s="22" t="s">
        <v>216</v>
      </c>
      <c r="D23" s="34"/>
      <c r="E23" s="34"/>
      <c r="F23" s="34"/>
      <c r="G23" s="34"/>
      <c r="H23" s="34"/>
      <c r="I23" s="34"/>
      <c r="J23" s="34"/>
      <c r="K23" s="2"/>
      <c r="L23" s="34"/>
      <c r="M23" s="22"/>
      <c r="N23" s="2"/>
      <c r="O23" s="2"/>
      <c r="P23" s="23"/>
    </row>
    <row r="24" spans="2:16" x14ac:dyDescent="0.3">
      <c r="B24" s="24"/>
      <c r="C24" s="22"/>
      <c r="D24" s="34"/>
      <c r="E24" s="34"/>
      <c r="F24" s="34"/>
      <c r="G24" s="34"/>
      <c r="H24" s="34"/>
      <c r="I24" s="34"/>
      <c r="J24" s="34"/>
      <c r="K24" s="2"/>
      <c r="L24" s="34"/>
      <c r="M24" s="22"/>
      <c r="N24" s="2"/>
      <c r="O24" s="2"/>
      <c r="P24" s="23"/>
    </row>
    <row r="25" spans="2:16" x14ac:dyDescent="0.3">
      <c r="B25" s="24"/>
      <c r="C25" s="81" t="s">
        <v>212</v>
      </c>
      <c r="D25" s="81" t="s">
        <v>214</v>
      </c>
      <c r="E25" s="34"/>
      <c r="F25" s="82" t="s">
        <v>215</v>
      </c>
      <c r="G25" s="82">
        <f>SUM(D26:D29)</f>
        <v>110</v>
      </c>
      <c r="H25" s="34"/>
      <c r="I25" s="34"/>
      <c r="J25" s="34"/>
      <c r="K25" s="2"/>
      <c r="L25" s="34"/>
      <c r="M25" s="22"/>
      <c r="N25" s="2"/>
      <c r="O25" s="2"/>
      <c r="P25" s="23"/>
    </row>
    <row r="26" spans="2:16" x14ac:dyDescent="0.3">
      <c r="B26" s="24"/>
      <c r="C26" s="32" t="s">
        <v>54</v>
      </c>
      <c r="D26" s="32">
        <v>50</v>
      </c>
      <c r="E26" s="34"/>
      <c r="F26" s="34"/>
      <c r="G26" s="34"/>
      <c r="H26" s="34"/>
      <c r="I26" s="34"/>
      <c r="J26" s="34"/>
      <c r="K26" s="2"/>
      <c r="L26" s="34"/>
      <c r="M26" s="22"/>
      <c r="N26" s="2"/>
      <c r="O26" s="2"/>
      <c r="P26" s="23"/>
    </row>
    <row r="27" spans="2:16" x14ac:dyDescent="0.3">
      <c r="B27" s="24"/>
      <c r="C27" s="32" t="s">
        <v>55</v>
      </c>
      <c r="D27" s="32">
        <v>30</v>
      </c>
      <c r="E27" s="34"/>
      <c r="F27" s="34"/>
      <c r="G27" s="34"/>
      <c r="H27" s="34"/>
      <c r="I27" s="34"/>
      <c r="J27" s="34"/>
      <c r="K27" s="2"/>
      <c r="L27" s="34"/>
      <c r="M27" s="22"/>
      <c r="N27" s="2"/>
      <c r="O27" s="2"/>
      <c r="P27" s="23"/>
    </row>
    <row r="28" spans="2:16" x14ac:dyDescent="0.3">
      <c r="B28" s="24"/>
      <c r="C28" s="32" t="s">
        <v>213</v>
      </c>
      <c r="D28" s="32">
        <v>20</v>
      </c>
      <c r="E28" s="34"/>
      <c r="F28" s="34"/>
      <c r="G28" s="34"/>
      <c r="H28" s="34"/>
      <c r="I28" s="34"/>
      <c r="J28" s="34"/>
      <c r="K28" s="2"/>
      <c r="L28" s="34"/>
      <c r="M28" s="22"/>
      <c r="N28" s="2"/>
      <c r="O28" s="2"/>
      <c r="P28" s="23"/>
    </row>
    <row r="29" spans="2:16" x14ac:dyDescent="0.3">
      <c r="B29" s="24"/>
      <c r="C29" s="32" t="s">
        <v>56</v>
      </c>
      <c r="D29" s="32">
        <v>10</v>
      </c>
      <c r="E29" s="34"/>
      <c r="F29" s="34"/>
      <c r="G29" s="34"/>
      <c r="H29" s="34"/>
      <c r="I29" s="34"/>
      <c r="J29" s="34"/>
      <c r="K29" s="2"/>
      <c r="L29" s="34"/>
      <c r="M29" s="22"/>
      <c r="N29" s="2"/>
      <c r="O29" s="2"/>
      <c r="P29" s="23"/>
    </row>
    <row r="30" spans="2:16" x14ac:dyDescent="0.3">
      <c r="B30" s="24"/>
      <c r="C30" s="22"/>
      <c r="D30" s="34"/>
      <c r="E30" s="34"/>
      <c r="F30" s="34"/>
      <c r="G30" s="34"/>
      <c r="H30" s="34"/>
      <c r="I30" s="34"/>
      <c r="J30" s="34"/>
      <c r="K30" s="2"/>
      <c r="L30" s="34"/>
      <c r="M30" s="22"/>
      <c r="N30" s="2"/>
      <c r="O30" s="2"/>
      <c r="P30" s="23"/>
    </row>
    <row r="31" spans="2:16" x14ac:dyDescent="0.3">
      <c r="B31" s="24"/>
      <c r="C31" s="22"/>
      <c r="D31" s="34"/>
      <c r="E31" s="34"/>
      <c r="F31" s="34"/>
      <c r="G31" s="34"/>
      <c r="H31" s="34"/>
      <c r="I31" s="34"/>
      <c r="J31" s="34"/>
      <c r="K31" s="2"/>
      <c r="L31" s="34"/>
      <c r="M31" s="22"/>
      <c r="N31" s="2"/>
      <c r="O31" s="2"/>
      <c r="P31" s="23"/>
    </row>
    <row r="32" spans="2:16" x14ac:dyDescent="0.3">
      <c r="B32" s="24"/>
      <c r="C32" s="52" t="s">
        <v>217</v>
      </c>
      <c r="D32" s="34"/>
      <c r="E32" s="34"/>
      <c r="F32" s="52" t="s">
        <v>219</v>
      </c>
      <c r="H32" s="34"/>
      <c r="I32" s="34"/>
      <c r="J32" s="34"/>
      <c r="K32" s="52" t="s">
        <v>220</v>
      </c>
      <c r="L32" s="34"/>
      <c r="M32" s="22"/>
      <c r="N32" s="2"/>
      <c r="O32" s="2"/>
      <c r="P32" s="23"/>
    </row>
    <row r="33" spans="2:16" x14ac:dyDescent="0.3">
      <c r="B33" s="24"/>
      <c r="C33" s="49" t="s">
        <v>218</v>
      </c>
      <c r="D33" s="34"/>
      <c r="E33" s="34"/>
      <c r="F33" s="34"/>
      <c r="G33" s="49"/>
      <c r="H33" s="34"/>
      <c r="I33" s="34"/>
      <c r="J33" s="34"/>
      <c r="M33" s="22"/>
      <c r="P33" s="23"/>
    </row>
    <row r="34" spans="2:16" x14ac:dyDescent="0.3">
      <c r="B34" s="24"/>
      <c r="C34" s="83"/>
      <c r="D34" s="34"/>
      <c r="E34" s="34"/>
      <c r="F34" s="34"/>
      <c r="G34" s="34"/>
      <c r="H34" s="34"/>
      <c r="I34" s="34"/>
      <c r="J34" s="34"/>
      <c r="K34" s="81" t="s">
        <v>212</v>
      </c>
      <c r="L34" s="81" t="s">
        <v>214</v>
      </c>
      <c r="M34" s="22"/>
      <c r="N34" s="82" t="s">
        <v>215</v>
      </c>
      <c r="O34" s="82">
        <f>SUBTOTAL(9,L35:L38)</f>
        <v>110</v>
      </c>
      <c r="P34" s="23"/>
    </row>
    <row r="35" spans="2:16" x14ac:dyDescent="0.3">
      <c r="B35" s="24"/>
      <c r="C35" s="22"/>
      <c r="D35" s="34"/>
      <c r="E35" s="34"/>
      <c r="F35" s="34"/>
      <c r="G35" s="34"/>
      <c r="H35" s="34"/>
      <c r="I35" s="34"/>
      <c r="J35" s="34"/>
      <c r="K35" s="32" t="s">
        <v>54</v>
      </c>
      <c r="L35" s="32">
        <v>50</v>
      </c>
      <c r="O35" s="2"/>
      <c r="P35" s="23"/>
    </row>
    <row r="36" spans="2:16" x14ac:dyDescent="0.3">
      <c r="B36" s="24"/>
      <c r="C36" s="22"/>
      <c r="D36" s="34"/>
      <c r="E36" s="34"/>
      <c r="F36" s="34"/>
      <c r="G36" s="84"/>
      <c r="H36" s="34"/>
      <c r="I36" s="34"/>
      <c r="J36" s="34"/>
      <c r="K36" s="32" t="s">
        <v>55</v>
      </c>
      <c r="L36" s="32">
        <v>30</v>
      </c>
      <c r="M36" s="22"/>
      <c r="N36" s="2"/>
      <c r="O36" s="2"/>
      <c r="P36" s="23"/>
    </row>
    <row r="37" spans="2:16" x14ac:dyDescent="0.3">
      <c r="B37" s="24"/>
      <c r="C37" s="25"/>
      <c r="D37" s="2"/>
      <c r="E37" s="2"/>
      <c r="F37" s="2"/>
      <c r="G37" s="2"/>
      <c r="H37" s="2"/>
      <c r="I37" s="2"/>
      <c r="J37" s="2"/>
      <c r="K37" s="32" t="s">
        <v>213</v>
      </c>
      <c r="L37" s="32">
        <v>20</v>
      </c>
      <c r="M37" s="25"/>
      <c r="N37" s="2"/>
      <c r="O37" s="2"/>
      <c r="P37" s="23"/>
    </row>
    <row r="38" spans="2:16" x14ac:dyDescent="0.3">
      <c r="B38" s="24"/>
      <c r="C38" s="2"/>
      <c r="D38" s="2"/>
      <c r="E38" s="2"/>
      <c r="F38" s="2"/>
      <c r="G38" s="74"/>
      <c r="H38" s="38"/>
      <c r="I38" s="2"/>
      <c r="J38" s="2"/>
      <c r="K38" s="32" t="s">
        <v>56</v>
      </c>
      <c r="L38" s="32">
        <v>10</v>
      </c>
      <c r="M38" s="25"/>
      <c r="N38" s="2"/>
      <c r="O38" s="2"/>
      <c r="P38" s="23"/>
    </row>
    <row r="39" spans="2:16" x14ac:dyDescent="0.3">
      <c r="B39" s="24"/>
      <c r="C39" s="2"/>
      <c r="D39" s="2"/>
      <c r="E39" s="2"/>
      <c r="F39" s="2"/>
      <c r="G39" s="38"/>
      <c r="H39" s="38"/>
      <c r="I39" s="2"/>
      <c r="J39" s="2"/>
      <c r="M39" s="25"/>
      <c r="N39" s="2"/>
      <c r="O39" s="2"/>
      <c r="P39" s="23"/>
    </row>
    <row r="40" spans="2:16" x14ac:dyDescent="0.3">
      <c r="B40" s="24"/>
      <c r="C40" s="2"/>
      <c r="D40" s="2"/>
      <c r="E40" s="2"/>
      <c r="F40" s="2"/>
      <c r="G40" s="74"/>
      <c r="H40" s="38"/>
      <c r="I40" s="2"/>
      <c r="J40" s="2"/>
      <c r="K40" s="2"/>
      <c r="L40" s="2"/>
      <c r="M40" s="38"/>
      <c r="N40" s="2"/>
      <c r="O40" s="2"/>
      <c r="P40" s="23"/>
    </row>
    <row r="41" spans="2:16" x14ac:dyDescent="0.3">
      <c r="B41" s="24"/>
      <c r="C41" s="2"/>
      <c r="D41" s="2"/>
      <c r="E41" s="2"/>
      <c r="F41" s="2"/>
      <c r="G41" s="74"/>
      <c r="H41" s="38"/>
      <c r="I41" s="2"/>
      <c r="J41" s="2"/>
      <c r="K41" s="2"/>
      <c r="L41" s="2"/>
      <c r="M41" s="74"/>
      <c r="N41" s="2"/>
      <c r="O41" s="2"/>
      <c r="P41" s="23"/>
    </row>
    <row r="42" spans="2:16" x14ac:dyDescent="0.3">
      <c r="B42" s="24"/>
      <c r="C42" s="2"/>
      <c r="D42" s="2"/>
      <c r="E42" s="2"/>
      <c r="F42" s="2"/>
      <c r="G42" s="74"/>
      <c r="H42" s="38"/>
      <c r="I42" s="2"/>
      <c r="J42" s="2"/>
      <c r="K42" s="2"/>
      <c r="L42" s="2"/>
      <c r="M42" s="38"/>
      <c r="N42" s="2"/>
      <c r="O42" s="2"/>
      <c r="P42" s="23"/>
    </row>
    <row r="43" spans="2:16" x14ac:dyDescent="0.3">
      <c r="B43" s="24"/>
      <c r="C43" s="2"/>
      <c r="D43" s="2"/>
      <c r="E43" s="2"/>
      <c r="F43" s="2"/>
      <c r="G43" s="38"/>
      <c r="H43" s="38"/>
      <c r="I43" s="2"/>
      <c r="J43" s="2"/>
      <c r="K43" s="2"/>
      <c r="L43" s="2"/>
      <c r="M43" s="74"/>
      <c r="N43" s="2"/>
      <c r="O43" s="2"/>
      <c r="P43" s="23"/>
    </row>
    <row r="44" spans="2:16" x14ac:dyDescent="0.3">
      <c r="B44" s="24"/>
      <c r="C44" s="2"/>
      <c r="D44" s="2"/>
      <c r="E44" s="2"/>
      <c r="F44" s="2"/>
      <c r="G44" s="74"/>
      <c r="H44" s="38"/>
      <c r="I44" s="2"/>
      <c r="J44" s="2"/>
      <c r="K44" s="2"/>
      <c r="L44" s="2"/>
      <c r="M44" s="42"/>
      <c r="N44" s="2"/>
      <c r="O44" s="2"/>
      <c r="P44" s="23"/>
    </row>
    <row r="45" spans="2:16" x14ac:dyDescent="0.3">
      <c r="B45" s="24"/>
      <c r="C45" s="2"/>
      <c r="D45" s="2"/>
      <c r="E45" s="2"/>
      <c r="F45" s="2"/>
      <c r="G45" s="42"/>
      <c r="H45" s="38"/>
      <c r="I45" s="2"/>
      <c r="J45" s="2"/>
      <c r="K45" s="2"/>
      <c r="L45" s="2"/>
      <c r="M45" s="2"/>
      <c r="N45" s="2"/>
      <c r="O45" s="2"/>
      <c r="P45" s="23"/>
    </row>
    <row r="46" spans="2:16" x14ac:dyDescent="0.3">
      <c r="B46" s="2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3"/>
    </row>
    <row r="47" spans="2:16" x14ac:dyDescent="0.3">
      <c r="B47" s="2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3"/>
    </row>
    <row r="48" spans="2:16" x14ac:dyDescent="0.3">
      <c r="B48" s="2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3"/>
    </row>
    <row r="49" spans="2:16" x14ac:dyDescent="0.3">
      <c r="B49" s="24"/>
      <c r="C49" s="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3"/>
    </row>
    <row r="50" spans="2:16" x14ac:dyDescent="0.3">
      <c r="B50" s="24"/>
      <c r="C50" s="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3"/>
    </row>
    <row r="51" spans="2:16" x14ac:dyDescent="0.3">
      <c r="B51" s="24"/>
      <c r="C51" s="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3"/>
    </row>
    <row r="52" spans="2:16" x14ac:dyDescent="0.3">
      <c r="B52" s="24"/>
      <c r="C52" s="22" t="s">
        <v>232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3"/>
    </row>
    <row r="53" spans="2:16" x14ac:dyDescent="0.3">
      <c r="B53" s="24"/>
      <c r="C53" s="25" t="s">
        <v>233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3"/>
    </row>
    <row r="54" spans="2:16" x14ac:dyDescent="0.3">
      <c r="B54" s="24"/>
      <c r="C54" s="25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3"/>
    </row>
    <row r="55" spans="2:16" x14ac:dyDescent="0.3">
      <c r="B55" s="24"/>
      <c r="C55" s="81" t="s">
        <v>212</v>
      </c>
      <c r="D55" s="81" t="s">
        <v>214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3"/>
    </row>
    <row r="56" spans="2:16" x14ac:dyDescent="0.3">
      <c r="B56" s="24"/>
      <c r="C56" s="32" t="s">
        <v>54</v>
      </c>
      <c r="D56" s="32">
        <v>50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3"/>
    </row>
    <row r="57" spans="2:16" hidden="1" x14ac:dyDescent="0.3">
      <c r="B57" s="24"/>
      <c r="C57" s="32" t="s">
        <v>55</v>
      </c>
      <c r="D57" s="32">
        <v>30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3"/>
    </row>
    <row r="58" spans="2:16" x14ac:dyDescent="0.3">
      <c r="B58" s="24"/>
      <c r="C58" s="32" t="s">
        <v>213</v>
      </c>
      <c r="D58" s="32">
        <v>20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3"/>
    </row>
    <row r="59" spans="2:16" x14ac:dyDescent="0.3">
      <c r="B59" s="24"/>
      <c r="C59" s="32" t="s">
        <v>56</v>
      </c>
      <c r="D59" s="32">
        <v>10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3"/>
    </row>
    <row r="60" spans="2:16" x14ac:dyDescent="0.3">
      <c r="B60" s="24"/>
      <c r="C60" s="22"/>
      <c r="D60" s="34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3"/>
    </row>
    <row r="61" spans="2:16" x14ac:dyDescent="0.3">
      <c r="B61" s="24"/>
      <c r="C61" s="89" t="s">
        <v>234</v>
      </c>
      <c r="D61" s="89">
        <f>SUM(D56:D59)</f>
        <v>110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3"/>
    </row>
    <row r="62" spans="2:16" x14ac:dyDescent="0.3">
      <c r="B62" s="24"/>
      <c r="C62" s="90"/>
      <c r="D62" s="90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3"/>
    </row>
    <row r="63" spans="2:16" x14ac:dyDescent="0.3">
      <c r="B63" s="24"/>
      <c r="C63" s="91" t="s">
        <v>236</v>
      </c>
      <c r="D63" s="92">
        <f>SUBTOTAL(109,D56:D59)</f>
        <v>80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3"/>
    </row>
    <row r="64" spans="2:16" x14ac:dyDescent="0.3">
      <c r="B64" s="24"/>
      <c r="C64" s="87"/>
      <c r="D64" s="88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3"/>
    </row>
    <row r="65" spans="2:16" x14ac:dyDescent="0.3">
      <c r="B65" s="24"/>
      <c r="C65" s="86" t="s">
        <v>235</v>
      </c>
      <c r="D65" s="89">
        <f>SUBTOTAL(9,D56:D59)</f>
        <v>110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3"/>
    </row>
    <row r="66" spans="2:16" x14ac:dyDescent="0.3">
      <c r="B66" s="26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8"/>
    </row>
    <row r="68" spans="2:16" x14ac:dyDescent="0.3">
      <c r="C68" s="66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spans="2:16" x14ac:dyDescent="0.3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2:16" x14ac:dyDescent="0.3">
      <c r="C70" s="6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2:16" x14ac:dyDescent="0.3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2:16" x14ac:dyDescent="0.3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2:16" x14ac:dyDescent="0.3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2:16" x14ac:dyDescent="0.3">
      <c r="C74" s="6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2:16" x14ac:dyDescent="0.3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</sheetData>
  <autoFilter ref="C55:D59"/>
  <mergeCells count="3">
    <mergeCell ref="B5:P5"/>
    <mergeCell ref="D8:F8"/>
    <mergeCell ref="D9:F9"/>
  </mergeCells>
  <phoneticPr fontId="1" type="noConversion"/>
  <dataValidations disablePrompts="1" count="1">
    <dataValidation type="custom" allowBlank="1" showInputMessage="1" showErrorMessage="1" errorTitle="이미 사용된 스트링 키" error="이미 사용된 스트링 키입니다._x000a_교체하세요." sqref="C33 G33">
      <formula1>COUNTIF($C:$C,C33)&lt;=1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2"/>
  <sheetViews>
    <sheetView workbookViewId="0">
      <selection activeCell="N11" sqref="N11"/>
    </sheetView>
  </sheetViews>
  <sheetFormatPr defaultRowHeight="16.5" x14ac:dyDescent="0.3"/>
  <cols>
    <col min="1" max="1" width="3.375" customWidth="1"/>
    <col min="2" max="2" width="21.25" customWidth="1"/>
    <col min="3" max="3" width="46.5" customWidth="1"/>
    <col min="5" max="5" width="4.75" customWidth="1"/>
    <col min="6" max="8" width="15.625" customWidth="1"/>
  </cols>
  <sheetData>
    <row r="2" spans="2:6" ht="24.95" customHeight="1" x14ac:dyDescent="0.3">
      <c r="B2" s="163" t="s">
        <v>453</v>
      </c>
      <c r="C2" s="163"/>
    </row>
    <row r="3" spans="2:6" x14ac:dyDescent="0.3">
      <c r="B3" s="123"/>
      <c r="C3" s="123"/>
    </row>
    <row r="4" spans="2:6" x14ac:dyDescent="0.3">
      <c r="B4" s="111" t="s">
        <v>454</v>
      </c>
      <c r="C4" s="111" t="s">
        <v>319</v>
      </c>
    </row>
    <row r="5" spans="2:6" x14ac:dyDescent="0.3">
      <c r="B5" s="110" t="s">
        <v>455</v>
      </c>
      <c r="C5" s="124" t="s">
        <v>456</v>
      </c>
    </row>
    <row r="6" spans="2:6" x14ac:dyDescent="0.3">
      <c r="B6" s="110" t="s">
        <v>457</v>
      </c>
      <c r="C6" s="124" t="s">
        <v>458</v>
      </c>
    </row>
    <row r="7" spans="2:6" x14ac:dyDescent="0.3">
      <c r="B7" s="125"/>
      <c r="C7" s="125"/>
    </row>
    <row r="8" spans="2:6" x14ac:dyDescent="0.3">
      <c r="B8" s="125"/>
      <c r="C8" s="125"/>
    </row>
    <row r="9" spans="2:6" ht="24.95" customHeight="1" x14ac:dyDescent="0.3">
      <c r="B9" s="126" t="s">
        <v>459</v>
      </c>
      <c r="C9" s="127" t="s">
        <v>460</v>
      </c>
    </row>
    <row r="11" spans="2:6" ht="16.5" customHeight="1" x14ac:dyDescent="0.3">
      <c r="B11" s="111" t="s">
        <v>94</v>
      </c>
      <c r="C11" s="111" t="s">
        <v>461</v>
      </c>
      <c r="F11" s="128" t="s">
        <v>462</v>
      </c>
    </row>
    <row r="12" spans="2:6" x14ac:dyDescent="0.3">
      <c r="B12" s="110" t="s">
        <v>463</v>
      </c>
      <c r="C12" s="110">
        <v>100</v>
      </c>
      <c r="F12" s="110">
        <f>INDEX($B$11:$C$14, 2, 2)</f>
        <v>100</v>
      </c>
    </row>
    <row r="13" spans="2:6" x14ac:dyDescent="0.3">
      <c r="B13" s="110" t="s">
        <v>464</v>
      </c>
      <c r="C13" s="110">
        <v>80</v>
      </c>
    </row>
    <row r="14" spans="2:6" x14ac:dyDescent="0.3">
      <c r="B14" s="110" t="s">
        <v>465</v>
      </c>
      <c r="C14" s="110">
        <v>50</v>
      </c>
    </row>
    <row r="16" spans="2:6" ht="24.95" customHeight="1" x14ac:dyDescent="0.3">
      <c r="B16" s="126" t="s">
        <v>466</v>
      </c>
      <c r="C16" s="127" t="s">
        <v>467</v>
      </c>
    </row>
    <row r="18" spans="2:7" ht="16.5" customHeight="1" x14ac:dyDescent="0.3">
      <c r="B18" s="111" t="s">
        <v>94</v>
      </c>
      <c r="C18" s="111" t="s">
        <v>461</v>
      </c>
      <c r="F18" s="128" t="s">
        <v>461</v>
      </c>
      <c r="G18" s="128" t="s">
        <v>468</v>
      </c>
    </row>
    <row r="19" spans="2:7" x14ac:dyDescent="0.3">
      <c r="B19" s="110" t="s">
        <v>463</v>
      </c>
      <c r="C19" s="110">
        <v>100</v>
      </c>
      <c r="F19" s="124">
        <v>100</v>
      </c>
      <c r="G19" s="124">
        <f>MATCH(F19,C19:C21,0)</f>
        <v>1</v>
      </c>
    </row>
    <row r="20" spans="2:7" x14ac:dyDescent="0.3">
      <c r="B20" s="110" t="s">
        <v>464</v>
      </c>
      <c r="C20" s="110">
        <v>80</v>
      </c>
    </row>
    <row r="21" spans="2:7" x14ac:dyDescent="0.3">
      <c r="B21" s="110" t="s">
        <v>465</v>
      </c>
      <c r="C21" s="110">
        <v>50</v>
      </c>
    </row>
    <row r="24" spans="2:7" ht="24.95" customHeight="1" x14ac:dyDescent="0.3">
      <c r="B24" s="126" t="s">
        <v>469</v>
      </c>
      <c r="C24" s="127" t="s">
        <v>470</v>
      </c>
    </row>
    <row r="26" spans="2:7" ht="16.5" customHeight="1" x14ac:dyDescent="0.3">
      <c r="B26" s="111" t="s">
        <v>94</v>
      </c>
      <c r="C26" s="111" t="s">
        <v>461</v>
      </c>
      <c r="F26" s="128" t="s">
        <v>94</v>
      </c>
      <c r="G26" s="128" t="s">
        <v>461</v>
      </c>
    </row>
    <row r="27" spans="2:7" x14ac:dyDescent="0.3">
      <c r="B27" s="110" t="s">
        <v>463</v>
      </c>
      <c r="C27" s="110">
        <v>100</v>
      </c>
      <c r="F27" s="110" t="s">
        <v>471</v>
      </c>
      <c r="G27" s="110">
        <f>INDEX(C27:C31, MATCH(F27,B27:B31, 0))</f>
        <v>60</v>
      </c>
    </row>
    <row r="28" spans="2:7" x14ac:dyDescent="0.3">
      <c r="B28" s="110" t="s">
        <v>464</v>
      </c>
      <c r="C28" s="110">
        <v>80</v>
      </c>
    </row>
    <row r="29" spans="2:7" x14ac:dyDescent="0.3">
      <c r="B29" s="110" t="s">
        <v>465</v>
      </c>
      <c r="C29" s="110">
        <v>50</v>
      </c>
    </row>
    <row r="30" spans="2:7" x14ac:dyDescent="0.3">
      <c r="B30" s="110" t="s">
        <v>472</v>
      </c>
      <c r="C30" s="110">
        <v>90</v>
      </c>
    </row>
    <row r="31" spans="2:7" x14ac:dyDescent="0.3">
      <c r="B31" s="110" t="s">
        <v>471</v>
      </c>
      <c r="C31" s="110">
        <v>60</v>
      </c>
    </row>
    <row r="34" spans="2:8" ht="24.95" customHeight="1" x14ac:dyDescent="0.3">
      <c r="B34" s="126" t="s">
        <v>473</v>
      </c>
      <c r="C34" s="127" t="s">
        <v>474</v>
      </c>
    </row>
    <row r="35" spans="2:8" ht="43.5" customHeight="1" x14ac:dyDescent="0.3">
      <c r="B35" s="179" t="s">
        <v>475</v>
      </c>
      <c r="C35" s="163"/>
    </row>
    <row r="37" spans="2:8" x14ac:dyDescent="0.3">
      <c r="B37" s="111" t="s">
        <v>94</v>
      </c>
      <c r="C37" s="111" t="s">
        <v>461</v>
      </c>
      <c r="D37" s="111" t="s">
        <v>476</v>
      </c>
      <c r="F37" s="128" t="s">
        <v>476</v>
      </c>
      <c r="G37" s="128" t="s">
        <v>461</v>
      </c>
      <c r="H37" s="128" t="s">
        <v>94</v>
      </c>
    </row>
    <row r="38" spans="2:8" x14ac:dyDescent="0.3">
      <c r="B38" s="110" t="s">
        <v>463</v>
      </c>
      <c r="C38" s="110">
        <v>100</v>
      </c>
      <c r="D38" s="110" t="s">
        <v>387</v>
      </c>
      <c r="F38" s="110" t="s">
        <v>387</v>
      </c>
      <c r="G38" s="110">
        <v>90</v>
      </c>
      <c r="H38" s="110" t="str">
        <f t="array" ref="H38">INDEX(B38:B42,MATCH(1,(F38=D38:D42)*(G38=C38:C42),0))</f>
        <v>최OO</v>
      </c>
    </row>
    <row r="39" spans="2:8" x14ac:dyDescent="0.3">
      <c r="B39" s="110" t="s">
        <v>464</v>
      </c>
      <c r="C39" s="110">
        <v>80</v>
      </c>
      <c r="D39" s="110" t="s">
        <v>327</v>
      </c>
    </row>
    <row r="40" spans="2:8" x14ac:dyDescent="0.3">
      <c r="B40" s="110" t="s">
        <v>465</v>
      </c>
      <c r="C40" s="110">
        <v>50</v>
      </c>
      <c r="D40" s="110" t="s">
        <v>477</v>
      </c>
    </row>
    <row r="41" spans="2:8" x14ac:dyDescent="0.3">
      <c r="B41" s="110" t="s">
        <v>472</v>
      </c>
      <c r="C41" s="110">
        <v>90</v>
      </c>
      <c r="D41" s="110" t="s">
        <v>387</v>
      </c>
    </row>
    <row r="42" spans="2:8" x14ac:dyDescent="0.3">
      <c r="B42" s="110" t="s">
        <v>471</v>
      </c>
      <c r="C42" s="110">
        <v>60</v>
      </c>
      <c r="D42" s="110" t="s">
        <v>477</v>
      </c>
    </row>
  </sheetData>
  <mergeCells count="2">
    <mergeCell ref="B2:C2"/>
    <mergeCell ref="B35:C35"/>
  </mergeCells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"/>
  <sheetViews>
    <sheetView workbookViewId="0">
      <selection activeCell="B3" sqref="B3"/>
    </sheetView>
  </sheetViews>
  <sheetFormatPr defaultRowHeight="16.5" x14ac:dyDescent="0.3"/>
  <sheetData>
    <row r="3" spans="2:2" ht="38.25" x14ac:dyDescent="0.3">
      <c r="B3" s="185" t="s">
        <v>532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31"/>
  <sheetViews>
    <sheetView topLeftCell="A19" zoomScale="115" zoomScaleNormal="115" workbookViewId="0"/>
  </sheetViews>
  <sheetFormatPr defaultRowHeight="13.5" x14ac:dyDescent="0.3"/>
  <cols>
    <col min="1" max="1" width="9" style="95" customWidth="1"/>
    <col min="2" max="2" width="9.75" style="95" bestFit="1" customWidth="1"/>
    <col min="3" max="16384" width="9" style="95"/>
  </cols>
  <sheetData>
    <row r="1" spans="1:9" x14ac:dyDescent="0.3">
      <c r="A1" s="93" t="s">
        <v>237</v>
      </c>
      <c r="B1" s="94">
        <v>45272</v>
      </c>
    </row>
    <row r="3" spans="1:9" ht="17.25" x14ac:dyDescent="0.3">
      <c r="A3" s="181" t="s">
        <v>423</v>
      </c>
      <c r="B3" s="181"/>
      <c r="C3" s="181"/>
      <c r="D3" s="181"/>
      <c r="E3" s="181"/>
      <c r="F3" s="181"/>
      <c r="G3" s="181"/>
      <c r="H3" s="181"/>
      <c r="I3" s="181"/>
    </row>
    <row r="4" spans="1:9" ht="65.25" customHeight="1" x14ac:dyDescent="0.3">
      <c r="A4" s="183" t="s">
        <v>424</v>
      </c>
      <c r="B4" s="183"/>
      <c r="C4" s="183"/>
      <c r="D4" s="183"/>
      <c r="E4" s="183"/>
      <c r="F4" s="183"/>
      <c r="G4" s="183"/>
      <c r="H4" s="183"/>
      <c r="I4" s="183"/>
    </row>
    <row r="5" spans="1:9" ht="63" customHeight="1" x14ac:dyDescent="0.3">
      <c r="A5" s="184" t="s">
        <v>425</v>
      </c>
      <c r="B5" s="184"/>
      <c r="C5" s="184"/>
      <c r="D5" s="184"/>
      <c r="E5" s="184"/>
      <c r="F5" s="184"/>
      <c r="G5" s="184"/>
      <c r="H5" s="184"/>
      <c r="I5" s="184"/>
    </row>
    <row r="6" spans="1:9" ht="57" customHeight="1" x14ac:dyDescent="0.3">
      <c r="A6" s="182" t="s">
        <v>426</v>
      </c>
      <c r="B6" s="182"/>
      <c r="C6" s="182"/>
      <c r="D6" s="182"/>
      <c r="E6" s="182"/>
      <c r="F6" s="182"/>
      <c r="G6" s="182"/>
      <c r="H6" s="182"/>
      <c r="I6" s="182"/>
    </row>
    <row r="7" spans="1:9" ht="41.25" customHeight="1" x14ac:dyDescent="0.3">
      <c r="A7" s="180" t="s">
        <v>427</v>
      </c>
      <c r="B7" s="180"/>
      <c r="C7" s="180"/>
      <c r="D7" s="180"/>
      <c r="E7" s="180"/>
      <c r="F7" s="180"/>
      <c r="G7" s="180"/>
      <c r="H7" s="180"/>
      <c r="I7" s="180"/>
    </row>
    <row r="8" spans="1:9" ht="57" customHeight="1" x14ac:dyDescent="0.3">
      <c r="A8" s="182" t="s">
        <v>428</v>
      </c>
      <c r="B8" s="182"/>
      <c r="C8" s="182"/>
      <c r="D8" s="182"/>
      <c r="E8" s="182"/>
      <c r="F8" s="182"/>
      <c r="G8" s="182"/>
      <c r="H8" s="182"/>
      <c r="I8" s="182"/>
    </row>
    <row r="15" spans="1:9" ht="56.25" customHeight="1" x14ac:dyDescent="0.3">
      <c r="A15" s="180" t="s">
        <v>429</v>
      </c>
      <c r="B15" s="180"/>
      <c r="C15" s="180"/>
      <c r="D15" s="180"/>
      <c r="E15" s="180"/>
      <c r="F15" s="180"/>
      <c r="G15" s="180"/>
      <c r="H15" s="180"/>
      <c r="I15" s="180"/>
    </row>
    <row r="16" spans="1:9" ht="69" customHeight="1" x14ac:dyDescent="0.3">
      <c r="A16" s="182" t="s">
        <v>430</v>
      </c>
      <c r="B16" s="182"/>
      <c r="C16" s="182"/>
      <c r="D16" s="182"/>
      <c r="E16" s="182"/>
      <c r="F16" s="182"/>
      <c r="G16" s="182"/>
      <c r="H16" s="182"/>
      <c r="I16" s="182"/>
    </row>
    <row r="19" spans="1:9" ht="17.25" x14ac:dyDescent="0.3">
      <c r="A19" s="181" t="s">
        <v>431</v>
      </c>
      <c r="B19" s="181"/>
      <c r="C19" s="181"/>
      <c r="D19" s="181"/>
      <c r="E19" s="181"/>
      <c r="F19" s="181"/>
      <c r="G19" s="181"/>
      <c r="H19" s="181"/>
      <c r="I19" s="181"/>
    </row>
    <row r="20" spans="1:9" ht="65.25" customHeight="1" x14ac:dyDescent="0.3">
      <c r="A20" s="183" t="s">
        <v>432</v>
      </c>
      <c r="B20" s="183"/>
      <c r="C20" s="183"/>
      <c r="D20" s="183"/>
      <c r="E20" s="183"/>
      <c r="F20" s="183"/>
      <c r="G20" s="183"/>
      <c r="H20" s="183"/>
      <c r="I20" s="183"/>
    </row>
    <row r="21" spans="1:9" ht="56.25" customHeight="1" x14ac:dyDescent="0.3">
      <c r="A21" s="180" t="s">
        <v>433</v>
      </c>
      <c r="B21" s="180"/>
      <c r="C21" s="180"/>
      <c r="D21" s="180"/>
      <c r="E21" s="180"/>
      <c r="F21" s="180"/>
      <c r="G21" s="180"/>
      <c r="H21" s="180"/>
      <c r="I21" s="180"/>
    </row>
    <row r="22" spans="1:9" ht="49.5" customHeight="1" x14ac:dyDescent="0.3">
      <c r="A22" s="183" t="s">
        <v>434</v>
      </c>
      <c r="B22" s="183"/>
      <c r="C22" s="183"/>
      <c r="D22" s="183"/>
      <c r="E22" s="183"/>
      <c r="F22" s="183"/>
      <c r="G22" s="183"/>
      <c r="H22" s="183"/>
      <c r="I22" s="183"/>
    </row>
    <row r="25" spans="1:9" ht="17.25" x14ac:dyDescent="0.3">
      <c r="A25" s="181" t="s">
        <v>435</v>
      </c>
      <c r="B25" s="181"/>
      <c r="C25" s="181"/>
      <c r="D25" s="181"/>
      <c r="E25" s="181"/>
      <c r="F25" s="181"/>
      <c r="G25" s="181"/>
      <c r="H25" s="181"/>
      <c r="I25" s="181"/>
    </row>
    <row r="26" spans="1:9" ht="67.5" customHeight="1" x14ac:dyDescent="0.3">
      <c r="A26" s="182" t="s">
        <v>436</v>
      </c>
      <c r="B26" s="182"/>
      <c r="C26" s="182"/>
      <c r="D26" s="182"/>
      <c r="E26" s="182"/>
      <c r="F26" s="182"/>
      <c r="G26" s="182"/>
      <c r="H26" s="182"/>
      <c r="I26" s="182"/>
    </row>
    <row r="27" spans="1:9" ht="140.25" customHeight="1" x14ac:dyDescent="0.3">
      <c r="A27" s="180" t="s">
        <v>437</v>
      </c>
      <c r="B27" s="180"/>
      <c r="C27" s="180"/>
      <c r="D27" s="180"/>
      <c r="E27" s="180"/>
      <c r="F27" s="180"/>
      <c r="G27" s="180"/>
      <c r="H27" s="180"/>
      <c r="I27" s="180"/>
    </row>
    <row r="28" spans="1:9" ht="44.25" customHeight="1" x14ac:dyDescent="0.3">
      <c r="A28" s="182" t="s">
        <v>438</v>
      </c>
      <c r="B28" s="182"/>
      <c r="C28" s="182"/>
      <c r="D28" s="182"/>
      <c r="E28" s="182"/>
      <c r="F28" s="182"/>
      <c r="G28" s="182"/>
      <c r="H28" s="182"/>
      <c r="I28" s="182"/>
    </row>
    <row r="29" spans="1:9" ht="56.25" customHeight="1" x14ac:dyDescent="0.3">
      <c r="A29" s="180" t="s">
        <v>439</v>
      </c>
      <c r="B29" s="180"/>
      <c r="C29" s="180"/>
      <c r="D29" s="180"/>
      <c r="E29" s="180"/>
      <c r="F29" s="180"/>
      <c r="G29" s="180"/>
      <c r="H29" s="180"/>
      <c r="I29" s="180"/>
    </row>
    <row r="30" spans="1:9" ht="57" customHeight="1" x14ac:dyDescent="0.3">
      <c r="A30" s="182" t="s">
        <v>440</v>
      </c>
      <c r="B30" s="182"/>
      <c r="C30" s="182"/>
      <c r="D30" s="182"/>
      <c r="E30" s="182"/>
      <c r="F30" s="182"/>
      <c r="G30" s="182"/>
      <c r="H30" s="182"/>
      <c r="I30" s="182"/>
    </row>
    <row r="31" spans="1:9" ht="56.25" customHeight="1" x14ac:dyDescent="0.3">
      <c r="A31" s="180" t="s">
        <v>441</v>
      </c>
      <c r="B31" s="180"/>
      <c r="C31" s="180"/>
      <c r="D31" s="180"/>
      <c r="E31" s="180"/>
      <c r="F31" s="180"/>
      <c r="G31" s="180"/>
      <c r="H31" s="180"/>
      <c r="I31" s="180"/>
    </row>
  </sheetData>
  <mergeCells count="19">
    <mergeCell ref="A22:I22"/>
    <mergeCell ref="A3:I3"/>
    <mergeCell ref="A4:I4"/>
    <mergeCell ref="A5:I5"/>
    <mergeCell ref="A6:I6"/>
    <mergeCell ref="A7:I7"/>
    <mergeCell ref="A8:I8"/>
    <mergeCell ref="A15:I15"/>
    <mergeCell ref="A16:I16"/>
    <mergeCell ref="A19:I19"/>
    <mergeCell ref="A20:I20"/>
    <mergeCell ref="A21:I21"/>
    <mergeCell ref="A31:I31"/>
    <mergeCell ref="A25:I25"/>
    <mergeCell ref="A26:I26"/>
    <mergeCell ref="A27:I27"/>
    <mergeCell ref="A28:I28"/>
    <mergeCell ref="A29:I29"/>
    <mergeCell ref="A30:I30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utton 1">
              <controlPr defaultSize="0" print="0" autoFill="0" autoPict="0" macro="[0]!ShowMessage">
                <anchor moveWithCells="1" sizeWithCells="1">
                  <from>
                    <xdr:col>9</xdr:col>
                    <xdr:colOff>381000</xdr:colOff>
                    <xdr:row>19</xdr:row>
                    <xdr:rowOff>95250</xdr:rowOff>
                  </from>
                  <to>
                    <xdr:col>12</xdr:col>
                    <xdr:colOff>0</xdr:colOff>
                    <xdr:row>19</xdr:row>
                    <xdr:rowOff>685800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목차</vt:lpstr>
      <vt:lpstr>기본기능 및 TIP</vt:lpstr>
      <vt:lpstr>엑셀 단축키 정리</vt:lpstr>
      <vt:lpstr>엑셀 주요 오류값</vt:lpstr>
      <vt:lpstr>빠른 채우기</vt:lpstr>
      <vt:lpstr>드롭다운만들기</vt:lpstr>
      <vt:lpstr>한영 자동 전환 해제</vt:lpstr>
      <vt:lpstr>Define시트생성</vt:lpstr>
      <vt:lpstr>조건부 서식으로 다른값 찾기</vt:lpstr>
      <vt:lpstr>카메라 기능</vt:lpstr>
      <vt:lpstr>필터링된 데이터만 복사하기</vt:lpstr>
      <vt:lpstr>필터링된 데이터만 계산하기</vt:lpstr>
      <vt:lpstr>모두 정렬</vt:lpstr>
      <vt:lpstr>텍스트 나누기</vt:lpstr>
      <vt:lpstr>데이터 연결 이슈</vt:lpstr>
      <vt:lpstr>함수</vt:lpstr>
      <vt:lpstr>IFERROR(오류값 대체 표기)</vt:lpstr>
      <vt:lpstr>COUNTIF(중복값 체크)</vt:lpstr>
      <vt:lpstr>SUBTOTAL (필터링 값만 계산)</vt:lpstr>
      <vt:lpstr>Index+Match 함수</vt:lpstr>
      <vt:lpstr>VBA</vt:lpstr>
      <vt:lpstr>VBA 기초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정규식</dc:creator>
  <cp:lastModifiedBy>정규식</cp:lastModifiedBy>
  <dcterms:created xsi:type="dcterms:W3CDTF">2023-11-29T14:51:59Z</dcterms:created>
  <dcterms:modified xsi:type="dcterms:W3CDTF">2023-12-28T13:21:40Z</dcterms:modified>
</cp:coreProperties>
</file>