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u\Documents\Cal Poly\Winter 2018\Stats 312\"/>
    </mc:Choice>
  </mc:AlternateContent>
  <xr:revisionPtr revIDLastSave="0" documentId="13_ncr:1_{C98CF2C6-C1D2-4F1C-BB1A-81BFC5585DE7}" xr6:coauthVersionLast="28" xr6:coauthVersionMax="28" xr10:uidLastSave="{00000000-0000-0000-0000-000000000000}"/>
  <bookViews>
    <workbookView xWindow="0" yWindow="0" windowWidth="17268" windowHeight="5430" tabRatio="566" activeTab="6" xr2:uid="{D3B6DF78-F66A-4EEA-B2D6-4AB53FBE9191}"/>
  </bookViews>
  <sheets>
    <sheet name="9.1_#3" sheetId="1" r:id="rId1"/>
    <sheet name="9.2_#11" sheetId="2" r:id="rId2"/>
    <sheet name="9.2_#15" sheetId="3" r:id="rId3"/>
    <sheet name="9.2_#21" sheetId="4" r:id="rId4"/>
    <sheet name="9.4_#35" sheetId="5" r:id="rId5"/>
    <sheet name="10.2_#7" sheetId="6" r:id="rId6"/>
    <sheet name="10.2_#11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4" i="6"/>
  <c r="D6" i="6"/>
  <c r="F3" i="6"/>
  <c r="E3" i="6"/>
  <c r="C7" i="6"/>
  <c r="C6" i="6"/>
  <c r="C5" i="6"/>
  <c r="C5" i="2" l="1"/>
  <c r="C4" i="2"/>
  <c r="D4" i="2" s="1"/>
  <c r="D3" i="2" s="1"/>
  <c r="E3" i="2" s="1"/>
  <c r="F3" i="2" s="1"/>
  <c r="D4" i="6"/>
  <c r="D5" i="6" s="1"/>
  <c r="E5" i="6" s="1"/>
</calcChain>
</file>

<file path=xl/sharedStrings.xml><?xml version="1.0" encoding="utf-8"?>
<sst xmlns="http://schemas.openxmlformats.org/spreadsheetml/2006/main" count="114" uniqueCount="76">
  <si>
    <t>The ANOVA test wounn't change much since it is measuring for the any differences in the means</t>
  </si>
  <si>
    <t>between different alloys. If there are consistently 2.5 kg higher than true measured</t>
  </si>
  <si>
    <t xml:space="preserve">strength, then there are no differences between the means.  </t>
  </si>
  <si>
    <t xml:space="preserve">It would lead to identical results. </t>
  </si>
  <si>
    <t>SOURCE</t>
  </si>
  <si>
    <t>DF</t>
  </si>
  <si>
    <t>SUM OF SQUARES</t>
  </si>
  <si>
    <t>MEAN SQUARE</t>
  </si>
  <si>
    <t>F</t>
  </si>
  <si>
    <t>MIXTURE</t>
  </si>
  <si>
    <t>ERROR</t>
  </si>
  <si>
    <t>TOTAL</t>
  </si>
  <si>
    <t>Manufacturer:</t>
  </si>
  <si>
    <t>Density:</t>
  </si>
  <si>
    <t xml:space="preserve">The true average foam density is not the same for all these manufacturers. </t>
  </si>
  <si>
    <t>H0: u1 = u2 = u3 = u4</t>
  </si>
  <si>
    <t>H1: at least two of u's will be different</t>
  </si>
  <si>
    <t xml:space="preserve">Since p-value is greater than alpha (0.05), we don’t't reject null hypothesis. </t>
  </si>
  <si>
    <t>sample</t>
  </si>
  <si>
    <t>Brand</t>
  </si>
  <si>
    <t>Level 1</t>
  </si>
  <si>
    <t>Level 2</t>
  </si>
  <si>
    <t>Level 3</t>
  </si>
  <si>
    <t>Level 4</t>
  </si>
  <si>
    <t>source_var</t>
  </si>
  <si>
    <t>df</t>
  </si>
  <si>
    <t>SS</t>
  </si>
  <si>
    <t>MS</t>
  </si>
  <si>
    <t>A_factor</t>
  </si>
  <si>
    <t>B_factor</t>
  </si>
  <si>
    <t>AB_Interaction</t>
  </si>
  <si>
    <t>Error</t>
  </si>
  <si>
    <t>Total_Variation</t>
  </si>
  <si>
    <t>38-1</t>
  </si>
  <si>
    <t>38-2</t>
  </si>
  <si>
    <t>41-1</t>
  </si>
  <si>
    <t>41-2</t>
  </si>
  <si>
    <t>44-1</t>
  </si>
  <si>
    <t>44-2</t>
  </si>
  <si>
    <t>PG58</t>
  </si>
  <si>
    <t>PG64</t>
  </si>
  <si>
    <t>PG70</t>
  </si>
  <si>
    <t>Orientation</t>
  </si>
  <si>
    <t>Degree</t>
  </si>
  <si>
    <t>Level</t>
  </si>
  <si>
    <t>Result</t>
  </si>
  <si>
    <t>Analysis of Variance</t>
  </si>
  <si>
    <t>Source</t>
  </si>
  <si>
    <t>Adj SS</t>
  </si>
  <si>
    <t>Adj MS</t>
  </si>
  <si>
    <t>F-Value</t>
  </si>
  <si>
    <t>P-Value</t>
  </si>
  <si>
    <t>Total</t>
  </si>
  <si>
    <t>H0: all means are same</t>
  </si>
  <si>
    <t>b.</t>
  </si>
  <si>
    <t>H1: at least two means are different</t>
  </si>
  <si>
    <t>a.</t>
  </si>
  <si>
    <t xml:space="preserve">We reject null hypothesis. There is a difference. </t>
  </si>
  <si>
    <t>The p-value from brand is less than alpha = 0.01.</t>
  </si>
  <si>
    <t>The p-value from level is less than alpha = 0.01.</t>
  </si>
  <si>
    <t xml:space="preserve">Huminity levels do affect it. </t>
  </si>
  <si>
    <t>Asphalt</t>
  </si>
  <si>
    <t>Content</t>
  </si>
  <si>
    <t>H0: All means are the same</t>
  </si>
  <si>
    <t>H1: At least two means are different</t>
  </si>
  <si>
    <t xml:space="preserve">The p-value is greater than alpha = 0.01 =&gt; we do not reject null hypothesis. </t>
  </si>
  <si>
    <t>There are no difference in means during interactions</t>
  </si>
  <si>
    <t xml:space="preserve">The p-value is less than alpha = 0.01 =&gt; we reject null hypothesis. </t>
  </si>
  <si>
    <t xml:space="preserve">Coarse Aggregate has an effect on conductivity. </t>
  </si>
  <si>
    <t>c.</t>
  </si>
  <si>
    <t xml:space="preserve">Asphalt Binder Grade has an effect on conductivity. </t>
  </si>
  <si>
    <t>  sample</t>
  </si>
  <si>
    <t>  Degree</t>
  </si>
  <si>
    <t xml:space="preserve">The p-value of peg's orientation is greater than the alpha = 0.05 </t>
  </si>
  <si>
    <t xml:space="preserve">It is favorable since peg's orientation does not affect strength. </t>
  </si>
  <si>
    <t xml:space="preserve">We fail to reject null hypothesis =&gt; pegs orientation does not affect mean strength of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</si>
</sst>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 applyAlignment="1">
      <alignment horizontal="center" wrapText="1"/>
    </xf>
    <xf numFmtId="49" fontId="3" fillId="0" borderId="0" xfId="0" applyNumberFormat="1" applyFon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7</xdr:col>
      <xdr:colOff>161925</xdr:colOff>
      <xdr:row>19</xdr:row>
      <xdr:rowOff>112395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A8336-AB17-4F9D-AE62-07C1A90A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2194560"/>
          <a:ext cx="3362325" cy="12096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7</xdr:col>
      <xdr:colOff>504825</xdr:colOff>
      <xdr:row>19</xdr:row>
      <xdr:rowOff>112395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C741F4-77DB-4BF1-8D23-891CD376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" y="2194560"/>
          <a:ext cx="370522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10</xdr:col>
      <xdr:colOff>133350</xdr:colOff>
      <xdr:row>15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BF7251-2F8A-423F-A724-4C493A8A9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1463040"/>
          <a:ext cx="3333750" cy="1390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11</xdr:col>
      <xdr:colOff>226695</xdr:colOff>
      <xdr:row>24</xdr:row>
      <xdr:rowOff>108585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ED7F7-71D7-4ABF-958E-C9375C700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2926080"/>
          <a:ext cx="4067175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B845-7633-46E3-B0EC-ED45E2D0A1D5}">
  <dimension ref="B2:B6"/>
  <sheetViews>
    <sheetView workbookViewId="0">
      <selection activeCell="C23" sqref="C23"/>
    </sheetView>
  </sheetViews>
  <sheetFormatPr defaultRowHeight="14.4" x14ac:dyDescent="0.55000000000000004"/>
  <sheetData>
    <row r="2" spans="2:2" x14ac:dyDescent="0.55000000000000004">
      <c r="B2" t="s">
        <v>0</v>
      </c>
    </row>
    <row r="3" spans="2:2" x14ac:dyDescent="0.55000000000000004">
      <c r="B3" t="s">
        <v>1</v>
      </c>
    </row>
    <row r="4" spans="2:2" x14ac:dyDescent="0.55000000000000004">
      <c r="B4" t="s">
        <v>2</v>
      </c>
    </row>
    <row r="6" spans="2:2" x14ac:dyDescent="0.55000000000000004">
      <c r="B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0ADE-5119-4485-B19E-7D819879A3EE}">
  <dimension ref="B2:F5"/>
  <sheetViews>
    <sheetView workbookViewId="0">
      <selection activeCell="C12" sqref="C12"/>
    </sheetView>
  </sheetViews>
  <sheetFormatPr defaultRowHeight="14.4" x14ac:dyDescent="0.55000000000000004"/>
  <cols>
    <col min="4" max="4" width="8.83984375" customWidth="1"/>
    <col min="5" max="5" width="16.5234375" customWidth="1"/>
    <col min="6" max="6" width="15" customWidth="1"/>
  </cols>
  <sheetData>
    <row r="2" spans="2:6" x14ac:dyDescent="0.55000000000000004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55000000000000004">
      <c r="B3" t="s">
        <v>9</v>
      </c>
      <c r="C3">
        <v>5</v>
      </c>
      <c r="D3">
        <f>D5-D4</f>
        <v>3575.0650000000001</v>
      </c>
      <c r="E3">
        <f>D3/(C3)</f>
        <v>715.01300000000003</v>
      </c>
      <c r="F3">
        <f>E3/E4</f>
        <v>51.332687199368223</v>
      </c>
    </row>
    <row r="4" spans="2:6" x14ac:dyDescent="0.55000000000000004">
      <c r="B4" t="s">
        <v>10</v>
      </c>
      <c r="C4">
        <f>C5-C3</f>
        <v>150</v>
      </c>
      <c r="D4">
        <f>E4*(C4)</f>
        <v>2089.35</v>
      </c>
      <c r="E4">
        <v>13.929</v>
      </c>
    </row>
    <row r="5" spans="2:6" x14ac:dyDescent="0.55000000000000004">
      <c r="B5" t="s">
        <v>11</v>
      </c>
      <c r="C5">
        <f>26*6-1</f>
        <v>155</v>
      </c>
      <c r="D5">
        <v>5664.415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8F0F-93DF-4FD0-962A-CF850F2E8713}">
  <dimension ref="B2:C25"/>
  <sheetViews>
    <sheetView topLeftCell="A2" workbookViewId="0">
      <selection activeCell="K21" sqref="K21"/>
    </sheetView>
  </sheetViews>
  <sheetFormatPr defaultRowHeight="14.4" x14ac:dyDescent="0.55000000000000004"/>
  <sheetData>
    <row r="2" spans="2:3" x14ac:dyDescent="0.55000000000000004">
      <c r="B2" s="1" t="s">
        <v>12</v>
      </c>
      <c r="C2" s="1" t="s">
        <v>13</v>
      </c>
    </row>
    <row r="3" spans="2:3" x14ac:dyDescent="0.55000000000000004">
      <c r="B3" s="2">
        <v>1</v>
      </c>
      <c r="C3" s="3">
        <v>30.4</v>
      </c>
    </row>
    <row r="4" spans="2:3" x14ac:dyDescent="0.55000000000000004">
      <c r="B4" s="2">
        <v>1</v>
      </c>
      <c r="C4" s="3">
        <v>29.2</v>
      </c>
    </row>
    <row r="5" spans="2:3" x14ac:dyDescent="0.55000000000000004">
      <c r="B5" s="2">
        <v>2</v>
      </c>
      <c r="C5" s="3">
        <v>27.7</v>
      </c>
    </row>
    <row r="6" spans="2:3" x14ac:dyDescent="0.55000000000000004">
      <c r="B6" s="2">
        <v>2</v>
      </c>
      <c r="C6" s="3">
        <v>27.1</v>
      </c>
    </row>
    <row r="7" spans="2:3" x14ac:dyDescent="0.55000000000000004">
      <c r="B7" s="2">
        <v>3</v>
      </c>
      <c r="C7" s="3">
        <v>27.1</v>
      </c>
    </row>
    <row r="8" spans="2:3" x14ac:dyDescent="0.55000000000000004">
      <c r="B8" s="2">
        <v>3</v>
      </c>
      <c r="C8" s="3">
        <v>24.8</v>
      </c>
    </row>
    <row r="9" spans="2:3" x14ac:dyDescent="0.55000000000000004">
      <c r="B9" s="2">
        <v>4</v>
      </c>
      <c r="C9" s="3">
        <v>25.5</v>
      </c>
    </row>
    <row r="10" spans="2:3" x14ac:dyDescent="0.55000000000000004">
      <c r="B10" s="2">
        <v>4</v>
      </c>
      <c r="C10" s="3">
        <v>28.8</v>
      </c>
    </row>
    <row r="12" spans="2:3" x14ac:dyDescent="0.55000000000000004">
      <c r="C12" t="s">
        <v>14</v>
      </c>
    </row>
    <row r="22" spans="3:3" x14ac:dyDescent="0.55000000000000004">
      <c r="C22" t="s">
        <v>15</v>
      </c>
    </row>
    <row r="23" spans="3:3" x14ac:dyDescent="0.55000000000000004">
      <c r="C23" t="s">
        <v>16</v>
      </c>
    </row>
    <row r="25" spans="3:3" x14ac:dyDescent="0.55000000000000004">
      <c r="C25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EC1C-18D4-46A3-96F0-3BE681AE91AB}">
  <dimension ref="B2:L37"/>
  <sheetViews>
    <sheetView topLeftCell="A7" zoomScaleNormal="100" workbookViewId="0">
      <selection activeCell="N29" sqref="N29"/>
    </sheetView>
  </sheetViews>
  <sheetFormatPr defaultRowHeight="14.4" x14ac:dyDescent="0.55000000000000004"/>
  <cols>
    <col min="3" max="3" width="10.41796875" customWidth="1"/>
    <col min="4" max="4" width="15.1015625" customWidth="1"/>
  </cols>
  <sheetData>
    <row r="2" spans="2:12" x14ac:dyDescent="0.55000000000000004">
      <c r="B2" s="1" t="s">
        <v>18</v>
      </c>
      <c r="C2" s="1">
        <v>0</v>
      </c>
      <c r="D2" s="1">
        <v>45</v>
      </c>
      <c r="E2" s="1">
        <v>90</v>
      </c>
    </row>
    <row r="3" spans="2:12" x14ac:dyDescent="0.55000000000000004">
      <c r="B3" s="2">
        <v>1</v>
      </c>
      <c r="C3" s="3">
        <v>17.7</v>
      </c>
      <c r="D3" s="3">
        <v>22</v>
      </c>
      <c r="E3" s="3">
        <v>19.3</v>
      </c>
    </row>
    <row r="4" spans="2:12" x14ac:dyDescent="0.55000000000000004">
      <c r="B4" s="2">
        <v>2</v>
      </c>
      <c r="C4" s="3">
        <v>17.399999999999999</v>
      </c>
      <c r="D4" s="3">
        <v>18.7</v>
      </c>
      <c r="E4" s="3">
        <v>20.8</v>
      </c>
    </row>
    <row r="5" spans="2:12" x14ac:dyDescent="0.55000000000000004">
      <c r="B5" s="2">
        <v>3</v>
      </c>
      <c r="C5" s="3">
        <v>17.100000000000001</v>
      </c>
      <c r="D5" s="3">
        <v>20.5</v>
      </c>
      <c r="E5" s="3">
        <v>27.5</v>
      </c>
    </row>
    <row r="6" spans="2:12" x14ac:dyDescent="0.55000000000000004">
      <c r="B6" s="2">
        <v>4</v>
      </c>
      <c r="C6" s="3">
        <v>17.3</v>
      </c>
      <c r="D6" s="3">
        <v>19.5</v>
      </c>
      <c r="E6" s="3">
        <v>19.600000000000001</v>
      </c>
    </row>
    <row r="7" spans="2:12" x14ac:dyDescent="0.55000000000000004">
      <c r="B7" s="2">
        <v>5</v>
      </c>
      <c r="C7" s="3">
        <v>16.8</v>
      </c>
      <c r="D7" s="3">
        <v>17.399999999999999</v>
      </c>
      <c r="E7" s="3">
        <v>19.3</v>
      </c>
    </row>
    <row r="8" spans="2:12" x14ac:dyDescent="0.55000000000000004">
      <c r="B8" s="2">
        <v>6</v>
      </c>
      <c r="C8" s="3">
        <v>22.4</v>
      </c>
      <c r="D8" s="3">
        <v>22</v>
      </c>
      <c r="E8" s="3">
        <v>22.3</v>
      </c>
    </row>
    <row r="9" spans="2:12" x14ac:dyDescent="0.55000000000000004">
      <c r="B9" s="2">
        <v>7</v>
      </c>
      <c r="C9" s="3">
        <v>22.3</v>
      </c>
      <c r="D9" s="3">
        <v>19.399999999999999</v>
      </c>
      <c r="E9" s="3">
        <v>22.9</v>
      </c>
    </row>
    <row r="10" spans="2:12" x14ac:dyDescent="0.55000000000000004">
      <c r="B10" s="2">
        <v>8</v>
      </c>
      <c r="C10" s="3">
        <v>20.399999999999999</v>
      </c>
      <c r="D10" s="3">
        <v>18.3</v>
      </c>
      <c r="E10" s="3">
        <v>19.600000000000001</v>
      </c>
    </row>
    <row r="13" spans="2:12" x14ac:dyDescent="0.55000000000000004">
      <c r="B13" s="1" t="s">
        <v>18</v>
      </c>
      <c r="C13" t="s">
        <v>43</v>
      </c>
      <c r="D13" t="s">
        <v>42</v>
      </c>
      <c r="G13" t="s">
        <v>46</v>
      </c>
    </row>
    <row r="14" spans="2:12" x14ac:dyDescent="0.55000000000000004">
      <c r="B14" s="2">
        <v>1</v>
      </c>
      <c r="C14">
        <v>0</v>
      </c>
      <c r="D14" s="3">
        <v>17.7</v>
      </c>
      <c r="G14" t="s">
        <v>47</v>
      </c>
      <c r="H14" t="s">
        <v>5</v>
      </c>
      <c r="I14" t="s">
        <v>48</v>
      </c>
      <c r="J14" t="s">
        <v>49</v>
      </c>
      <c r="K14" t="s">
        <v>50</v>
      </c>
      <c r="L14" t="s">
        <v>51</v>
      </c>
    </row>
    <row r="15" spans="2:12" x14ac:dyDescent="0.55000000000000004">
      <c r="B15" s="2">
        <v>2</v>
      </c>
      <c r="C15">
        <v>0</v>
      </c>
      <c r="D15" s="3">
        <v>17.399999999999999</v>
      </c>
      <c r="G15" t="s">
        <v>71</v>
      </c>
      <c r="H15">
        <v>7</v>
      </c>
      <c r="I15">
        <v>53.58</v>
      </c>
      <c r="J15">
        <v>7.6539999999999999</v>
      </c>
      <c r="K15">
        <v>1.73</v>
      </c>
      <c r="L15">
        <v>0.18099999999999999</v>
      </c>
    </row>
    <row r="16" spans="2:12" x14ac:dyDescent="0.55000000000000004">
      <c r="B16" s="2">
        <v>3</v>
      </c>
      <c r="C16">
        <v>0</v>
      </c>
      <c r="D16" s="3">
        <v>17.100000000000001</v>
      </c>
      <c r="G16" t="s">
        <v>72</v>
      </c>
      <c r="H16">
        <v>2</v>
      </c>
      <c r="I16">
        <v>25.8</v>
      </c>
      <c r="J16">
        <v>12.9</v>
      </c>
      <c r="K16">
        <v>2.92</v>
      </c>
      <c r="L16">
        <v>8.6999999999999994E-2</v>
      </c>
    </row>
    <row r="17" spans="2:10" x14ac:dyDescent="0.55000000000000004">
      <c r="B17" s="2">
        <v>4</v>
      </c>
      <c r="C17">
        <v>0</v>
      </c>
      <c r="D17" s="3">
        <v>17.3</v>
      </c>
      <c r="G17" t="s">
        <v>31</v>
      </c>
      <c r="H17">
        <v>14</v>
      </c>
      <c r="I17">
        <v>61.9</v>
      </c>
      <c r="J17">
        <v>4.4210000000000003</v>
      </c>
    </row>
    <row r="18" spans="2:10" x14ac:dyDescent="0.55000000000000004">
      <c r="B18" s="2">
        <v>5</v>
      </c>
      <c r="C18">
        <v>0</v>
      </c>
      <c r="D18" s="3">
        <v>16.8</v>
      </c>
      <c r="G18" t="s">
        <v>52</v>
      </c>
      <c r="H18">
        <v>23</v>
      </c>
      <c r="I18">
        <v>141.28</v>
      </c>
    </row>
    <row r="19" spans="2:10" x14ac:dyDescent="0.55000000000000004">
      <c r="B19" s="2">
        <v>6</v>
      </c>
      <c r="C19">
        <v>0</v>
      </c>
      <c r="D19" s="3">
        <v>22.4</v>
      </c>
    </row>
    <row r="20" spans="2:10" x14ac:dyDescent="0.55000000000000004">
      <c r="B20" s="2">
        <v>7</v>
      </c>
      <c r="C20">
        <v>0</v>
      </c>
      <c r="D20" s="3">
        <v>22.3</v>
      </c>
      <c r="G20" t="s">
        <v>63</v>
      </c>
    </row>
    <row r="21" spans="2:10" x14ac:dyDescent="0.55000000000000004">
      <c r="B21" s="2">
        <v>8</v>
      </c>
      <c r="C21">
        <v>0</v>
      </c>
      <c r="D21" s="3">
        <v>20.399999999999999</v>
      </c>
      <c r="G21" t="s">
        <v>64</v>
      </c>
    </row>
    <row r="22" spans="2:10" x14ac:dyDescent="0.55000000000000004">
      <c r="B22" s="2">
        <v>1</v>
      </c>
      <c r="C22">
        <v>45</v>
      </c>
      <c r="D22" s="3">
        <v>22</v>
      </c>
    </row>
    <row r="23" spans="2:10" x14ac:dyDescent="0.55000000000000004">
      <c r="B23" s="2">
        <v>2</v>
      </c>
      <c r="C23">
        <v>45</v>
      </c>
      <c r="D23" s="3">
        <v>18.7</v>
      </c>
      <c r="G23" t="s">
        <v>56</v>
      </c>
      <c r="H23" t="s">
        <v>73</v>
      </c>
    </row>
    <row r="24" spans="2:10" x14ac:dyDescent="0.55000000000000004">
      <c r="B24" s="2">
        <v>3</v>
      </c>
      <c r="C24">
        <v>45</v>
      </c>
      <c r="D24" s="3">
        <v>20.5</v>
      </c>
      <c r="H24" t="s">
        <v>75</v>
      </c>
    </row>
    <row r="25" spans="2:10" x14ac:dyDescent="0.55000000000000004">
      <c r="B25" s="2">
        <v>4</v>
      </c>
      <c r="C25">
        <v>45</v>
      </c>
      <c r="D25" s="3">
        <v>19.5</v>
      </c>
      <c r="G25" t="s">
        <v>54</v>
      </c>
      <c r="H25" t="s">
        <v>74</v>
      </c>
    </row>
    <row r="26" spans="2:10" x14ac:dyDescent="0.55000000000000004">
      <c r="B26" s="2">
        <v>5</v>
      </c>
      <c r="C26">
        <v>45</v>
      </c>
      <c r="D26" s="3">
        <v>17.399999999999999</v>
      </c>
    </row>
    <row r="27" spans="2:10" x14ac:dyDescent="0.55000000000000004">
      <c r="B27" s="2">
        <v>6</v>
      </c>
      <c r="C27">
        <v>45</v>
      </c>
      <c r="D27" s="3">
        <v>22</v>
      </c>
    </row>
    <row r="28" spans="2:10" x14ac:dyDescent="0.55000000000000004">
      <c r="B28" s="2">
        <v>7</v>
      </c>
      <c r="C28">
        <v>45</v>
      </c>
      <c r="D28" s="3">
        <v>19.399999999999999</v>
      </c>
    </row>
    <row r="29" spans="2:10" x14ac:dyDescent="0.55000000000000004">
      <c r="B29" s="2">
        <v>8</v>
      </c>
      <c r="C29">
        <v>45</v>
      </c>
      <c r="D29" s="3">
        <v>18.3</v>
      </c>
    </row>
    <row r="30" spans="2:10" x14ac:dyDescent="0.55000000000000004">
      <c r="B30" s="2">
        <v>1</v>
      </c>
      <c r="C30">
        <v>90</v>
      </c>
      <c r="D30" s="3">
        <v>19.3</v>
      </c>
    </row>
    <row r="31" spans="2:10" x14ac:dyDescent="0.55000000000000004">
      <c r="B31" s="2">
        <v>2</v>
      </c>
      <c r="C31">
        <v>90</v>
      </c>
      <c r="D31" s="3">
        <v>20.8</v>
      </c>
    </row>
    <row r="32" spans="2:10" x14ac:dyDescent="0.55000000000000004">
      <c r="B32" s="2">
        <v>3</v>
      </c>
      <c r="C32">
        <v>90</v>
      </c>
      <c r="D32" s="3">
        <v>27.5</v>
      </c>
    </row>
    <row r="33" spans="2:4" x14ac:dyDescent="0.55000000000000004">
      <c r="B33" s="2">
        <v>4</v>
      </c>
      <c r="C33">
        <v>90</v>
      </c>
      <c r="D33" s="3">
        <v>19.600000000000001</v>
      </c>
    </row>
    <row r="34" spans="2:4" x14ac:dyDescent="0.55000000000000004">
      <c r="B34" s="2">
        <v>5</v>
      </c>
      <c r="C34">
        <v>90</v>
      </c>
      <c r="D34" s="3">
        <v>19.3</v>
      </c>
    </row>
    <row r="35" spans="2:4" x14ac:dyDescent="0.55000000000000004">
      <c r="B35" s="2">
        <v>6</v>
      </c>
      <c r="C35">
        <v>90</v>
      </c>
      <c r="D35" s="3">
        <v>22.3</v>
      </c>
    </row>
    <row r="36" spans="2:4" x14ac:dyDescent="0.55000000000000004">
      <c r="B36" s="2">
        <v>7</v>
      </c>
      <c r="C36">
        <v>90</v>
      </c>
      <c r="D36" s="3">
        <v>22.9</v>
      </c>
    </row>
    <row r="37" spans="2:4" x14ac:dyDescent="0.55000000000000004">
      <c r="B37" s="2">
        <v>8</v>
      </c>
      <c r="C37">
        <v>90</v>
      </c>
      <c r="D37" s="3">
        <v>19.600000000000001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FCC3-1FAC-4981-B7A3-DE40BC9EC616}">
  <dimension ref="B2:G29"/>
  <sheetViews>
    <sheetView topLeftCell="A7" workbookViewId="0">
      <selection activeCell="G26" sqref="G26"/>
    </sheetView>
  </sheetViews>
  <sheetFormatPr defaultRowHeight="14.4" x14ac:dyDescent="0.55000000000000004"/>
  <sheetData>
    <row r="2" spans="2:6" x14ac:dyDescent="0.55000000000000004"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2:6" x14ac:dyDescent="0.55000000000000004">
      <c r="B3" s="1">
        <v>1</v>
      </c>
      <c r="C3" s="1">
        <v>685</v>
      </c>
      <c r="D3" s="1">
        <v>792</v>
      </c>
      <c r="E3" s="1">
        <v>838</v>
      </c>
      <c r="F3" s="1">
        <v>875</v>
      </c>
    </row>
    <row r="4" spans="2:6" x14ac:dyDescent="0.55000000000000004">
      <c r="B4" s="1">
        <v>2</v>
      </c>
      <c r="C4" s="1">
        <v>722</v>
      </c>
      <c r="D4" s="1">
        <v>806</v>
      </c>
      <c r="E4" s="1">
        <v>893</v>
      </c>
      <c r="F4" s="1">
        <v>953</v>
      </c>
    </row>
    <row r="5" spans="2:6" x14ac:dyDescent="0.55000000000000004">
      <c r="B5" s="1">
        <v>3</v>
      </c>
      <c r="C5" s="1">
        <v>733</v>
      </c>
      <c r="D5" s="1">
        <v>802</v>
      </c>
      <c r="E5" s="1">
        <v>880</v>
      </c>
      <c r="F5" s="1">
        <v>941</v>
      </c>
    </row>
    <row r="6" spans="2:6" x14ac:dyDescent="0.55000000000000004">
      <c r="B6" s="1">
        <v>4</v>
      </c>
      <c r="C6" s="1">
        <v>811</v>
      </c>
      <c r="D6" s="1">
        <v>888</v>
      </c>
      <c r="E6" s="1">
        <v>952</v>
      </c>
      <c r="F6" s="1">
        <v>1005</v>
      </c>
    </row>
    <row r="7" spans="2:6" x14ac:dyDescent="0.55000000000000004">
      <c r="B7" s="1">
        <v>5</v>
      </c>
      <c r="C7" s="1">
        <v>828</v>
      </c>
      <c r="D7" s="1">
        <v>920</v>
      </c>
      <c r="E7" s="1">
        <v>978</v>
      </c>
      <c r="F7" s="1">
        <v>1023</v>
      </c>
    </row>
    <row r="9" spans="2:6" x14ac:dyDescent="0.55000000000000004">
      <c r="B9" s="4" t="s">
        <v>19</v>
      </c>
      <c r="C9" t="s">
        <v>44</v>
      </c>
      <c r="D9" t="s">
        <v>45</v>
      </c>
    </row>
    <row r="10" spans="2:6" x14ac:dyDescent="0.55000000000000004">
      <c r="B10" s="1">
        <v>1</v>
      </c>
      <c r="C10" s="1">
        <v>1</v>
      </c>
      <c r="D10" s="1">
        <v>685</v>
      </c>
    </row>
    <row r="11" spans="2:6" x14ac:dyDescent="0.55000000000000004">
      <c r="B11" s="1">
        <v>2</v>
      </c>
      <c r="C11" s="1">
        <v>1</v>
      </c>
      <c r="D11" s="1">
        <v>722</v>
      </c>
    </row>
    <row r="12" spans="2:6" x14ac:dyDescent="0.55000000000000004">
      <c r="B12" s="1">
        <v>3</v>
      </c>
      <c r="C12" s="1">
        <v>1</v>
      </c>
      <c r="D12" s="1">
        <v>733</v>
      </c>
    </row>
    <row r="13" spans="2:6" x14ac:dyDescent="0.55000000000000004">
      <c r="B13" s="1">
        <v>4</v>
      </c>
      <c r="C13" s="1">
        <v>1</v>
      </c>
      <c r="D13" s="1">
        <v>811</v>
      </c>
    </row>
    <row r="14" spans="2:6" x14ac:dyDescent="0.55000000000000004">
      <c r="B14" s="1">
        <v>5</v>
      </c>
      <c r="C14" s="1">
        <v>1</v>
      </c>
      <c r="D14" s="1">
        <v>828</v>
      </c>
    </row>
    <row r="15" spans="2:6" x14ac:dyDescent="0.55000000000000004">
      <c r="B15" s="1">
        <v>1</v>
      </c>
      <c r="C15" s="1">
        <v>2</v>
      </c>
      <c r="D15" s="1">
        <v>792</v>
      </c>
    </row>
    <row r="16" spans="2:6" x14ac:dyDescent="0.55000000000000004">
      <c r="B16" s="1">
        <v>2</v>
      </c>
      <c r="C16" s="1">
        <v>2</v>
      </c>
      <c r="D16" s="1">
        <v>806</v>
      </c>
    </row>
    <row r="17" spans="2:7" x14ac:dyDescent="0.55000000000000004">
      <c r="B17" s="1">
        <v>3</v>
      </c>
      <c r="C17" s="1">
        <v>2</v>
      </c>
      <c r="D17" s="1">
        <v>802</v>
      </c>
    </row>
    <row r="18" spans="2:7" x14ac:dyDescent="0.55000000000000004">
      <c r="B18" s="1">
        <v>4</v>
      </c>
      <c r="C18" s="1">
        <v>2</v>
      </c>
      <c r="D18" s="1">
        <v>888</v>
      </c>
      <c r="F18" t="s">
        <v>53</v>
      </c>
    </row>
    <row r="19" spans="2:7" x14ac:dyDescent="0.55000000000000004">
      <c r="B19" s="1">
        <v>5</v>
      </c>
      <c r="C19" s="1">
        <v>2</v>
      </c>
      <c r="D19" s="1">
        <v>920</v>
      </c>
      <c r="F19" t="s">
        <v>55</v>
      </c>
    </row>
    <row r="20" spans="2:7" x14ac:dyDescent="0.55000000000000004">
      <c r="B20" s="1">
        <v>1</v>
      </c>
      <c r="C20" s="1">
        <v>3</v>
      </c>
      <c r="D20" s="1">
        <v>838</v>
      </c>
    </row>
    <row r="21" spans="2:7" x14ac:dyDescent="0.55000000000000004">
      <c r="B21" s="1">
        <v>2</v>
      </c>
      <c r="C21" s="1">
        <v>3</v>
      </c>
      <c r="D21" s="1">
        <v>893</v>
      </c>
      <c r="F21" t="s">
        <v>56</v>
      </c>
      <c r="G21" t="s">
        <v>58</v>
      </c>
    </row>
    <row r="22" spans="2:7" x14ac:dyDescent="0.55000000000000004">
      <c r="B22" s="1">
        <v>3</v>
      </c>
      <c r="C22" s="1">
        <v>3</v>
      </c>
      <c r="D22" s="1">
        <v>880</v>
      </c>
      <c r="G22" t="s">
        <v>57</v>
      </c>
    </row>
    <row r="23" spans="2:7" x14ac:dyDescent="0.55000000000000004">
      <c r="B23" s="1">
        <v>4</v>
      </c>
      <c r="C23" s="1">
        <v>3</v>
      </c>
      <c r="D23" s="1">
        <v>952</v>
      </c>
    </row>
    <row r="24" spans="2:7" x14ac:dyDescent="0.55000000000000004">
      <c r="B24" s="1">
        <v>5</v>
      </c>
      <c r="C24" s="1">
        <v>3</v>
      </c>
      <c r="D24" s="1">
        <v>978</v>
      </c>
      <c r="F24" t="s">
        <v>54</v>
      </c>
      <c r="G24" t="s">
        <v>59</v>
      </c>
    </row>
    <row r="25" spans="2:7" x14ac:dyDescent="0.55000000000000004">
      <c r="B25" s="1">
        <v>1</v>
      </c>
      <c r="C25" s="1">
        <v>4</v>
      </c>
      <c r="D25" s="1">
        <v>875</v>
      </c>
      <c r="G25" t="s">
        <v>57</v>
      </c>
    </row>
    <row r="26" spans="2:7" x14ac:dyDescent="0.55000000000000004">
      <c r="B26" s="1">
        <v>2</v>
      </c>
      <c r="C26" s="1">
        <v>4</v>
      </c>
      <c r="D26" s="1">
        <v>953</v>
      </c>
      <c r="G26" t="s">
        <v>60</v>
      </c>
    </row>
    <row r="27" spans="2:7" x14ac:dyDescent="0.55000000000000004">
      <c r="B27" s="1">
        <v>3</v>
      </c>
      <c r="C27" s="1">
        <v>4</v>
      </c>
      <c r="D27" s="1">
        <v>941</v>
      </c>
    </row>
    <row r="28" spans="2:7" x14ac:dyDescent="0.55000000000000004">
      <c r="B28" s="1">
        <v>4</v>
      </c>
      <c r="C28" s="1">
        <v>4</v>
      </c>
      <c r="D28" s="1">
        <v>1005</v>
      </c>
    </row>
    <row r="29" spans="2:7" x14ac:dyDescent="0.55000000000000004">
      <c r="B29" s="1">
        <v>5</v>
      </c>
      <c r="C29" s="1">
        <v>4</v>
      </c>
      <c r="D29" s="1">
        <v>1023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69B2-D79D-45D7-9F44-1710048AEFE6}">
  <dimension ref="B2:F7"/>
  <sheetViews>
    <sheetView workbookViewId="0">
      <selection activeCell="F7" sqref="F7"/>
    </sheetView>
  </sheetViews>
  <sheetFormatPr defaultRowHeight="14.4" x14ac:dyDescent="0.55000000000000004"/>
  <cols>
    <col min="2" max="2" width="20.3125" customWidth="1"/>
  </cols>
  <sheetData>
    <row r="2" spans="2:6" x14ac:dyDescent="0.55000000000000004">
      <c r="B2" s="5" t="s">
        <v>24</v>
      </c>
      <c r="C2" s="1" t="s">
        <v>25</v>
      </c>
      <c r="D2" s="1" t="s">
        <v>26</v>
      </c>
      <c r="E2" s="1" t="s">
        <v>27</v>
      </c>
      <c r="F2" s="1" t="s">
        <v>8</v>
      </c>
    </row>
    <row r="3" spans="2:6" x14ac:dyDescent="0.55000000000000004">
      <c r="B3" s="5" t="s">
        <v>28</v>
      </c>
      <c r="C3">
        <v>4</v>
      </c>
      <c r="D3" s="2">
        <v>20</v>
      </c>
      <c r="E3">
        <f>D3/C3</f>
        <v>5</v>
      </c>
      <c r="F3">
        <f>E3/E6</f>
        <v>2.5</v>
      </c>
    </row>
    <row r="4" spans="2:6" x14ac:dyDescent="0.55000000000000004">
      <c r="B4" s="5" t="s">
        <v>29</v>
      </c>
      <c r="C4">
        <v>4</v>
      </c>
      <c r="D4">
        <f>E4*C4</f>
        <v>64.8</v>
      </c>
      <c r="E4">
        <f>F4*E6</f>
        <v>16.2</v>
      </c>
      <c r="F4" s="3">
        <v>8.1</v>
      </c>
    </row>
    <row r="5" spans="2:6" x14ac:dyDescent="0.55000000000000004">
      <c r="B5" s="5" t="s">
        <v>30</v>
      </c>
      <c r="C5">
        <f>C3*C4</f>
        <v>16</v>
      </c>
      <c r="D5" s="2">
        <f>D7-D6-D4-D3</f>
        <v>15.200000000000003</v>
      </c>
      <c r="E5">
        <f>D5/C5</f>
        <v>0.95000000000000018</v>
      </c>
      <c r="F5">
        <f>E5/E6</f>
        <v>0.47500000000000009</v>
      </c>
    </row>
    <row r="6" spans="2:6" x14ac:dyDescent="0.55000000000000004">
      <c r="B6" s="1" t="s">
        <v>31</v>
      </c>
      <c r="C6">
        <f>5*5*2</f>
        <v>50</v>
      </c>
      <c r="D6">
        <f>C6*E6</f>
        <v>100</v>
      </c>
      <c r="E6" s="2">
        <v>2</v>
      </c>
    </row>
    <row r="7" spans="2:6" x14ac:dyDescent="0.55000000000000004">
      <c r="B7" s="5" t="s">
        <v>32</v>
      </c>
      <c r="C7">
        <f>5*5*3-1</f>
        <v>74</v>
      </c>
      <c r="D7" s="2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B738-173B-40C3-835C-42CF7387D3C1}">
  <dimension ref="B2:H36"/>
  <sheetViews>
    <sheetView tabSelected="1" topLeftCell="A5" workbookViewId="0">
      <selection activeCell="F28" sqref="F28:H29"/>
    </sheetView>
  </sheetViews>
  <sheetFormatPr defaultRowHeight="14.4" x14ac:dyDescent="0.55000000000000004"/>
  <sheetData>
    <row r="2" spans="2:8" x14ac:dyDescent="0.55000000000000004"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2:8" x14ac:dyDescent="0.55000000000000004">
      <c r="B3" t="s">
        <v>39</v>
      </c>
      <c r="C3">
        <v>0.83499999999999996</v>
      </c>
      <c r="D3">
        <v>0.84499999999999997</v>
      </c>
      <c r="E3">
        <v>0.82199999999999995</v>
      </c>
      <c r="F3">
        <v>0.82599999999999996</v>
      </c>
      <c r="G3">
        <v>0.78500000000000003</v>
      </c>
      <c r="H3">
        <v>0.79500000000000004</v>
      </c>
    </row>
    <row r="4" spans="2:8" x14ac:dyDescent="0.55000000000000004">
      <c r="B4" t="s">
        <v>40</v>
      </c>
      <c r="C4">
        <v>0.85499999999999998</v>
      </c>
      <c r="D4">
        <v>0.86499999999999999</v>
      </c>
      <c r="E4">
        <v>0.83199999999999996</v>
      </c>
      <c r="F4">
        <v>0.83599999999999997</v>
      </c>
      <c r="G4">
        <v>0.79</v>
      </c>
      <c r="H4">
        <v>0.8</v>
      </c>
    </row>
    <row r="5" spans="2:8" x14ac:dyDescent="0.55000000000000004">
      <c r="B5" t="s">
        <v>41</v>
      </c>
      <c r="C5">
        <v>0.81499999999999995</v>
      </c>
      <c r="D5">
        <v>0.82499999999999996</v>
      </c>
      <c r="E5">
        <v>0.8</v>
      </c>
      <c r="F5">
        <v>0.82</v>
      </c>
      <c r="G5">
        <v>0.77</v>
      </c>
      <c r="H5">
        <v>0.79</v>
      </c>
    </row>
    <row r="8" spans="2:8" x14ac:dyDescent="0.55000000000000004">
      <c r="C8" s="6">
        <v>0.38</v>
      </c>
      <c r="D8" s="6">
        <v>0.41</v>
      </c>
      <c r="E8" s="6">
        <v>0.44</v>
      </c>
    </row>
    <row r="9" spans="2:8" x14ac:dyDescent="0.55000000000000004">
      <c r="B9" t="s">
        <v>39</v>
      </c>
      <c r="C9">
        <v>0.83499999999999996</v>
      </c>
      <c r="D9">
        <v>0.82199999999999995</v>
      </c>
      <c r="E9">
        <v>0.78500000000000003</v>
      </c>
    </row>
    <row r="10" spans="2:8" x14ac:dyDescent="0.55000000000000004">
      <c r="B10" t="s">
        <v>40</v>
      </c>
      <c r="C10">
        <v>0.85499999999999998</v>
      </c>
      <c r="D10">
        <v>0.83199999999999996</v>
      </c>
      <c r="E10">
        <v>0.79</v>
      </c>
    </row>
    <row r="11" spans="2:8" x14ac:dyDescent="0.55000000000000004">
      <c r="B11" t="s">
        <v>41</v>
      </c>
      <c r="C11">
        <v>0.81499999999999995</v>
      </c>
      <c r="D11">
        <v>0.8</v>
      </c>
      <c r="E11">
        <v>0.77</v>
      </c>
    </row>
    <row r="12" spans="2:8" x14ac:dyDescent="0.55000000000000004">
      <c r="B12" t="s">
        <v>39</v>
      </c>
      <c r="C12">
        <v>0.84499999999999997</v>
      </c>
      <c r="D12">
        <v>0.82599999999999996</v>
      </c>
      <c r="E12">
        <v>0.79500000000000004</v>
      </c>
    </row>
    <row r="13" spans="2:8" x14ac:dyDescent="0.55000000000000004">
      <c r="B13" t="s">
        <v>40</v>
      </c>
      <c r="C13">
        <v>0.86499999999999999</v>
      </c>
      <c r="D13">
        <v>0.83599999999999997</v>
      </c>
      <c r="E13">
        <v>0.8</v>
      </c>
    </row>
    <row r="14" spans="2:8" x14ac:dyDescent="0.55000000000000004">
      <c r="B14" t="s">
        <v>41</v>
      </c>
      <c r="C14">
        <v>0.82499999999999996</v>
      </c>
      <c r="D14">
        <v>0.82</v>
      </c>
      <c r="E14">
        <v>0.79</v>
      </c>
    </row>
    <row r="17" spans="2:7" x14ac:dyDescent="0.55000000000000004">
      <c r="B17" s="7" t="s">
        <v>61</v>
      </c>
      <c r="C17" t="s">
        <v>62</v>
      </c>
      <c r="D17" t="s">
        <v>45</v>
      </c>
    </row>
    <row r="18" spans="2:7" x14ac:dyDescent="0.55000000000000004">
      <c r="B18" t="s">
        <v>39</v>
      </c>
      <c r="C18" s="6">
        <v>0.38</v>
      </c>
      <c r="D18">
        <v>0.83499999999999996</v>
      </c>
    </row>
    <row r="19" spans="2:7" x14ac:dyDescent="0.55000000000000004">
      <c r="B19" t="s">
        <v>40</v>
      </c>
      <c r="C19" s="6">
        <v>0.38</v>
      </c>
      <c r="D19">
        <v>0.85499999999999998</v>
      </c>
    </row>
    <row r="20" spans="2:7" x14ac:dyDescent="0.55000000000000004">
      <c r="B20" t="s">
        <v>41</v>
      </c>
      <c r="C20" s="6">
        <v>0.38</v>
      </c>
      <c r="D20">
        <v>0.81499999999999995</v>
      </c>
    </row>
    <row r="21" spans="2:7" x14ac:dyDescent="0.55000000000000004">
      <c r="B21" t="s">
        <v>39</v>
      </c>
      <c r="C21" s="6">
        <v>0.38</v>
      </c>
      <c r="D21">
        <v>0.84499999999999997</v>
      </c>
    </row>
    <row r="22" spans="2:7" x14ac:dyDescent="0.55000000000000004">
      <c r="B22" t="s">
        <v>40</v>
      </c>
      <c r="C22" s="6">
        <v>0.38</v>
      </c>
      <c r="D22">
        <v>0.86499999999999999</v>
      </c>
    </row>
    <row r="23" spans="2:7" x14ac:dyDescent="0.55000000000000004">
      <c r="B23" t="s">
        <v>41</v>
      </c>
      <c r="C23" s="6">
        <v>0.38</v>
      </c>
      <c r="D23">
        <v>0.82499999999999996</v>
      </c>
    </row>
    <row r="24" spans="2:7" x14ac:dyDescent="0.55000000000000004">
      <c r="B24" t="s">
        <v>39</v>
      </c>
      <c r="C24" s="6">
        <v>0.41</v>
      </c>
      <c r="D24">
        <v>0.82199999999999995</v>
      </c>
    </row>
    <row r="25" spans="2:7" x14ac:dyDescent="0.55000000000000004">
      <c r="B25" t="s">
        <v>40</v>
      </c>
      <c r="C25" s="6">
        <v>0.41</v>
      </c>
      <c r="D25">
        <v>0.83199999999999996</v>
      </c>
    </row>
    <row r="26" spans="2:7" x14ac:dyDescent="0.55000000000000004">
      <c r="B26" t="s">
        <v>41</v>
      </c>
      <c r="C26" s="6">
        <v>0.41</v>
      </c>
      <c r="D26">
        <v>0.8</v>
      </c>
    </row>
    <row r="27" spans="2:7" x14ac:dyDescent="0.55000000000000004">
      <c r="B27" t="s">
        <v>39</v>
      </c>
      <c r="C27" s="6">
        <v>0.41</v>
      </c>
      <c r="D27">
        <v>0.82599999999999996</v>
      </c>
    </row>
    <row r="28" spans="2:7" x14ac:dyDescent="0.55000000000000004">
      <c r="B28" t="s">
        <v>40</v>
      </c>
      <c r="C28" s="6">
        <v>0.41</v>
      </c>
      <c r="D28">
        <v>0.83599999999999997</v>
      </c>
      <c r="F28" t="s">
        <v>63</v>
      </c>
    </row>
    <row r="29" spans="2:7" x14ac:dyDescent="0.55000000000000004">
      <c r="B29" t="s">
        <v>41</v>
      </c>
      <c r="C29" s="6">
        <v>0.41</v>
      </c>
      <c r="D29">
        <v>0.82</v>
      </c>
      <c r="F29" t="s">
        <v>64</v>
      </c>
    </row>
    <row r="30" spans="2:7" x14ac:dyDescent="0.55000000000000004">
      <c r="B30" t="s">
        <v>39</v>
      </c>
      <c r="C30" s="6">
        <v>0.44</v>
      </c>
      <c r="D30">
        <v>0.78500000000000003</v>
      </c>
    </row>
    <row r="31" spans="2:7" x14ac:dyDescent="0.55000000000000004">
      <c r="B31" t="s">
        <v>40</v>
      </c>
      <c r="C31" s="6">
        <v>0.44</v>
      </c>
      <c r="D31">
        <v>0.79</v>
      </c>
      <c r="F31" t="s">
        <v>56</v>
      </c>
      <c r="G31" t="s">
        <v>65</v>
      </c>
    </row>
    <row r="32" spans="2:7" x14ac:dyDescent="0.55000000000000004">
      <c r="B32" t="s">
        <v>41</v>
      </c>
      <c r="C32" s="6">
        <v>0.44</v>
      </c>
      <c r="D32">
        <v>0.77</v>
      </c>
      <c r="G32" t="s">
        <v>66</v>
      </c>
    </row>
    <row r="33" spans="2:7" x14ac:dyDescent="0.55000000000000004">
      <c r="B33" t="s">
        <v>39</v>
      </c>
      <c r="C33" s="6">
        <v>0.44</v>
      </c>
      <c r="D33">
        <v>0.79500000000000004</v>
      </c>
      <c r="F33" t="s">
        <v>54</v>
      </c>
      <c r="G33" t="s">
        <v>67</v>
      </c>
    </row>
    <row r="34" spans="2:7" x14ac:dyDescent="0.55000000000000004">
      <c r="B34" t="s">
        <v>40</v>
      </c>
      <c r="C34" s="6">
        <v>0.44</v>
      </c>
      <c r="D34">
        <v>0.8</v>
      </c>
      <c r="G34" t="s">
        <v>68</v>
      </c>
    </row>
    <row r="35" spans="2:7" x14ac:dyDescent="0.55000000000000004">
      <c r="B35" t="s">
        <v>41</v>
      </c>
      <c r="C35" s="6">
        <v>0.44</v>
      </c>
      <c r="D35">
        <v>0.79</v>
      </c>
      <c r="F35" t="s">
        <v>69</v>
      </c>
      <c r="G35" t="s">
        <v>67</v>
      </c>
    </row>
    <row r="36" spans="2:7" x14ac:dyDescent="0.55000000000000004">
      <c r="G36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9.1_#3</vt:lpstr>
      <vt:lpstr>9.2_#11</vt:lpstr>
      <vt:lpstr>9.2_#15</vt:lpstr>
      <vt:lpstr>9.2_#21</vt:lpstr>
      <vt:lpstr>9.4_#35</vt:lpstr>
      <vt:lpstr>10.2_#7</vt:lpstr>
      <vt:lpstr>10.2_#11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</dc:creator>
  <cp:lastModifiedBy>Yasu</cp:lastModifiedBy>
  <dcterms:created xsi:type="dcterms:W3CDTF">2018-03-12T17:16:49Z</dcterms:created>
  <dcterms:modified xsi:type="dcterms:W3CDTF">2018-03-14T07:41:42Z</dcterms:modified>
</cp:coreProperties>
</file>