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IncidentSpreadshe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3" l="1"/>
  <c r="D42" i="3" s="1"/>
  <c r="B37" i="3"/>
  <c r="E37" i="3" s="1"/>
  <c r="B33" i="3"/>
  <c r="F33" i="3" s="1"/>
  <c r="B27" i="3"/>
  <c r="C27" i="3" s="1"/>
  <c r="B24" i="3"/>
  <c r="D24" i="3" s="1"/>
  <c r="B22" i="3"/>
  <c r="E22" i="3" s="1"/>
  <c r="B18" i="3"/>
  <c r="F18" i="3" s="1"/>
  <c r="B11" i="3"/>
  <c r="D11" i="3" s="1"/>
  <c r="B6" i="3"/>
  <c r="F6" i="3" s="1"/>
  <c r="B2" i="3"/>
  <c r="E2" i="3" s="1"/>
  <c r="C6" i="3" l="1"/>
  <c r="D6" i="3"/>
  <c r="G6" i="3"/>
  <c r="E6" i="3"/>
  <c r="G42" i="3"/>
  <c r="F42" i="3"/>
  <c r="E42" i="3"/>
  <c r="C42" i="3"/>
  <c r="D37" i="3"/>
  <c r="C37" i="3"/>
  <c r="F37" i="3"/>
  <c r="G37" i="3"/>
  <c r="G33" i="3"/>
  <c r="C33" i="3"/>
  <c r="E33" i="3"/>
  <c r="D33" i="3"/>
  <c r="F27" i="3"/>
  <c r="E27" i="3"/>
  <c r="D27" i="3"/>
  <c r="G27" i="3"/>
  <c r="G24" i="3"/>
  <c r="F24" i="3"/>
  <c r="E24" i="3"/>
  <c r="C24" i="3"/>
  <c r="C22" i="3"/>
  <c r="D22" i="3"/>
  <c r="F22" i="3"/>
  <c r="G22" i="3"/>
  <c r="E18" i="3"/>
  <c r="D18" i="3"/>
  <c r="G18" i="3"/>
  <c r="C18" i="3"/>
  <c r="G11" i="3"/>
  <c r="C11" i="3"/>
  <c r="F11" i="3"/>
  <c r="E11" i="3"/>
  <c r="G2" i="3"/>
  <c r="C2" i="3"/>
  <c r="F2" i="3"/>
  <c r="D2" i="3"/>
</calcChain>
</file>

<file path=xl/sharedStrings.xml><?xml version="1.0" encoding="utf-8"?>
<sst xmlns="http://schemas.openxmlformats.org/spreadsheetml/2006/main" count="248" uniqueCount="83">
  <si>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</si>
  <si>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</si>
  <si>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</si>
  <si>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</si>
  <si>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</si>
  <si>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</si>
  <si>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</si>
  <si>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</si>
  <si>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</si>
  <si>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</si>
  <si>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</si>
  <si>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</si>
  <si>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</si>
  <si>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</si>
  <si>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</si>
  <si>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</si>
  <si>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</si>
  <si>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</si>
  <si>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</si>
  <si>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</si>
  <si>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</si>
  <si>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</si>
  <si>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</si>
  <si>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</si>
  <si>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</si>
  <si>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</si>
  <si>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</si>
  <si>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</si>
  <si>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</si>
  <si>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</si>
  <si>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</si>
  <si>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</si>
  <si>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</si>
  <si>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</si>
  <si>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</si>
  <si>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</si>
  <si>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en-us</t>
  </si>
  <si>
    <t>LITTERING_TEXT_1</t>
  </si>
  <si>
    <t>LITTERING_TEXT_2</t>
  </si>
  <si>
    <t>LITTERING_TEXT_3</t>
  </si>
  <si>
    <t>nl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</si>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</sst>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 applyAlignment="1">
      <alignment horizontal="left"/>
    </xf>
    <xf numFmtId="0" fontId="0" fillId="2" borderId="1" xfId="1" applyFont="1" applyAlignment="1" applyProtection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A21" sqref="A21"/>
    </sheetView>
  </sheetViews>
  <sheetFormatPr defaultRowHeight="14.4" x14ac:dyDescent="0.55000000000000004"/>
  <cols>
    <col min="1" max="1" width="49.15625" customWidth="1"/>
    <col min="2" max="2" width="58.20703125" customWidth="1"/>
    <col min="3" max="3" width="55.83984375" customWidth="1"/>
    <col min="4" max="4" width="54.62890625" customWidth="1"/>
    <col min="5" max="5" width="58.9453125" customWidth="1"/>
    <col min="6" max="6" width="55" customWidth="1"/>
    <col min="7" max="7" width="48.47265625" customWidth="1"/>
  </cols>
  <sheetData>
    <row r="1" spans="1:7" x14ac:dyDescent="0.55000000000000004">
      <c r="A1" t="s">
        <v>34</v>
      </c>
      <c r="B1" t="s">
        <v>35</v>
      </c>
      <c r="C1" t="s">
        <v>36</v>
      </c>
      <c r="D1" t="s">
        <v>40</v>
      </c>
      <c r="E1" t="s">
        <v>43</v>
      </c>
      <c r="F1" t="s">
        <v>42</v>
      </c>
      <c r="G1" t="s">
        <v>41</v>
      </c>
    </row>
    <row r="2" spans="1:7" s="1" customFormat="1" x14ac:dyDescent="0.55000000000000004">
      <c r="A2" s="1" t="s">
        <v>44</v>
      </c>
      <c r="B2" s="2">
        <f>COUNTIF(A1:A10000,"*LOITERING_TEXT_*")</f>
        <v>3</v>
      </c>
      <c r="C2" s="2">
        <f>B2</f>
        <v>3</v>
      </c>
      <c r="D2" s="2">
        <f>B2</f>
        <v>3</v>
      </c>
      <c r="E2" s="2">
        <f>B2</f>
        <v>3</v>
      </c>
      <c r="F2" s="2">
        <f>B2</f>
        <v>3</v>
      </c>
      <c r="G2" s="2">
        <f>B2</f>
        <v>3</v>
      </c>
    </row>
    <row r="3" spans="1:7" x14ac:dyDescent="0.55000000000000004">
      <c r="A3" t="s">
        <v>45</v>
      </c>
      <c r="B3" t="s">
        <v>0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</row>
    <row r="4" spans="1:7" x14ac:dyDescent="0.55000000000000004">
      <c r="A4" t="s">
        <v>46</v>
      </c>
      <c r="B4" t="s">
        <v>1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</row>
    <row r="5" spans="1:7" x14ac:dyDescent="0.55000000000000004">
      <c r="A5" t="s">
        <v>47</v>
      </c>
      <c r="B5" t="s">
        <v>2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</row>
    <row r="6" spans="1:7" s="1" customFormat="1" x14ac:dyDescent="0.55000000000000004">
      <c r="A6" s="1" t="s">
        <v>44</v>
      </c>
      <c r="B6" s="1">
        <f>COUNTIF(A1:A10000,"*LITTERING_TEXT_*")</f>
        <v>4</v>
      </c>
      <c r="C6" s="1">
        <f>B6</f>
        <v>4</v>
      </c>
      <c r="D6" s="1">
        <f>B6</f>
        <v>4</v>
      </c>
      <c r="E6" s="1">
        <f>B6</f>
        <v>4</v>
      </c>
      <c r="F6" s="1">
        <f>B6</f>
        <v>4</v>
      </c>
      <c r="G6" s="1">
        <f>B6</f>
        <v>4</v>
      </c>
    </row>
    <row r="7" spans="1:7" x14ac:dyDescent="0.55000000000000004">
      <c r="A7" t="s">
        <v>37</v>
      </c>
      <c r="B7" t="s">
        <v>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</row>
    <row r="8" spans="1:7" x14ac:dyDescent="0.55000000000000004">
      <c r="A8" t="s">
        <v>38</v>
      </c>
      <c r="B8" t="s">
        <v>4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</row>
    <row r="9" spans="1:7" x14ac:dyDescent="0.55000000000000004">
      <c r="A9" t="s">
        <v>39</v>
      </c>
      <c r="B9" t="s">
        <v>5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</row>
    <row r="10" spans="1:7" x14ac:dyDescent="0.55000000000000004">
      <c r="A10" t="s">
        <v>56</v>
      </c>
      <c r="B10" t="s">
        <v>6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</row>
    <row r="11" spans="1:7" s="1" customFormat="1" x14ac:dyDescent="0.55000000000000004">
      <c r="A11" s="1" t="s">
        <v>48</v>
      </c>
      <c r="B11" s="1">
        <f>COUNTIF(A1:A10000,"*NOISECOMPLAINT_TEXT_*")</f>
        <v>6</v>
      </c>
      <c r="C11" s="1">
        <f t="shared" ref="C11:C42" si="0">B11</f>
        <v>6</v>
      </c>
      <c r="D11" s="1">
        <f t="shared" ref="D11:D42" si="1">B11</f>
        <v>6</v>
      </c>
      <c r="E11" s="1">
        <f t="shared" ref="E11:E42" si="2">B11</f>
        <v>6</v>
      </c>
      <c r="F11" s="1">
        <f t="shared" ref="F11:F42" si="3">B11</f>
        <v>6</v>
      </c>
      <c r="G11" s="1">
        <f t="shared" ref="G11:G42" si="4">B11</f>
        <v>6</v>
      </c>
    </row>
    <row r="12" spans="1:7" x14ac:dyDescent="0.55000000000000004">
      <c r="A12" t="s">
        <v>57</v>
      </c>
      <c r="B12" t="s">
        <v>7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</row>
    <row r="13" spans="1:7" x14ac:dyDescent="0.55000000000000004">
      <c r="A13" t="s">
        <v>58</v>
      </c>
      <c r="B13" t="s">
        <v>8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</row>
    <row r="14" spans="1:7" x14ac:dyDescent="0.55000000000000004">
      <c r="A14" t="s">
        <v>59</v>
      </c>
      <c r="B14" t="s">
        <v>9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</row>
    <row r="15" spans="1:7" x14ac:dyDescent="0.55000000000000004">
      <c r="A15" t="s">
        <v>60</v>
      </c>
      <c r="B15" t="s">
        <v>10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</row>
    <row r="16" spans="1:7" x14ac:dyDescent="0.55000000000000004">
      <c r="A16" t="s">
        <v>61</v>
      </c>
      <c r="B16" t="s">
        <v>12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</row>
    <row r="17" spans="1:7" x14ac:dyDescent="0.55000000000000004">
      <c r="A17" t="s">
        <v>62</v>
      </c>
      <c r="B17" t="s">
        <v>11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</row>
    <row r="18" spans="1:7" s="1" customFormat="1" x14ac:dyDescent="0.55000000000000004">
      <c r="A18" s="1" t="s">
        <v>49</v>
      </c>
      <c r="B18" s="1">
        <f>COUNTIF(A1:A10000,"*LANDARGUMENT_TEXT_*")</f>
        <v>3</v>
      </c>
      <c r="C18" s="1">
        <f t="shared" si="0"/>
        <v>3</v>
      </c>
      <c r="D18" s="1">
        <f t="shared" si="1"/>
        <v>3</v>
      </c>
      <c r="E18" s="1">
        <f t="shared" si="2"/>
        <v>3</v>
      </c>
      <c r="F18" s="1">
        <f t="shared" si="3"/>
        <v>3</v>
      </c>
      <c r="G18" s="1">
        <f t="shared" si="4"/>
        <v>3</v>
      </c>
    </row>
    <row r="19" spans="1:7" x14ac:dyDescent="0.55000000000000004">
      <c r="A19" t="s">
        <v>80</v>
      </c>
      <c r="B19" t="s">
        <v>13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</row>
    <row r="20" spans="1:7" x14ac:dyDescent="0.55000000000000004">
      <c r="A20" t="s">
        <v>81</v>
      </c>
      <c r="B20" t="s">
        <v>14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 x14ac:dyDescent="0.55000000000000004">
      <c r="A21" t="s">
        <v>82</v>
      </c>
      <c r="B21" t="s">
        <v>15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</row>
    <row r="22" spans="1:7" s="1" customFormat="1" x14ac:dyDescent="0.55000000000000004">
      <c r="A22" s="1" t="s">
        <v>50</v>
      </c>
      <c r="B22" s="1">
        <f>COUNTIF(A1:A10000,"*DISCRIMINATION_TEXT_*")</f>
        <v>1</v>
      </c>
      <c r="C22" s="1">
        <f t="shared" si="0"/>
        <v>1</v>
      </c>
      <c r="D22" s="1">
        <f t="shared" si="1"/>
        <v>1</v>
      </c>
      <c r="E22" s="1">
        <f t="shared" si="2"/>
        <v>1</v>
      </c>
      <c r="F22" s="1">
        <f t="shared" si="3"/>
        <v>1</v>
      </c>
      <c r="G22" s="1">
        <f t="shared" si="4"/>
        <v>1</v>
      </c>
    </row>
    <row r="23" spans="1:7" x14ac:dyDescent="0.55000000000000004">
      <c r="A23" t="s">
        <v>63</v>
      </c>
      <c r="B23" t="s">
        <v>16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</row>
    <row r="24" spans="1:7" s="1" customFormat="1" x14ac:dyDescent="0.55000000000000004">
      <c r="A24" s="1" t="s">
        <v>51</v>
      </c>
      <c r="B24" s="1">
        <f>COUNTIF(A1:A10000,"*DOMESTICABUSE_TEXT_*")</f>
        <v>2</v>
      </c>
      <c r="C24" s="1">
        <f t="shared" si="0"/>
        <v>2</v>
      </c>
      <c r="D24" s="1">
        <f t="shared" si="1"/>
        <v>2</v>
      </c>
      <c r="E24" s="1">
        <f t="shared" si="2"/>
        <v>2</v>
      </c>
      <c r="F24" s="1">
        <f t="shared" si="3"/>
        <v>2</v>
      </c>
      <c r="G24" s="1">
        <f t="shared" si="4"/>
        <v>2</v>
      </c>
    </row>
    <row r="25" spans="1:7" x14ac:dyDescent="0.55000000000000004">
      <c r="A25" t="s">
        <v>64</v>
      </c>
      <c r="B25" t="s">
        <v>17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</row>
    <row r="26" spans="1:7" x14ac:dyDescent="0.55000000000000004">
      <c r="A26" t="s">
        <v>65</v>
      </c>
      <c r="B26" t="s">
        <v>18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</row>
    <row r="27" spans="1:7" s="1" customFormat="1" x14ac:dyDescent="0.55000000000000004">
      <c r="A27" s="1" t="s">
        <v>52</v>
      </c>
      <c r="B27" s="1">
        <f>COUNTIF(A1:A10000,"*ASSAULT_TEXT_*")</f>
        <v>5</v>
      </c>
      <c r="C27" s="1">
        <f t="shared" si="0"/>
        <v>5</v>
      </c>
      <c r="D27" s="1">
        <f t="shared" si="1"/>
        <v>5</v>
      </c>
      <c r="E27" s="1">
        <f t="shared" si="2"/>
        <v>5</v>
      </c>
      <c r="F27" s="1">
        <f t="shared" si="3"/>
        <v>5</v>
      </c>
      <c r="G27" s="1">
        <f t="shared" si="4"/>
        <v>5</v>
      </c>
    </row>
    <row r="28" spans="1:7" x14ac:dyDescent="0.55000000000000004">
      <c r="A28" t="s">
        <v>66</v>
      </c>
      <c r="B28" t="s">
        <v>19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</row>
    <row r="29" spans="1:7" x14ac:dyDescent="0.55000000000000004">
      <c r="A29" t="s">
        <v>67</v>
      </c>
      <c r="B29" t="s">
        <v>20</v>
      </c>
      <c r="C29" t="s">
        <v>33</v>
      </c>
      <c r="D29" t="s">
        <v>33</v>
      </c>
      <c r="E29" t="s">
        <v>33</v>
      </c>
      <c r="F29" t="s">
        <v>33</v>
      </c>
      <c r="G29" t="s">
        <v>33</v>
      </c>
    </row>
    <row r="30" spans="1:7" x14ac:dyDescent="0.55000000000000004">
      <c r="A30" t="s">
        <v>68</v>
      </c>
      <c r="B30" t="s">
        <v>21</v>
      </c>
      <c r="C30" t="s">
        <v>33</v>
      </c>
      <c r="D30" t="s">
        <v>33</v>
      </c>
      <c r="E30" t="s">
        <v>33</v>
      </c>
      <c r="F30" t="s">
        <v>33</v>
      </c>
      <c r="G30" t="s">
        <v>33</v>
      </c>
    </row>
    <row r="31" spans="1:7" x14ac:dyDescent="0.55000000000000004">
      <c r="A31" t="s">
        <v>69</v>
      </c>
      <c r="B31" t="s">
        <v>22</v>
      </c>
      <c r="C31" t="s">
        <v>33</v>
      </c>
      <c r="D31" t="s">
        <v>33</v>
      </c>
      <c r="E31" t="s">
        <v>33</v>
      </c>
      <c r="F31" t="s">
        <v>33</v>
      </c>
      <c r="G31" t="s">
        <v>33</v>
      </c>
    </row>
    <row r="32" spans="1:7" x14ac:dyDescent="0.55000000000000004">
      <c r="A32" t="s">
        <v>70</v>
      </c>
      <c r="B32" t="s">
        <v>23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</row>
    <row r="33" spans="1:7" s="1" customFormat="1" x14ac:dyDescent="0.55000000000000004">
      <c r="A33" s="1" t="s">
        <v>53</v>
      </c>
      <c r="B33" s="1">
        <f>COUNTIF(A1:A10000,"*MULTIPLEASSAULTS_TEXT_*")</f>
        <v>3</v>
      </c>
      <c r="C33" s="1">
        <f t="shared" si="0"/>
        <v>3</v>
      </c>
      <c r="D33" s="1">
        <f t="shared" si="1"/>
        <v>3</v>
      </c>
      <c r="E33" s="1">
        <f t="shared" si="2"/>
        <v>3</v>
      </c>
      <c r="F33" s="1">
        <f t="shared" si="3"/>
        <v>3</v>
      </c>
      <c r="G33" s="1">
        <f t="shared" si="4"/>
        <v>3</v>
      </c>
    </row>
    <row r="34" spans="1:7" x14ac:dyDescent="0.55000000000000004">
      <c r="A34" t="s">
        <v>71</v>
      </c>
      <c r="B34" t="s">
        <v>24</v>
      </c>
      <c r="C34" t="s">
        <v>33</v>
      </c>
      <c r="D34" t="s">
        <v>33</v>
      </c>
      <c r="E34" t="s">
        <v>33</v>
      </c>
      <c r="F34" t="s">
        <v>33</v>
      </c>
      <c r="G34" t="s">
        <v>33</v>
      </c>
    </row>
    <row r="35" spans="1:7" x14ac:dyDescent="0.55000000000000004">
      <c r="A35" t="s">
        <v>72</v>
      </c>
      <c r="B35" t="s">
        <v>25</v>
      </c>
      <c r="C35" t="s">
        <v>33</v>
      </c>
      <c r="D35" t="s">
        <v>33</v>
      </c>
      <c r="E35" t="s">
        <v>33</v>
      </c>
      <c r="F35" t="s">
        <v>33</v>
      </c>
      <c r="G35" t="s">
        <v>33</v>
      </c>
    </row>
    <row r="36" spans="1:7" x14ac:dyDescent="0.55000000000000004">
      <c r="A36" t="s">
        <v>73</v>
      </c>
      <c r="B36" t="s">
        <v>26</v>
      </c>
      <c r="C36" t="s">
        <v>33</v>
      </c>
      <c r="D36" t="s">
        <v>33</v>
      </c>
      <c r="E36" t="s">
        <v>33</v>
      </c>
      <c r="F36" t="s">
        <v>33</v>
      </c>
      <c r="G36" t="s">
        <v>33</v>
      </c>
    </row>
    <row r="37" spans="1:7" s="1" customFormat="1" x14ac:dyDescent="0.55000000000000004">
      <c r="A37" s="1" t="s">
        <v>54</v>
      </c>
      <c r="B37" s="1">
        <f>COUNTIF(A1:A10000,"*TRAFFICINCIDENT_TEXT_*")</f>
        <v>4</v>
      </c>
      <c r="C37" s="1">
        <f t="shared" si="0"/>
        <v>4</v>
      </c>
      <c r="D37" s="1">
        <f t="shared" si="1"/>
        <v>4</v>
      </c>
      <c r="E37" s="1">
        <f t="shared" si="2"/>
        <v>4</v>
      </c>
      <c r="F37" s="1">
        <f t="shared" si="3"/>
        <v>4</v>
      </c>
      <c r="G37" s="1">
        <f t="shared" si="4"/>
        <v>4</v>
      </c>
    </row>
    <row r="38" spans="1:7" ht="11.1" customHeight="1" x14ac:dyDescent="0.55000000000000004">
      <c r="A38" t="s">
        <v>74</v>
      </c>
      <c r="B38" t="s">
        <v>27</v>
      </c>
      <c r="C38" t="s">
        <v>33</v>
      </c>
      <c r="D38" t="s">
        <v>33</v>
      </c>
      <c r="E38" t="s">
        <v>33</v>
      </c>
      <c r="F38" t="s">
        <v>33</v>
      </c>
      <c r="G38" t="s">
        <v>33</v>
      </c>
    </row>
    <row r="39" spans="1:7" x14ac:dyDescent="0.55000000000000004">
      <c r="A39" t="s">
        <v>75</v>
      </c>
      <c r="B39" t="s">
        <v>28</v>
      </c>
      <c r="C39" t="s">
        <v>33</v>
      </c>
      <c r="D39" t="s">
        <v>33</v>
      </c>
      <c r="E39" t="s">
        <v>33</v>
      </c>
      <c r="F39" t="s">
        <v>33</v>
      </c>
      <c r="G39" t="s">
        <v>33</v>
      </c>
    </row>
    <row r="40" spans="1:7" x14ac:dyDescent="0.55000000000000004">
      <c r="A40" t="s">
        <v>76</v>
      </c>
      <c r="B40" t="s">
        <v>29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 x14ac:dyDescent="0.55000000000000004">
      <c r="A41" t="s">
        <v>77</v>
      </c>
      <c r="B41" t="s">
        <v>30</v>
      </c>
      <c r="C41" t="s">
        <v>33</v>
      </c>
      <c r="D41" t="s">
        <v>33</v>
      </c>
      <c r="E41" t="s">
        <v>33</v>
      </c>
      <c r="F41" t="s">
        <v>33</v>
      </c>
      <c r="G41" t="s">
        <v>33</v>
      </c>
    </row>
    <row r="42" spans="1:7" s="1" customFormat="1" x14ac:dyDescent="0.55000000000000004">
      <c r="A42" s="1" t="s">
        <v>55</v>
      </c>
      <c r="B42" s="1">
        <f>COUNTIF(A1:A10000,"*FATALITY_TEXT_*")</f>
        <v>2</v>
      </c>
      <c r="C42" s="1">
        <f t="shared" si="0"/>
        <v>2</v>
      </c>
      <c r="D42" s="1">
        <f t="shared" si="1"/>
        <v>2</v>
      </c>
      <c r="E42" s="1">
        <f t="shared" si="2"/>
        <v>2</v>
      </c>
      <c r="F42" s="1">
        <f t="shared" si="3"/>
        <v>2</v>
      </c>
      <c r="G42" s="1">
        <f t="shared" si="4"/>
        <v>2</v>
      </c>
    </row>
    <row r="43" spans="1:7" x14ac:dyDescent="0.55000000000000004">
      <c r="A43" t="s">
        <v>78</v>
      </c>
      <c r="B43" t="s">
        <v>31</v>
      </c>
      <c r="C43" t="s">
        <v>33</v>
      </c>
      <c r="D43" t="s">
        <v>33</v>
      </c>
      <c r="E43" t="s">
        <v>33</v>
      </c>
      <c r="F43" t="s">
        <v>33</v>
      </c>
      <c r="G43" t="s">
        <v>33</v>
      </c>
    </row>
    <row r="44" spans="1:7" x14ac:dyDescent="0.55000000000000004">
      <c r="A44" t="s">
        <v>79</v>
      </c>
      <c r="B44" t="s">
        <v>32</v>
      </c>
      <c r="C44" t="s">
        <v>33</v>
      </c>
      <c r="D44" t="s">
        <v>33</v>
      </c>
      <c r="E44" t="s">
        <v>33</v>
      </c>
      <c r="F44" t="s">
        <v>33</v>
      </c>
      <c r="G44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IncidentSpreadsheet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2016-05-05T12:48:39Z</dcterms:modified>
</cp:coreProperties>
</file>