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\Documents\ResourceForce\Assets\Resources\"/>
    </mc:Choice>
  </mc:AlternateContent>
  <bookViews>
    <workbookView xWindow="0" yWindow="0" windowWidth="17268" windowHeight="5580"/>
  </bookViews>
  <sheets>
    <sheet name="StringLocalizations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42" i="3" l="1"/>
  <c r="B37" i="3"/>
  <c r="C37" i="3" s="1"/>
  <c r="B33" i="3"/>
  <c r="D33" i="3" s="1"/>
  <c r="B27" i="3"/>
  <c r="B24" i="3"/>
  <c r="B22" i="3"/>
  <c r="C22" i="3" s="1"/>
  <c r="B18" i="3"/>
  <c r="D18" i="3" s="1"/>
  <c r="B11" i="3"/>
  <c r="B6" i="3"/>
  <c r="D6" i="3" s="1"/>
  <c r="C2" i="3"/>
  <c r="E6" i="3" l="1"/>
  <c r="C6" i="3"/>
  <c r="E42" i="3"/>
  <c r="D42" i="3"/>
  <c r="C42" i="3"/>
  <c r="D37" i="3"/>
  <c r="E37" i="3"/>
  <c r="E33" i="3"/>
  <c r="C33" i="3"/>
  <c r="D27" i="3"/>
  <c r="C27" i="3"/>
  <c r="E27" i="3"/>
  <c r="E24" i="3"/>
  <c r="D24" i="3"/>
  <c r="C24" i="3"/>
  <c r="D22" i="3"/>
  <c r="E22" i="3"/>
  <c r="C18" i="3"/>
  <c r="E18" i="3"/>
  <c r="E11" i="3"/>
  <c r="D11" i="3"/>
  <c r="C11" i="3"/>
  <c r="E2" i="3"/>
  <c r="D2" i="3"/>
</calcChain>
</file>

<file path=xl/sharedStrings.xml><?xml version="1.0" encoding="utf-8"?>
<sst xmlns="http://schemas.openxmlformats.org/spreadsheetml/2006/main" count="320" uniqueCount="138">
  <si>
    <t>A group of people have been reported loitering in {0} area</t>
  </si>
  <si>
    <t>Reports of Intimidating groups reported in {0} area</t>
  </si>
  <si>
    <t>Woman scared of crowded groups in {0} area</t>
  </si>
  <si>
    <t>Man seen dropping Litter near {0} area</t>
  </si>
  <si>
    <t>Man reported to have spat gum on floor in {0} area</t>
  </si>
  <si>
    <t>Reports of person dropping papers out of window in {0} area</t>
  </si>
  <si>
    <t>Woman reported not picking up dog poo in {0} area</t>
  </si>
  <si>
    <t>Couple reported making loud noises late at night in {0} area</t>
  </si>
  <si>
    <t>Noise complaints from numerous residents in {0} area</t>
  </si>
  <si>
    <t>Kids shouting and being disruptive in {0} area</t>
  </si>
  <si>
    <t>Reports of animals being loud and keeping residents awake in {0} area</t>
  </si>
  <si>
    <t>Numerous noise complaints received about new club in {0} area</t>
  </si>
  <si>
    <t>Man reported shouting and swearing in his garden in {0} area</t>
  </si>
  <si>
    <t>Reports of a group of people arguing over land in {0} area</t>
  </si>
  <si>
    <t>Man refusing access to public property in {0} area</t>
  </si>
  <si>
    <t>Man accuses trespassers to have stolen his grass in {0} area</t>
  </si>
  <si>
    <t>An ethnic woman reports that she has been discriminated against in {0} area</t>
  </si>
  <si>
    <t>Domestic abuse reported by mother of 4 in {0} area</t>
  </si>
  <si>
    <t>Neighbours reporting screaming noises from couple in flat in {0} area</t>
  </si>
  <si>
    <t>Assault reported in {0} area</t>
  </si>
  <si>
    <t>Man has been reported stabbed in {0} area</t>
  </si>
  <si>
    <t>A fight between 2 drunks has broken out in {0} area</t>
  </si>
  <si>
    <t>A man has reported he was jumped by a motley crew of junkies in {0} area</t>
  </si>
  <si>
    <t>A barman has been injured during a drunken rage in {0} area</t>
  </si>
  <si>
    <t>A riot has broken out in {0} area</t>
  </si>
  <si>
    <t>Unidentified suspect seen weilding a machete and assaulting people in {0} area</t>
  </si>
  <si>
    <t>Multiple people reported injured after man loses it in {0} area</t>
  </si>
  <si>
    <t>2 car pile up reported in {0} area</t>
  </si>
  <si>
    <t>A car has crashed into an ice cream truck in {0} area</t>
  </si>
  <si>
    <t>Large truck collides with lamp post in {0} area</t>
  </si>
  <si>
    <t>Cars seen driving reclessly in {0} area</t>
  </si>
  <si>
    <t>Body has been found in {0} area</t>
  </si>
  <si>
    <t>Body seen floating in river in {0} area</t>
  </si>
  <si>
    <t>XXXX</t>
  </si>
  <si>
    <t>key</t>
  </si>
  <si>
    <t>en-gb</t>
  </si>
  <si>
    <t>LITTERING_TEXT_1</t>
  </si>
  <si>
    <t>LITTERING_TEXT_2</t>
  </si>
  <si>
    <t>LITTERING_TEXT_3</t>
  </si>
  <si>
    <t>es</t>
  </si>
  <si>
    <t>el</t>
  </si>
  <si>
    <t>de</t>
  </si>
  <si>
    <t>LOITERING_LENGTH</t>
  </si>
  <si>
    <t>LOITERING_TEXT_1</t>
  </si>
  <si>
    <t>LOITERING_TEXT_2</t>
  </si>
  <si>
    <t>LOITERING_TEXT_3</t>
  </si>
  <si>
    <t>NOISECOMPLAINT_LENGTH</t>
  </si>
  <si>
    <t>LANDARGUMENT_LENGTH</t>
  </si>
  <si>
    <t>DISCRIMINATION_LENGTH</t>
  </si>
  <si>
    <t>DOMESTICABUSE_LENGTH</t>
  </si>
  <si>
    <t>ASSAULT_LENGTH</t>
  </si>
  <si>
    <t>MULTIPLEASSAULTS_LENGTH</t>
  </si>
  <si>
    <t>TRAFFICINCIDENT_LENGTH</t>
  </si>
  <si>
    <t>FATALITY_LENGTH</t>
  </si>
  <si>
    <t>LITTERING_TEXT_4</t>
  </si>
  <si>
    <t>NOISECOMPLAINT_TEXT_1</t>
  </si>
  <si>
    <t>NOISECOMPLAINT_TEXT_2</t>
  </si>
  <si>
    <t>NOISECOMPLAINT_TEXT_3</t>
  </si>
  <si>
    <t>NOISECOMPLAINT_TEXT_4</t>
  </si>
  <si>
    <t>NOISECOMPLAINT_TEXT_5</t>
  </si>
  <si>
    <t>NOISECOMPLAINT_TEXT_6</t>
  </si>
  <si>
    <t>DISCRIMINATION_TEXT_1</t>
  </si>
  <si>
    <t>DOMESTICABUSE_TEXT_1</t>
  </si>
  <si>
    <t>DOMESTICABUSE_TEXT_2</t>
  </si>
  <si>
    <t>ASSAULT_TEXT_1</t>
  </si>
  <si>
    <t>ASSAULT_TEXT_2</t>
  </si>
  <si>
    <t>ASSAULT_TEXT_3</t>
  </si>
  <si>
    <t>ASSAULT_TEXT_4</t>
  </si>
  <si>
    <t>ASSAULT_TEXT_5</t>
  </si>
  <si>
    <t>MULTIPLEASSAULTS_TEXT_1</t>
  </si>
  <si>
    <t>MULTIPLEASSAULTS_TEXT_2</t>
  </si>
  <si>
    <t>MULTIPLEASSAULTS_TEXT_3</t>
  </si>
  <si>
    <t>TRAFFICINCIDENT_TEXT_1</t>
  </si>
  <si>
    <t>TRAFFICINCIDENT_TEXT_2</t>
  </si>
  <si>
    <t>TRAFFICINCIDENT_TEXT_3</t>
  </si>
  <si>
    <t>TRAFFICINCIDENT_TEXT_4</t>
  </si>
  <si>
    <t>FATALITY_TEXT_1</t>
  </si>
  <si>
    <t>FATALITY_TEXT_2</t>
  </si>
  <si>
    <t>LANDARGUMENT_TEXT_1</t>
  </si>
  <si>
    <t>LANDARGUMENT_TEXT_2</t>
  </si>
  <si>
    <t>LANDARGUMENT_TEXT_3</t>
  </si>
  <si>
    <t>LITTERING_LENGTH</t>
  </si>
  <si>
    <t>START_SCREEN_DESCRIPTION</t>
  </si>
  <si>
    <t>APP_NAME</t>
  </si>
  <si>
    <t>ResourceForce</t>
  </si>
  <si>
    <t>START_SCREEN_TAP</t>
  </si>
  <si>
    <t>Tap to start!</t>
  </si>
  <si>
    <t>BASIC_TEXT_OK</t>
  </si>
  <si>
    <t>OK!</t>
  </si>
  <si>
    <t>BASIC_TEXT_WAIT</t>
  </si>
  <si>
    <t>Wait!</t>
  </si>
  <si>
    <t>BASIC_TEXT_DEVELOPED</t>
  </si>
  <si>
    <t>Developed Case</t>
  </si>
  <si>
    <t>BASIC_TEXT_SEND_ONE</t>
  </si>
  <si>
    <t>BASIC_TEXT_SEND_MANY</t>
  </si>
  <si>
    <t>Send {0} officers for {1} turns</t>
  </si>
  <si>
    <t>Send 1 officer for {0} turns</t>
  </si>
  <si>
    <t>Arrests have been made</t>
  </si>
  <si>
    <t>BASIC_TEXT_ARREST_FAIL</t>
  </si>
  <si>
    <t>BASIC_TEXT_ARREST_SUCCESS</t>
  </si>
  <si>
    <t>Officers fail to make any arrests regarding the case</t>
  </si>
  <si>
    <t>BASIC_TEXT_CITIZEN_SUCCESS</t>
  </si>
  <si>
    <t>BASIC_TEXT_CITIZEN_FAIL</t>
  </si>
  <si>
    <t>Citizens provide evidence through the INSPEC2T app, 2 have been charged</t>
  </si>
  <si>
    <t>Citizen fails to provide any solid evidence for the case</t>
  </si>
  <si>
    <t>BASIC_TEXT_NO_MORE_INCIDENTS</t>
  </si>
  <si>
    <t>No more incidents to check this turn</t>
  </si>
  <si>
    <t>INCIDENT_NEW</t>
  </si>
  <si>
    <t>INCIDENT_ONGOING</t>
  </si>
  <si>
    <t>INCIDENT_RESOLVED</t>
  </si>
  <si>
    <t>INCIDENT_CASE</t>
  </si>
  <si>
    <t>New</t>
  </si>
  <si>
    <t>Ongoing</t>
  </si>
  <si>
    <t>Resolved</t>
  </si>
  <si>
    <t>Case</t>
  </si>
  <si>
    <t>INCIDENT_CASE_SUBJECT</t>
  </si>
  <si>
    <t>Subject</t>
  </si>
  <si>
    <t>BASIC_TEXT_RESOLVED_CASES</t>
  </si>
  <si>
    <t>Arrests</t>
  </si>
  <si>
    <t>BASIC_TEXT_ACTIVE_CASES</t>
  </si>
  <si>
    <t>Active Cases</t>
  </si>
  <si>
    <t>BASIC_TEXT_TURN</t>
  </si>
  <si>
    <t>Turn</t>
  </si>
  <si>
    <t>BASIC_TEXT_GAMEOVER</t>
  </si>
  <si>
    <t>INCIDENT_OFFICERS</t>
  </si>
  <si>
    <t>Officers</t>
  </si>
  <si>
    <t>BASIC_TEXT_AVAILABLE</t>
  </si>
  <si>
    <t>BASIC_TEXT_TURNS_UNTIL_AVAILABLE</t>
  </si>
  <si>
    <t>Available</t>
  </si>
  <si>
    <t>turns until available</t>
  </si>
  <si>
    <t>BASIC_TEXT_ASK_CITIZEN</t>
  </si>
  <si>
    <t>Ask citizen for help</t>
  </si>
  <si>
    <t>BASIC_TEXT_NEXT_TURN</t>
  </si>
  <si>
    <t>Next Turn</t>
  </si>
  <si>
    <t>BASIC_TEXT_GAMEOVER_BODY</t>
  </si>
  <si>
    <t>Welcome to resource force, take on the role of a police operator and help to solve crimes across the city. You must use your resources carefully to solve cases and keep civilians happy and feeling safe.*n*But be careful, officers are limited so use them wisely</t>
  </si>
  <si>
    <t>Game Over*n*Too many unresolved cases</t>
  </si>
  <si>
    <t>You Survived {0} Turns*n*And Made Arrests for {1}% of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</si>
</sst>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">
    <xf numFmtId="0" fontId="0" fillId="0" borderId="0" xfId="0"/>
    <xf numFmtId="0" fontId="0" fillId="2" borderId="1" xfId="1" applyFont="1" applyAlignment="1">
      <alignment horizontal="left"/>
    </xf>
    <xf numFmtId="0" fontId="0" fillId="2" borderId="1" xfId="1" applyFont="1" applyAlignment="1" applyProtection="1">
      <alignment horizontal="left"/>
    </xf>
    <xf numFmtId="0" fontId="0" fillId="2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topLeftCell="A34" workbookViewId="0">
      <selection activeCell="B70" sqref="B70"/>
    </sheetView>
  </sheetViews>
  <sheetFormatPr defaultRowHeight="14.4" x14ac:dyDescent="0.55000000000000004"/>
  <cols>
    <col min="1" max="1" width="49.15625" customWidth="1"/>
    <col min="2" max="2" width="62.9453125" customWidth="1"/>
    <col min="3" max="3" width="58.9453125" customWidth="1"/>
    <col min="4" max="4" width="55" customWidth="1"/>
    <col min="5" max="5" width="48.47265625" customWidth="1"/>
  </cols>
  <sheetData>
    <row r="1" spans="1:5" x14ac:dyDescent="0.55000000000000004">
      <c r="A1" t="s">
        <v>34</v>
      </c>
      <c r="B1" t="s">
        <v>35</v>
      </c>
      <c r="C1" t="s">
        <v>41</v>
      </c>
      <c r="D1" t="s">
        <v>40</v>
      </c>
      <c r="E1" t="s">
        <v>39</v>
      </c>
    </row>
    <row r="2" spans="1:5" s="1" customFormat="1" x14ac:dyDescent="0.55000000000000004">
      <c r="A2" s="1" t="s">
        <v>42</v>
      </c>
      <c r="B2" s="2">
        <f>COUNTIF(A1:A10005,"*LOITERING_TEXT_*")</f>
        <v>3</v>
      </c>
      <c r="C2" s="2">
        <f>B2</f>
        <v>3</v>
      </c>
      <c r="D2" s="2">
        <f>B2</f>
        <v>3</v>
      </c>
      <c r="E2" s="2">
        <f>B2</f>
        <v>3</v>
      </c>
    </row>
    <row r="3" spans="1:5" x14ac:dyDescent="0.55000000000000004">
      <c r="A3" t="s">
        <v>43</v>
      </c>
      <c r="B3" t="s">
        <v>0</v>
      </c>
      <c r="C3" t="s">
        <v>33</v>
      </c>
      <c r="D3" t="s">
        <v>33</v>
      </c>
      <c r="E3" t="s">
        <v>33</v>
      </c>
    </row>
    <row r="4" spans="1:5" x14ac:dyDescent="0.55000000000000004">
      <c r="A4" t="s">
        <v>44</v>
      </c>
      <c r="B4" t="s">
        <v>1</v>
      </c>
      <c r="C4" t="s">
        <v>33</v>
      </c>
      <c r="D4" t="s">
        <v>33</v>
      </c>
      <c r="E4" t="s">
        <v>33</v>
      </c>
    </row>
    <row r="5" spans="1:5" x14ac:dyDescent="0.55000000000000004">
      <c r="A5" t="s">
        <v>45</v>
      </c>
      <c r="B5" t="s">
        <v>2</v>
      </c>
      <c r="C5" t="s">
        <v>33</v>
      </c>
      <c r="D5" t="s">
        <v>33</v>
      </c>
      <c r="E5" t="s">
        <v>33</v>
      </c>
    </row>
    <row r="6" spans="1:5" s="1" customFormat="1" x14ac:dyDescent="0.55000000000000004">
      <c r="A6" s="1" t="s">
        <v>81</v>
      </c>
      <c r="B6" s="1">
        <f>COUNTIF(A1:A10005,"*LITTERING_TEXT_*")</f>
        <v>4</v>
      </c>
      <c r="C6" s="1">
        <f>B6</f>
        <v>4</v>
      </c>
      <c r="D6" s="1">
        <f>B6</f>
        <v>4</v>
      </c>
      <c r="E6" s="1">
        <f>B6</f>
        <v>4</v>
      </c>
    </row>
    <row r="7" spans="1:5" x14ac:dyDescent="0.55000000000000004">
      <c r="A7" t="s">
        <v>36</v>
      </c>
      <c r="B7" t="s">
        <v>3</v>
      </c>
      <c r="C7" t="s">
        <v>33</v>
      </c>
      <c r="D7" t="s">
        <v>33</v>
      </c>
      <c r="E7" t="s">
        <v>33</v>
      </c>
    </row>
    <row r="8" spans="1:5" x14ac:dyDescent="0.55000000000000004">
      <c r="A8" t="s">
        <v>37</v>
      </c>
      <c r="B8" t="s">
        <v>4</v>
      </c>
      <c r="C8" t="s">
        <v>33</v>
      </c>
      <c r="D8" t="s">
        <v>33</v>
      </c>
      <c r="E8" t="s">
        <v>33</v>
      </c>
    </row>
    <row r="9" spans="1:5" x14ac:dyDescent="0.55000000000000004">
      <c r="A9" t="s">
        <v>38</v>
      </c>
      <c r="B9" t="s">
        <v>5</v>
      </c>
      <c r="C9" t="s">
        <v>33</v>
      </c>
      <c r="D9" t="s">
        <v>33</v>
      </c>
      <c r="E9" t="s">
        <v>33</v>
      </c>
    </row>
    <row r="10" spans="1:5" x14ac:dyDescent="0.55000000000000004">
      <c r="A10" t="s">
        <v>54</v>
      </c>
      <c r="B10" t="s">
        <v>6</v>
      </c>
      <c r="C10" t="s">
        <v>33</v>
      </c>
      <c r="D10" t="s">
        <v>33</v>
      </c>
      <c r="E10" t="s">
        <v>33</v>
      </c>
    </row>
    <row r="11" spans="1:5" s="1" customFormat="1" x14ac:dyDescent="0.55000000000000004">
      <c r="A11" s="1" t="s">
        <v>46</v>
      </c>
      <c r="B11" s="1">
        <f>COUNTIF(A1:A10005,"*NOISECOMPLAINT_TEXT_*")</f>
        <v>6</v>
      </c>
      <c r="C11" s="1">
        <f t="shared" ref="C11:C42" si="0">B11</f>
        <v>6</v>
      </c>
      <c r="D11" s="1">
        <f t="shared" ref="D11:D42" si="1">B11</f>
        <v>6</v>
      </c>
      <c r="E11" s="1">
        <f t="shared" ref="E11:E42" si="2">B11</f>
        <v>6</v>
      </c>
    </row>
    <row r="12" spans="1:5" x14ac:dyDescent="0.55000000000000004">
      <c r="A12" t="s">
        <v>55</v>
      </c>
      <c r="B12" t="s">
        <v>7</v>
      </c>
      <c r="C12" t="s">
        <v>33</v>
      </c>
      <c r="D12" t="s">
        <v>33</v>
      </c>
      <c r="E12" t="s">
        <v>33</v>
      </c>
    </row>
    <row r="13" spans="1:5" x14ac:dyDescent="0.55000000000000004">
      <c r="A13" t="s">
        <v>56</v>
      </c>
      <c r="B13" t="s">
        <v>8</v>
      </c>
      <c r="C13" t="s">
        <v>33</v>
      </c>
      <c r="D13" t="s">
        <v>33</v>
      </c>
      <c r="E13" t="s">
        <v>33</v>
      </c>
    </row>
    <row r="14" spans="1:5" x14ac:dyDescent="0.55000000000000004">
      <c r="A14" t="s">
        <v>57</v>
      </c>
      <c r="B14" t="s">
        <v>9</v>
      </c>
      <c r="C14" t="s">
        <v>33</v>
      </c>
      <c r="D14" t="s">
        <v>33</v>
      </c>
      <c r="E14" t="s">
        <v>33</v>
      </c>
    </row>
    <row r="15" spans="1:5" x14ac:dyDescent="0.55000000000000004">
      <c r="A15" t="s">
        <v>58</v>
      </c>
      <c r="B15" t="s">
        <v>10</v>
      </c>
      <c r="C15" t="s">
        <v>33</v>
      </c>
      <c r="D15" t="s">
        <v>33</v>
      </c>
      <c r="E15" t="s">
        <v>33</v>
      </c>
    </row>
    <row r="16" spans="1:5" x14ac:dyDescent="0.55000000000000004">
      <c r="A16" t="s">
        <v>59</v>
      </c>
      <c r="B16" t="s">
        <v>12</v>
      </c>
      <c r="C16" t="s">
        <v>33</v>
      </c>
      <c r="D16" t="s">
        <v>33</v>
      </c>
      <c r="E16" t="s">
        <v>33</v>
      </c>
    </row>
    <row r="17" spans="1:5" x14ac:dyDescent="0.55000000000000004">
      <c r="A17" t="s">
        <v>60</v>
      </c>
      <c r="B17" t="s">
        <v>11</v>
      </c>
      <c r="C17" t="s">
        <v>33</v>
      </c>
      <c r="D17" t="s">
        <v>33</v>
      </c>
      <c r="E17" t="s">
        <v>33</v>
      </c>
    </row>
    <row r="18" spans="1:5" s="1" customFormat="1" x14ac:dyDescent="0.55000000000000004">
      <c r="A18" s="1" t="s">
        <v>47</v>
      </c>
      <c r="B18" s="1">
        <f>COUNTIF(A1:A10005,"*LANDARGUMENT_TEXT_*")</f>
        <v>3</v>
      </c>
      <c r="C18" s="1">
        <f t="shared" si="0"/>
        <v>3</v>
      </c>
      <c r="D18" s="1">
        <f t="shared" si="1"/>
        <v>3</v>
      </c>
      <c r="E18" s="1">
        <f t="shared" si="2"/>
        <v>3</v>
      </c>
    </row>
    <row r="19" spans="1:5" x14ac:dyDescent="0.55000000000000004">
      <c r="A19" t="s">
        <v>78</v>
      </c>
      <c r="B19" t="s">
        <v>13</v>
      </c>
      <c r="C19" t="s">
        <v>33</v>
      </c>
      <c r="D19" t="s">
        <v>33</v>
      </c>
      <c r="E19" t="s">
        <v>33</v>
      </c>
    </row>
    <row r="20" spans="1:5" x14ac:dyDescent="0.55000000000000004">
      <c r="A20" t="s">
        <v>79</v>
      </c>
      <c r="B20" t="s">
        <v>14</v>
      </c>
      <c r="C20" t="s">
        <v>33</v>
      </c>
      <c r="D20" t="s">
        <v>33</v>
      </c>
      <c r="E20" t="s">
        <v>33</v>
      </c>
    </row>
    <row r="21" spans="1:5" x14ac:dyDescent="0.55000000000000004">
      <c r="A21" t="s">
        <v>80</v>
      </c>
      <c r="B21" t="s">
        <v>15</v>
      </c>
      <c r="C21" t="s">
        <v>33</v>
      </c>
      <c r="D21" t="s">
        <v>33</v>
      </c>
      <c r="E21" t="s">
        <v>33</v>
      </c>
    </row>
    <row r="22" spans="1:5" s="1" customFormat="1" x14ac:dyDescent="0.55000000000000004">
      <c r="A22" s="1" t="s">
        <v>48</v>
      </c>
      <c r="B22" s="1">
        <f>COUNTIF(A1:A10005,"*DISCRIMINATION_TEXT_*")</f>
        <v>1</v>
      </c>
      <c r="C22" s="1">
        <f t="shared" si="0"/>
        <v>1</v>
      </c>
      <c r="D22" s="1">
        <f t="shared" si="1"/>
        <v>1</v>
      </c>
      <c r="E22" s="1">
        <f t="shared" si="2"/>
        <v>1</v>
      </c>
    </row>
    <row r="23" spans="1:5" x14ac:dyDescent="0.55000000000000004">
      <c r="A23" t="s">
        <v>61</v>
      </c>
      <c r="B23" t="s">
        <v>16</v>
      </c>
      <c r="C23" t="s">
        <v>33</v>
      </c>
      <c r="D23" t="s">
        <v>33</v>
      </c>
      <c r="E23" t="s">
        <v>33</v>
      </c>
    </row>
    <row r="24" spans="1:5" s="1" customFormat="1" x14ac:dyDescent="0.55000000000000004">
      <c r="A24" s="1" t="s">
        <v>49</v>
      </c>
      <c r="B24" s="1">
        <f>COUNTIF(A1:A10005,"*DOMESTICABUSE_TEXT_*")</f>
        <v>2</v>
      </c>
      <c r="C24" s="1">
        <f t="shared" si="0"/>
        <v>2</v>
      </c>
      <c r="D24" s="1">
        <f t="shared" si="1"/>
        <v>2</v>
      </c>
      <c r="E24" s="1">
        <f t="shared" si="2"/>
        <v>2</v>
      </c>
    </row>
    <row r="25" spans="1:5" x14ac:dyDescent="0.55000000000000004">
      <c r="A25" t="s">
        <v>62</v>
      </c>
      <c r="B25" t="s">
        <v>17</v>
      </c>
      <c r="C25" t="s">
        <v>33</v>
      </c>
      <c r="D25" t="s">
        <v>33</v>
      </c>
      <c r="E25" t="s">
        <v>33</v>
      </c>
    </row>
    <row r="26" spans="1:5" x14ac:dyDescent="0.55000000000000004">
      <c r="A26" t="s">
        <v>63</v>
      </c>
      <c r="B26" t="s">
        <v>18</v>
      </c>
      <c r="C26" t="s">
        <v>33</v>
      </c>
      <c r="D26" t="s">
        <v>33</v>
      </c>
      <c r="E26" t="s">
        <v>33</v>
      </c>
    </row>
    <row r="27" spans="1:5" s="1" customFormat="1" x14ac:dyDescent="0.55000000000000004">
      <c r="A27" s="1" t="s">
        <v>50</v>
      </c>
      <c r="B27" s="1">
        <f>COUNTIF(A1:A10005,"*ASSAULT_TEXT_*")</f>
        <v>5</v>
      </c>
      <c r="C27" s="1">
        <f t="shared" si="0"/>
        <v>5</v>
      </c>
      <c r="D27" s="1">
        <f t="shared" si="1"/>
        <v>5</v>
      </c>
      <c r="E27" s="1">
        <f t="shared" si="2"/>
        <v>5</v>
      </c>
    </row>
    <row r="28" spans="1:5" x14ac:dyDescent="0.55000000000000004">
      <c r="A28" t="s">
        <v>64</v>
      </c>
      <c r="B28" t="s">
        <v>19</v>
      </c>
      <c r="C28" t="s">
        <v>33</v>
      </c>
      <c r="D28" t="s">
        <v>33</v>
      </c>
      <c r="E28" t="s">
        <v>33</v>
      </c>
    </row>
    <row r="29" spans="1:5" x14ac:dyDescent="0.55000000000000004">
      <c r="A29" t="s">
        <v>65</v>
      </c>
      <c r="B29" t="s">
        <v>20</v>
      </c>
      <c r="C29" t="s">
        <v>33</v>
      </c>
      <c r="D29" t="s">
        <v>33</v>
      </c>
      <c r="E29" t="s">
        <v>33</v>
      </c>
    </row>
    <row r="30" spans="1:5" x14ac:dyDescent="0.55000000000000004">
      <c r="A30" t="s">
        <v>66</v>
      </c>
      <c r="B30" t="s">
        <v>21</v>
      </c>
      <c r="C30" t="s">
        <v>33</v>
      </c>
      <c r="D30" t="s">
        <v>33</v>
      </c>
      <c r="E30" t="s">
        <v>33</v>
      </c>
    </row>
    <row r="31" spans="1:5" x14ac:dyDescent="0.55000000000000004">
      <c r="A31" t="s">
        <v>67</v>
      </c>
      <c r="B31" t="s">
        <v>22</v>
      </c>
      <c r="C31" t="s">
        <v>33</v>
      </c>
      <c r="D31" t="s">
        <v>33</v>
      </c>
      <c r="E31" t="s">
        <v>33</v>
      </c>
    </row>
    <row r="32" spans="1:5" x14ac:dyDescent="0.55000000000000004">
      <c r="A32" t="s">
        <v>68</v>
      </c>
      <c r="B32" t="s">
        <v>23</v>
      </c>
      <c r="C32" t="s">
        <v>33</v>
      </c>
      <c r="D32" t="s">
        <v>33</v>
      </c>
      <c r="E32" t="s">
        <v>33</v>
      </c>
    </row>
    <row r="33" spans="1:5" s="1" customFormat="1" x14ac:dyDescent="0.55000000000000004">
      <c r="A33" s="1" t="s">
        <v>51</v>
      </c>
      <c r="B33" s="1">
        <f>COUNTIF(A1:A10005,"*MULTIPLEASSAULTS_TEXT_*")</f>
        <v>3</v>
      </c>
      <c r="C33" s="1">
        <f t="shared" si="0"/>
        <v>3</v>
      </c>
      <c r="D33" s="1">
        <f t="shared" si="1"/>
        <v>3</v>
      </c>
      <c r="E33" s="1">
        <f t="shared" si="2"/>
        <v>3</v>
      </c>
    </row>
    <row r="34" spans="1:5" x14ac:dyDescent="0.55000000000000004">
      <c r="A34" t="s">
        <v>69</v>
      </c>
      <c r="B34" t="s">
        <v>24</v>
      </c>
      <c r="C34" t="s">
        <v>33</v>
      </c>
      <c r="D34" t="s">
        <v>33</v>
      </c>
      <c r="E34" t="s">
        <v>33</v>
      </c>
    </row>
    <row r="35" spans="1:5" x14ac:dyDescent="0.55000000000000004">
      <c r="A35" t="s">
        <v>70</v>
      </c>
      <c r="B35" t="s">
        <v>25</v>
      </c>
      <c r="C35" t="s">
        <v>33</v>
      </c>
      <c r="D35" t="s">
        <v>33</v>
      </c>
      <c r="E35" t="s">
        <v>33</v>
      </c>
    </row>
    <row r="36" spans="1:5" x14ac:dyDescent="0.55000000000000004">
      <c r="A36" t="s">
        <v>71</v>
      </c>
      <c r="B36" t="s">
        <v>26</v>
      </c>
      <c r="C36" t="s">
        <v>33</v>
      </c>
      <c r="D36" t="s">
        <v>33</v>
      </c>
      <c r="E36" t="s">
        <v>33</v>
      </c>
    </row>
    <row r="37" spans="1:5" s="1" customFormat="1" x14ac:dyDescent="0.55000000000000004">
      <c r="A37" s="1" t="s">
        <v>52</v>
      </c>
      <c r="B37" s="1">
        <f>COUNTIF(A1:A10005,"*TRAFFICINCIDENT_TEXT_*")</f>
        <v>4</v>
      </c>
      <c r="C37" s="1">
        <f t="shared" si="0"/>
        <v>4</v>
      </c>
      <c r="D37" s="1">
        <f t="shared" si="1"/>
        <v>4</v>
      </c>
      <c r="E37" s="1">
        <f t="shared" si="2"/>
        <v>4</v>
      </c>
    </row>
    <row r="38" spans="1:5" ht="11.1" customHeight="1" x14ac:dyDescent="0.55000000000000004">
      <c r="A38" t="s">
        <v>72</v>
      </c>
      <c r="B38" t="s">
        <v>27</v>
      </c>
      <c r="C38" t="s">
        <v>33</v>
      </c>
      <c r="D38" t="s">
        <v>33</v>
      </c>
      <c r="E38" t="s">
        <v>33</v>
      </c>
    </row>
    <row r="39" spans="1:5" x14ac:dyDescent="0.55000000000000004">
      <c r="A39" t="s">
        <v>73</v>
      </c>
      <c r="B39" t="s">
        <v>28</v>
      </c>
      <c r="C39" t="s">
        <v>33</v>
      </c>
      <c r="D39" t="s">
        <v>33</v>
      </c>
      <c r="E39" t="s">
        <v>33</v>
      </c>
    </row>
    <row r="40" spans="1:5" x14ac:dyDescent="0.55000000000000004">
      <c r="A40" t="s">
        <v>74</v>
      </c>
      <c r="B40" t="s">
        <v>29</v>
      </c>
      <c r="C40" t="s">
        <v>33</v>
      </c>
      <c r="D40" t="s">
        <v>33</v>
      </c>
      <c r="E40" t="s">
        <v>33</v>
      </c>
    </row>
    <row r="41" spans="1:5" x14ac:dyDescent="0.55000000000000004">
      <c r="A41" t="s">
        <v>75</v>
      </c>
      <c r="B41" t="s">
        <v>30</v>
      </c>
      <c r="C41" t="s">
        <v>33</v>
      </c>
      <c r="D41" t="s">
        <v>33</v>
      </c>
      <c r="E41" t="s">
        <v>33</v>
      </c>
    </row>
    <row r="42" spans="1:5" s="1" customFormat="1" x14ac:dyDescent="0.55000000000000004">
      <c r="A42" s="1" t="s">
        <v>53</v>
      </c>
      <c r="B42" s="1">
        <f>COUNTIF(A1:A10005,"*FATALITY_TEXT_*")</f>
        <v>2</v>
      </c>
      <c r="C42" s="1">
        <f t="shared" si="0"/>
        <v>2</v>
      </c>
      <c r="D42" s="1">
        <f t="shared" si="1"/>
        <v>2</v>
      </c>
      <c r="E42" s="1">
        <f t="shared" si="2"/>
        <v>2</v>
      </c>
    </row>
    <row r="43" spans="1:5" x14ac:dyDescent="0.55000000000000004">
      <c r="A43" t="s">
        <v>76</v>
      </c>
      <c r="B43" t="s">
        <v>31</v>
      </c>
      <c r="C43" t="s">
        <v>33</v>
      </c>
      <c r="D43" t="s">
        <v>33</v>
      </c>
      <c r="E43" t="s">
        <v>33</v>
      </c>
    </row>
    <row r="44" spans="1:5" x14ac:dyDescent="0.55000000000000004">
      <c r="A44" t="s">
        <v>77</v>
      </c>
      <c r="B44" t="s">
        <v>32</v>
      </c>
      <c r="C44" t="s">
        <v>33</v>
      </c>
      <c r="D44" t="s">
        <v>33</v>
      </c>
      <c r="E44" t="s">
        <v>33</v>
      </c>
    </row>
    <row r="45" spans="1:5" s="3" customFormat="1" x14ac:dyDescent="0.55000000000000004">
      <c r="A45" s="3" t="s">
        <v>82</v>
      </c>
      <c r="B45" s="3" t="s">
        <v>135</v>
      </c>
      <c r="C45" s="3" t="s">
        <v>33</v>
      </c>
      <c r="D45" s="3" t="s">
        <v>33</v>
      </c>
      <c r="E45" s="3" t="s">
        <v>33</v>
      </c>
    </row>
    <row r="46" spans="1:5" x14ac:dyDescent="0.55000000000000004">
      <c r="A46" t="s">
        <v>83</v>
      </c>
      <c r="B46" t="s">
        <v>84</v>
      </c>
      <c r="C46" t="s">
        <v>33</v>
      </c>
      <c r="D46" t="s">
        <v>33</v>
      </c>
      <c r="E46" t="s">
        <v>33</v>
      </c>
    </row>
    <row r="47" spans="1:5" x14ac:dyDescent="0.55000000000000004">
      <c r="A47" t="s">
        <v>85</v>
      </c>
      <c r="B47" t="s">
        <v>86</v>
      </c>
      <c r="C47" t="s">
        <v>33</v>
      </c>
      <c r="D47" t="s">
        <v>33</v>
      </c>
      <c r="E47" t="s">
        <v>33</v>
      </c>
    </row>
    <row r="48" spans="1:5" x14ac:dyDescent="0.55000000000000004">
      <c r="A48" t="s">
        <v>87</v>
      </c>
      <c r="B48" t="s">
        <v>88</v>
      </c>
      <c r="C48" t="s">
        <v>33</v>
      </c>
      <c r="D48" t="s">
        <v>33</v>
      </c>
      <c r="E48" t="s">
        <v>33</v>
      </c>
    </row>
    <row r="49" spans="1:5" x14ac:dyDescent="0.55000000000000004">
      <c r="A49" t="s">
        <v>89</v>
      </c>
      <c r="B49" t="s">
        <v>90</v>
      </c>
      <c r="C49" t="s">
        <v>33</v>
      </c>
      <c r="D49" t="s">
        <v>33</v>
      </c>
      <c r="E49" t="s">
        <v>33</v>
      </c>
    </row>
    <row r="50" spans="1:5" x14ac:dyDescent="0.55000000000000004">
      <c r="A50" t="s">
        <v>93</v>
      </c>
      <c r="B50" t="s">
        <v>96</v>
      </c>
      <c r="C50" t="s">
        <v>33</v>
      </c>
      <c r="D50" t="s">
        <v>33</v>
      </c>
      <c r="E50" t="s">
        <v>33</v>
      </c>
    </row>
    <row r="51" spans="1:5" x14ac:dyDescent="0.55000000000000004">
      <c r="A51" t="s">
        <v>94</v>
      </c>
      <c r="B51" t="s">
        <v>95</v>
      </c>
      <c r="C51" t="s">
        <v>33</v>
      </c>
      <c r="D51" t="s">
        <v>33</v>
      </c>
      <c r="E51" t="s">
        <v>33</v>
      </c>
    </row>
    <row r="52" spans="1:5" x14ac:dyDescent="0.55000000000000004">
      <c r="A52" t="s">
        <v>91</v>
      </c>
      <c r="B52" t="s">
        <v>92</v>
      </c>
      <c r="C52" t="s">
        <v>33</v>
      </c>
      <c r="D52" t="s">
        <v>33</v>
      </c>
      <c r="E52" t="s">
        <v>33</v>
      </c>
    </row>
    <row r="53" spans="1:5" x14ac:dyDescent="0.55000000000000004">
      <c r="A53" t="s">
        <v>99</v>
      </c>
      <c r="B53" t="s">
        <v>97</v>
      </c>
      <c r="C53" t="s">
        <v>33</v>
      </c>
      <c r="D53" t="s">
        <v>33</v>
      </c>
      <c r="E53" t="s">
        <v>33</v>
      </c>
    </row>
    <row r="54" spans="1:5" x14ac:dyDescent="0.55000000000000004">
      <c r="A54" t="s">
        <v>98</v>
      </c>
      <c r="B54" t="s">
        <v>100</v>
      </c>
      <c r="C54" t="s">
        <v>33</v>
      </c>
      <c r="D54" t="s">
        <v>33</v>
      </c>
      <c r="E54" t="s">
        <v>33</v>
      </c>
    </row>
    <row r="55" spans="1:5" x14ac:dyDescent="0.55000000000000004">
      <c r="A55" t="s">
        <v>130</v>
      </c>
      <c r="B55" t="s">
        <v>131</v>
      </c>
      <c r="C55" t="s">
        <v>33</v>
      </c>
      <c r="D55" t="s">
        <v>33</v>
      </c>
      <c r="E55" t="s">
        <v>33</v>
      </c>
    </row>
    <row r="56" spans="1:5" x14ac:dyDescent="0.55000000000000004">
      <c r="A56" t="s">
        <v>101</v>
      </c>
      <c r="B56" t="s">
        <v>103</v>
      </c>
      <c r="C56" t="s">
        <v>33</v>
      </c>
      <c r="D56" t="s">
        <v>33</v>
      </c>
      <c r="E56" t="s">
        <v>33</v>
      </c>
    </row>
    <row r="57" spans="1:5" x14ac:dyDescent="0.55000000000000004">
      <c r="A57" t="s">
        <v>102</v>
      </c>
      <c r="B57" t="s">
        <v>104</v>
      </c>
      <c r="C57" t="s">
        <v>33</v>
      </c>
      <c r="D57" t="s">
        <v>33</v>
      </c>
      <c r="E57" t="s">
        <v>33</v>
      </c>
    </row>
    <row r="58" spans="1:5" x14ac:dyDescent="0.55000000000000004">
      <c r="A58" t="s">
        <v>105</v>
      </c>
      <c r="B58" t="s">
        <v>106</v>
      </c>
      <c r="C58" t="s">
        <v>33</v>
      </c>
      <c r="D58" t="s">
        <v>33</v>
      </c>
      <c r="E58" t="s">
        <v>33</v>
      </c>
    </row>
    <row r="59" spans="1:5" x14ac:dyDescent="0.55000000000000004">
      <c r="A59" t="s">
        <v>132</v>
      </c>
      <c r="B59" t="s">
        <v>133</v>
      </c>
      <c r="C59" t="s">
        <v>33</v>
      </c>
      <c r="D59" t="s">
        <v>33</v>
      </c>
      <c r="E59" t="s">
        <v>33</v>
      </c>
    </row>
    <row r="60" spans="1:5" x14ac:dyDescent="0.55000000000000004">
      <c r="A60" t="s">
        <v>107</v>
      </c>
      <c r="B60" t="s">
        <v>111</v>
      </c>
      <c r="C60" t="s">
        <v>33</v>
      </c>
      <c r="D60" t="s">
        <v>33</v>
      </c>
      <c r="E60" t="s">
        <v>33</v>
      </c>
    </row>
    <row r="61" spans="1:5" x14ac:dyDescent="0.55000000000000004">
      <c r="A61" t="s">
        <v>108</v>
      </c>
      <c r="B61" t="s">
        <v>112</v>
      </c>
      <c r="C61" t="s">
        <v>33</v>
      </c>
      <c r="D61" t="s">
        <v>33</v>
      </c>
      <c r="E61" t="s">
        <v>33</v>
      </c>
    </row>
    <row r="62" spans="1:5" x14ac:dyDescent="0.55000000000000004">
      <c r="A62" t="s">
        <v>109</v>
      </c>
      <c r="B62" t="s">
        <v>113</v>
      </c>
      <c r="C62" t="s">
        <v>33</v>
      </c>
      <c r="D62" t="s">
        <v>33</v>
      </c>
      <c r="E62" t="s">
        <v>33</v>
      </c>
    </row>
    <row r="63" spans="1:5" x14ac:dyDescent="0.55000000000000004">
      <c r="A63" t="s">
        <v>110</v>
      </c>
      <c r="B63" t="s">
        <v>114</v>
      </c>
      <c r="C63" t="s">
        <v>33</v>
      </c>
      <c r="D63" t="s">
        <v>33</v>
      </c>
      <c r="E63" t="s">
        <v>33</v>
      </c>
    </row>
    <row r="64" spans="1:5" x14ac:dyDescent="0.55000000000000004">
      <c r="A64" t="s">
        <v>115</v>
      </c>
      <c r="B64" t="s">
        <v>116</v>
      </c>
      <c r="C64" t="s">
        <v>33</v>
      </c>
      <c r="D64" t="s">
        <v>33</v>
      </c>
      <c r="E64" t="s">
        <v>33</v>
      </c>
    </row>
    <row r="65" spans="1:5" x14ac:dyDescent="0.55000000000000004">
      <c r="A65" t="s">
        <v>124</v>
      </c>
      <c r="B65" t="s">
        <v>125</v>
      </c>
      <c r="C65" t="s">
        <v>33</v>
      </c>
      <c r="D65" t="s">
        <v>33</v>
      </c>
      <c r="E65" t="s">
        <v>33</v>
      </c>
    </row>
    <row r="66" spans="1:5" x14ac:dyDescent="0.55000000000000004">
      <c r="A66" t="s">
        <v>117</v>
      </c>
      <c r="B66" t="s">
        <v>118</v>
      </c>
      <c r="C66" t="s">
        <v>33</v>
      </c>
      <c r="D66" t="s">
        <v>33</v>
      </c>
      <c r="E66" t="s">
        <v>33</v>
      </c>
    </row>
    <row r="67" spans="1:5" x14ac:dyDescent="0.55000000000000004">
      <c r="A67" t="s">
        <v>119</v>
      </c>
      <c r="B67" t="s">
        <v>120</v>
      </c>
      <c r="C67" t="s">
        <v>33</v>
      </c>
      <c r="D67" t="s">
        <v>33</v>
      </c>
      <c r="E67" t="s">
        <v>33</v>
      </c>
    </row>
    <row r="68" spans="1:5" x14ac:dyDescent="0.55000000000000004">
      <c r="A68" t="s">
        <v>121</v>
      </c>
      <c r="B68" t="s">
        <v>122</v>
      </c>
      <c r="C68" t="s">
        <v>33</v>
      </c>
      <c r="D68" t="s">
        <v>33</v>
      </c>
      <c r="E68" t="s">
        <v>33</v>
      </c>
    </row>
    <row r="69" spans="1:5" x14ac:dyDescent="0.55000000000000004">
      <c r="A69" t="s">
        <v>123</v>
      </c>
      <c r="B69" t="s">
        <v>136</v>
      </c>
      <c r="C69" t="s">
        <v>33</v>
      </c>
      <c r="D69" t="s">
        <v>33</v>
      </c>
      <c r="E69" t="s">
        <v>33</v>
      </c>
    </row>
    <row r="70" spans="1:5" x14ac:dyDescent="0.55000000000000004">
      <c r="A70" t="s">
        <v>134</v>
      </c>
      <c r="B70" t="s">
        <v>137</v>
      </c>
      <c r="C70" t="s">
        <v>33</v>
      </c>
      <c r="D70" t="s">
        <v>33</v>
      </c>
      <c r="E70" t="s">
        <v>33</v>
      </c>
    </row>
    <row r="71" spans="1:5" x14ac:dyDescent="0.55000000000000004">
      <c r="A71" t="s">
        <v>126</v>
      </c>
      <c r="B71" t="s">
        <v>128</v>
      </c>
      <c r="C71" t="s">
        <v>33</v>
      </c>
      <c r="D71" t="s">
        <v>33</v>
      </c>
      <c r="E71" t="s">
        <v>33</v>
      </c>
    </row>
    <row r="72" spans="1:5" x14ac:dyDescent="0.55000000000000004">
      <c r="A72" t="s">
        <v>127</v>
      </c>
      <c r="B72" t="s">
        <v>129</v>
      </c>
      <c r="C72" t="s">
        <v>33</v>
      </c>
      <c r="D72" t="s">
        <v>33</v>
      </c>
      <c r="E72" t="s">
        <v>33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StringLocalizations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2016-05-05T09:03:38Z</dcterms:created>
  <dcterms:modified xsi:type="dcterms:W3CDTF">2016-05-09T10:52:00Z</dcterms:modified>
</cp:coreProperties>
</file>