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080" activeTab="5"/>
  </bookViews>
  <sheets>
    <sheet name="mob" sheetId="1" r:id="rId1"/>
    <sheet name="petal" sheetId="2" r:id="rId2"/>
    <sheet name="drop" sheetId="3" r:id="rId3"/>
    <sheet name="rarity" sheetId="4" r:id="rId4"/>
    <sheet name="level" sheetId="5" r:id="rId5"/>
    <sheet name="tag" sheetId="6" r:id="rId6"/>
  </sheets>
  <calcPr calcId="144525"/>
</workbook>
</file>

<file path=xl/sharedStrings.xml><?xml version="1.0" encoding="utf-8"?>
<sst xmlns="http://schemas.openxmlformats.org/spreadsheetml/2006/main" count="175" uniqueCount="76">
  <si>
    <t>health</t>
  </si>
  <si>
    <t>bodyDamage</t>
  </si>
  <si>
    <t>friction</t>
  </si>
  <si>
    <t>exp</t>
  </si>
  <si>
    <t>effect</t>
  </si>
  <si>
    <t>radius</t>
  </si>
  <si>
    <t>friendship</t>
  </si>
  <si>
    <t>mobtype</t>
  </si>
  <si>
    <t>type</t>
  </si>
  <si>
    <t>chest</t>
  </si>
  <si>
    <t>{}</t>
  </si>
  <si>
    <t>enemy</t>
  </si>
  <si>
    <t>passive</t>
  </si>
  <si>
    <t>movable</t>
  </si>
  <si>
    <t>bob</t>
  </si>
  <si>
    <t>aggressive</t>
  </si>
  <si>
    <t>protein</t>
  </si>
  <si>
    <t>name</t>
  </si>
  <si>
    <t>petal</t>
  </si>
  <si>
    <t>mob</t>
  </si>
  <si>
    <t>size</t>
  </si>
  <si>
    <t>color</t>
  </si>
  <si>
    <t>dropRate</t>
  </si>
  <si>
    <t>sight</t>
  </si>
  <si>
    <t>common</t>
  </si>
  <si>
    <t>#67f64c</t>
  </si>
  <si>
    <t>uncommon</t>
  </si>
  <si>
    <t>#a2e44d</t>
  </si>
  <si>
    <t>unusual</t>
  </si>
  <si>
    <t>#dbc012</t>
  </si>
  <si>
    <t>rare</t>
  </si>
  <si>
    <t>#7ab9ff</t>
  </si>
  <si>
    <t>scarce</t>
  </si>
  <si>
    <t>#7a84ff</t>
  </si>
  <si>
    <t>epic</t>
  </si>
  <si>
    <t>#b14cff</t>
  </si>
  <si>
    <t>phenom</t>
  </si>
  <si>
    <t>#ff38f9</t>
  </si>
  <si>
    <t>sacred</t>
  </si>
  <si>
    <t>#ed2662</t>
  </si>
  <si>
    <t>legend</t>
  </si>
  <si>
    <t>#ec3907</t>
  </si>
  <si>
    <t>mythic</t>
  </si>
  <si>
    <t>#10f3cf</t>
  </si>
  <si>
    <t>superb</t>
  </si>
  <si>
    <t>#10f353</t>
  </si>
  <si>
    <t>extreme</t>
  </si>
  <si>
    <t>#3834b6</t>
  </si>
  <si>
    <t>insane</t>
  </si>
  <si>
    <t>#752020</t>
  </si>
  <si>
    <t>unbeat</t>
  </si>
  <si>
    <t>black</t>
  </si>
  <si>
    <t>slot</t>
  </si>
  <si>
    <t>{"sight":1.5,"speed":22.0}</t>
  </si>
  <si>
    <t>{"sight":1.5,"speed":22.1}</t>
  </si>
  <si>
    <t>{"sight":1.5,"speed":22.2}</t>
  </si>
  <si>
    <t>{"sight":1.5,"speed":22.3}</t>
  </si>
  <si>
    <t>{"sight":1.5,"speed":22.4}</t>
  </si>
  <si>
    <t>{"sight":1.5,"speed":22.5}</t>
  </si>
  <si>
    <t>{"sight":1.5,"speed":22.6}</t>
  </si>
  <si>
    <t>{"sight":1.5,"speed":22.7}</t>
  </si>
  <si>
    <t>{"sight":1.5,"speed":22.8}</t>
  </si>
  <si>
    <t>{"sight":1.5,"speed":22.9}</t>
  </si>
  <si>
    <t>{"sight":1.5,"speed":23.0}</t>
  </si>
  <si>
    <t>{"sight":1.5,"speed":23.1}</t>
  </si>
  <si>
    <t>{"sight":1.5,"speed":23.2}</t>
  </si>
  <si>
    <t>{"sight":1.5,"speed":23.3}</t>
  </si>
  <si>
    <t>{"sight":1.5,"speed":23.4}</t>
  </si>
  <si>
    <t>{"sight":1.5,"speed":23.5}</t>
  </si>
  <si>
    <t>{"sight":1.5,"speed":23.6}</t>
  </si>
  <si>
    <t>{"sight":1.5,"speed":23.7}</t>
  </si>
  <si>
    <t>{"sight":1.5,"speed":23.8}</t>
  </si>
  <si>
    <t>{"sight":1.5,"speed":23.9}</t>
  </si>
  <si>
    <t>{"sight":1.5,"speed":24}</t>
  </si>
  <si>
    <t>{"sight": 2.5, "speed":25}</t>
  </si>
  <si>
    <t>{"sight": 2.5}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</si>
</sst>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177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6.8" outlineLevelRow="2"/>
  <cols>
    <col min="1" max="1" width="12.375" style="6" customWidth="1"/>
    <col min="2" max="2" width="12.375" style="1" customWidth="1"/>
    <col min="3" max="3" width="12.25" style="1" customWidth="1"/>
    <col min="4" max="4" width="12.375" style="11" customWidth="1"/>
    <col min="5" max="5" width="12.375" style="1" customWidth="1"/>
    <col min="6" max="6" width="12.375" style="6" customWidth="1"/>
    <col min="7" max="7" width="12.375" style="1" customWidth="1"/>
    <col min="8" max="10" width="12.375" style="6" customWidth="1"/>
  </cols>
  <sheetData>
    <row r="1" ht="17.25" customHeight="1" spans="2:10">
      <c r="B1" s="2" t="s">
        <v>0</v>
      </c>
      <c r="C1" s="2" t="s">
        <v>1</v>
      </c>
      <c r="D1" s="12" t="s">
        <v>2</v>
      </c>
      <c r="E1" s="2" t="s">
        <v>3</v>
      </c>
      <c r="F1" s="7" t="s">
        <v>4</v>
      </c>
      <c r="G1" s="2" t="s">
        <v>5</v>
      </c>
      <c r="H1" s="7" t="s">
        <v>6</v>
      </c>
      <c r="I1" s="7" t="s">
        <v>7</v>
      </c>
      <c r="J1" s="7" t="s">
        <v>8</v>
      </c>
    </row>
    <row r="2" ht="17.25" customHeight="1" spans="1:10">
      <c r="A2" s="7" t="s">
        <v>9</v>
      </c>
      <c r="B2" s="3">
        <v>20</v>
      </c>
      <c r="C2" s="4">
        <v>5</v>
      </c>
      <c r="D2" s="9">
        <v>0.1</v>
      </c>
      <c r="E2" s="3">
        <v>1</v>
      </c>
      <c r="F2" s="7" t="s">
        <v>10</v>
      </c>
      <c r="G2" s="3">
        <v>20</v>
      </c>
      <c r="H2" s="7" t="s">
        <v>11</v>
      </c>
      <c r="I2" s="7" t="s">
        <v>12</v>
      </c>
      <c r="J2" s="7" t="s">
        <v>13</v>
      </c>
    </row>
    <row r="3" spans="1:10">
      <c r="A3" s="6" t="s">
        <v>14</v>
      </c>
      <c r="B3" s="1">
        <v>20</v>
      </c>
      <c r="C3" s="1">
        <v>0.2</v>
      </c>
      <c r="D3" s="11">
        <v>0.6</v>
      </c>
      <c r="E3" s="1">
        <v>1</v>
      </c>
      <c r="F3" s="6" t="s">
        <v>10</v>
      </c>
      <c r="G3" s="1">
        <v>20</v>
      </c>
      <c r="H3" s="6" t="s">
        <v>11</v>
      </c>
      <c r="I3" s="6" t="s">
        <v>15</v>
      </c>
      <c r="J3" s="6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4"/>
  <cols>
    <col min="1" max="1" width="12.375" style="6" customWidth="1"/>
    <col min="2" max="2" width="12.375" style="1" customWidth="1"/>
    <col min="3" max="3" width="12.25" style="1" customWidth="1"/>
    <col min="4" max="4" width="12.375" style="1" customWidth="1"/>
    <col min="5" max="5" width="12.375" style="6" customWidth="1"/>
  </cols>
  <sheetData>
    <row r="1" ht="17.25" customHeight="1" spans="2:5">
      <c r="B1" s="2" t="s">
        <v>0</v>
      </c>
      <c r="C1" s="2" t="s">
        <v>1</v>
      </c>
      <c r="D1" s="2" t="s">
        <v>5</v>
      </c>
      <c r="E1" s="7" t="s">
        <v>4</v>
      </c>
    </row>
    <row r="2" ht="17.25" customHeight="1" spans="1:5">
      <c r="A2" s="7" t="s">
        <v>16</v>
      </c>
      <c r="B2" s="3">
        <v>20</v>
      </c>
      <c r="C2" s="3">
        <v>5</v>
      </c>
      <c r="D2" s="3">
        <v>50</v>
      </c>
      <c r="E2" s="7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3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6.8" outlineLevelRow="2" outlineLevelCol="1"/>
  <cols>
    <col min="1" max="1" width="12.375" style="6" customWidth="1"/>
    <col min="2" max="2" width="12.375" style="11" customWidth="1"/>
  </cols>
  <sheetData>
    <row r="1" ht="17.25" customHeight="1" spans="2:2">
      <c r="B1" s="12" t="s">
        <v>16</v>
      </c>
    </row>
    <row r="2" ht="17.25" customHeight="1" spans="1:2">
      <c r="A2" s="7" t="s">
        <v>9</v>
      </c>
      <c r="B2" s="9">
        <v>0.5</v>
      </c>
    </row>
    <row r="3" spans="1:2">
      <c r="A3" s="6" t="s">
        <v>14</v>
      </c>
      <c r="B3" s="11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15"/>
  <sheetViews>
    <sheetView workbookViewId="0">
      <pane ySplit="1" topLeftCell="A2" activePane="bottomLeft" state="frozen"/>
      <selection/>
      <selection pane="bottomLeft" activeCell="E18" sqref="E18:E23"/>
    </sheetView>
  </sheetViews>
  <sheetFormatPr defaultColWidth="9" defaultRowHeight="16.8"/>
  <cols>
    <col min="1" max="1" width="3.625" style="1" customWidth="1"/>
    <col min="2" max="2" width="10.625" style="6" customWidth="1"/>
    <col min="3" max="3" width="14.4375" style="1" customWidth="1"/>
    <col min="4" max="5" width="18.375" style="1" customWidth="1"/>
    <col min="6" max="6" width="12.375" style="1" customWidth="1"/>
    <col min="7" max="7" width="12.375" style="6" customWidth="1"/>
    <col min="8" max="8" width="12.375" style="1" customWidth="1"/>
  </cols>
  <sheetData>
    <row r="1" ht="17.25" customHeight="1" spans="2:10">
      <c r="B1" s="7" t="s">
        <v>17</v>
      </c>
      <c r="C1" s="2" t="s">
        <v>3</v>
      </c>
      <c r="D1" s="2" t="s">
        <v>18</v>
      </c>
      <c r="E1" s="2" t="s">
        <v>19</v>
      </c>
      <c r="F1" s="2" t="s">
        <v>20</v>
      </c>
      <c r="G1" s="7" t="s">
        <v>21</v>
      </c>
      <c r="H1" s="2" t="s">
        <v>4</v>
      </c>
      <c r="I1" t="s">
        <v>22</v>
      </c>
      <c r="J1" t="s">
        <v>23</v>
      </c>
    </row>
    <row r="2" ht="17.25" customHeight="1" spans="1:10">
      <c r="A2" s="3">
        <v>1</v>
      </c>
      <c r="B2" s="7" t="s">
        <v>24</v>
      </c>
      <c r="C2" s="3">
        <v>1</v>
      </c>
      <c r="D2" s="3">
        <v>1</v>
      </c>
      <c r="E2" s="3">
        <v>1</v>
      </c>
      <c r="F2" s="3">
        <v>1</v>
      </c>
      <c r="G2" s="7" t="s">
        <v>25</v>
      </c>
      <c r="H2" s="3">
        <v>1</v>
      </c>
      <c r="I2">
        <v>0.1</v>
      </c>
      <c r="J2">
        <v>20</v>
      </c>
    </row>
    <row r="3" ht="17.25" customHeight="1" spans="1:10">
      <c r="A3" s="3">
        <v>2</v>
      </c>
      <c r="B3" s="7" t="s">
        <v>26</v>
      </c>
      <c r="C3" s="3">
        <f>C2*4</f>
        <v>4</v>
      </c>
      <c r="D3" s="3">
        <f t="shared" ref="D3:D14" si="0">D2*3</f>
        <v>3</v>
      </c>
      <c r="E3" s="3">
        <f t="shared" ref="E3:E14" si="1">E2*6</f>
        <v>6</v>
      </c>
      <c r="F3" s="3">
        <v>2</v>
      </c>
      <c r="G3" s="7" t="s">
        <v>27</v>
      </c>
      <c r="H3" s="9">
        <v>1.5</v>
      </c>
      <c r="I3">
        <v>0.08</v>
      </c>
      <c r="J3">
        <v>19</v>
      </c>
    </row>
    <row r="4" ht="17.25" customHeight="1" spans="1:10">
      <c r="A4" s="3">
        <v>3</v>
      </c>
      <c r="B4" s="7" t="s">
        <v>28</v>
      </c>
      <c r="C4" s="3">
        <f t="shared" ref="C4:C14" si="2">C3*4</f>
        <v>16</v>
      </c>
      <c r="D4" s="3">
        <f t="shared" si="0"/>
        <v>9</v>
      </c>
      <c r="E4" s="3">
        <f t="shared" si="1"/>
        <v>36</v>
      </c>
      <c r="F4" s="9">
        <v>3.5</v>
      </c>
      <c r="G4" s="7" t="s">
        <v>29</v>
      </c>
      <c r="H4" s="3">
        <v>2</v>
      </c>
      <c r="I4">
        <v>0.06</v>
      </c>
      <c r="J4">
        <v>18</v>
      </c>
    </row>
    <row r="5" ht="17.25" customHeight="1" spans="1:10">
      <c r="A5" s="3">
        <v>4</v>
      </c>
      <c r="B5" s="7" t="s">
        <v>30</v>
      </c>
      <c r="C5" s="3">
        <f t="shared" si="2"/>
        <v>64</v>
      </c>
      <c r="D5" s="3">
        <f t="shared" si="0"/>
        <v>27</v>
      </c>
      <c r="E5" s="3">
        <f t="shared" si="1"/>
        <v>216</v>
      </c>
      <c r="F5" s="3">
        <v>5</v>
      </c>
      <c r="G5" s="7" t="s">
        <v>31</v>
      </c>
      <c r="H5" s="9">
        <v>2.5</v>
      </c>
      <c r="I5">
        <v>0.05</v>
      </c>
      <c r="J5">
        <v>17</v>
      </c>
    </row>
    <row r="6" ht="17.25" customHeight="1" spans="1:10">
      <c r="A6" s="3">
        <v>5</v>
      </c>
      <c r="B6" s="7" t="s">
        <v>32</v>
      </c>
      <c r="C6" s="3">
        <f t="shared" si="2"/>
        <v>256</v>
      </c>
      <c r="D6" s="3">
        <f t="shared" si="0"/>
        <v>81</v>
      </c>
      <c r="E6" s="3">
        <f t="shared" si="1"/>
        <v>1296</v>
      </c>
      <c r="F6" s="9">
        <v>6.5</v>
      </c>
      <c r="G6" s="7" t="s">
        <v>33</v>
      </c>
      <c r="H6" s="3">
        <v>3</v>
      </c>
      <c r="I6">
        <v>0.05</v>
      </c>
      <c r="J6">
        <v>16</v>
      </c>
    </row>
    <row r="7" ht="17.25" customHeight="1" spans="1:10">
      <c r="A7" s="3">
        <v>6</v>
      </c>
      <c r="B7" s="7" t="s">
        <v>34</v>
      </c>
      <c r="C7" s="3">
        <f t="shared" si="2"/>
        <v>1024</v>
      </c>
      <c r="D7" s="3">
        <f t="shared" si="0"/>
        <v>243</v>
      </c>
      <c r="E7" s="3">
        <f t="shared" si="1"/>
        <v>7776</v>
      </c>
      <c r="F7" s="9">
        <v>8.5</v>
      </c>
      <c r="G7" s="7" t="s">
        <v>35</v>
      </c>
      <c r="H7" s="3">
        <v>4</v>
      </c>
      <c r="I7">
        <v>0.05</v>
      </c>
      <c r="J7">
        <v>15</v>
      </c>
    </row>
    <row r="8" ht="17.25" customHeight="1" spans="1:10">
      <c r="A8" s="3">
        <v>7</v>
      </c>
      <c r="B8" s="7" t="s">
        <v>36</v>
      </c>
      <c r="C8" s="3">
        <f t="shared" si="2"/>
        <v>4096</v>
      </c>
      <c r="D8" s="3">
        <f t="shared" si="0"/>
        <v>729</v>
      </c>
      <c r="E8" s="3">
        <f t="shared" si="1"/>
        <v>46656</v>
      </c>
      <c r="F8" s="3">
        <v>11</v>
      </c>
      <c r="G8" s="7" t="s">
        <v>37</v>
      </c>
      <c r="H8" s="3">
        <v>5</v>
      </c>
      <c r="I8">
        <v>0.04</v>
      </c>
      <c r="J8">
        <v>14</v>
      </c>
    </row>
    <row r="9" ht="17.25" customHeight="1" spans="1:10">
      <c r="A9" s="3">
        <v>8</v>
      </c>
      <c r="B9" s="7" t="s">
        <v>38</v>
      </c>
      <c r="C9" s="3">
        <f t="shared" si="2"/>
        <v>16384</v>
      </c>
      <c r="D9" s="3">
        <f t="shared" si="0"/>
        <v>2187</v>
      </c>
      <c r="E9" s="3">
        <f t="shared" si="1"/>
        <v>279936</v>
      </c>
      <c r="F9" s="9">
        <v>13.5</v>
      </c>
      <c r="G9" s="7" t="s">
        <v>39</v>
      </c>
      <c r="H9" s="3">
        <v>6</v>
      </c>
      <c r="I9">
        <v>0.03</v>
      </c>
      <c r="J9">
        <v>13</v>
      </c>
    </row>
    <row r="10" ht="17.25" customHeight="1" spans="1:10">
      <c r="A10" s="3">
        <v>9</v>
      </c>
      <c r="B10" s="7" t="s">
        <v>40</v>
      </c>
      <c r="C10" s="3">
        <f t="shared" si="2"/>
        <v>65536</v>
      </c>
      <c r="D10" s="3">
        <f t="shared" si="0"/>
        <v>6561</v>
      </c>
      <c r="E10" s="3">
        <f t="shared" si="1"/>
        <v>1679616</v>
      </c>
      <c r="F10" s="3">
        <v>16</v>
      </c>
      <c r="G10" s="7" t="s">
        <v>41</v>
      </c>
      <c r="H10" s="3">
        <v>7</v>
      </c>
      <c r="I10">
        <v>0.02</v>
      </c>
      <c r="J10">
        <v>12</v>
      </c>
    </row>
    <row r="11" ht="17.25" customHeight="1" spans="1:10">
      <c r="A11" s="3">
        <v>10</v>
      </c>
      <c r="B11" s="7" t="s">
        <v>42</v>
      </c>
      <c r="C11" s="3">
        <f t="shared" si="2"/>
        <v>262144</v>
      </c>
      <c r="D11" s="3">
        <f t="shared" si="0"/>
        <v>19683</v>
      </c>
      <c r="E11" s="3">
        <f t="shared" si="1"/>
        <v>10077696</v>
      </c>
      <c r="F11" s="3">
        <v>20</v>
      </c>
      <c r="G11" s="7" t="s">
        <v>43</v>
      </c>
      <c r="H11" s="9">
        <v>8.5</v>
      </c>
      <c r="I11">
        <v>0.01</v>
      </c>
      <c r="J11">
        <v>11</v>
      </c>
    </row>
    <row r="12" ht="17.25" customHeight="1" spans="1:10">
      <c r="A12" s="3">
        <v>11</v>
      </c>
      <c r="B12" s="7" t="s">
        <v>44</v>
      </c>
      <c r="C12" s="3">
        <f t="shared" si="2"/>
        <v>1048576</v>
      </c>
      <c r="D12" s="3">
        <f t="shared" si="0"/>
        <v>59049</v>
      </c>
      <c r="E12" s="3">
        <f t="shared" si="1"/>
        <v>60466176</v>
      </c>
      <c r="F12" s="3">
        <v>25</v>
      </c>
      <c r="G12" s="7" t="s">
        <v>45</v>
      </c>
      <c r="H12" s="3">
        <v>10</v>
      </c>
      <c r="I12">
        <v>0.01</v>
      </c>
      <c r="J12">
        <v>10</v>
      </c>
    </row>
    <row r="13" ht="17.25" customHeight="1" spans="1:10">
      <c r="A13" s="3">
        <v>12</v>
      </c>
      <c r="B13" s="7" t="s">
        <v>46</v>
      </c>
      <c r="C13" s="3">
        <f t="shared" si="2"/>
        <v>4194304</v>
      </c>
      <c r="D13" s="3">
        <f t="shared" si="0"/>
        <v>177147</v>
      </c>
      <c r="E13" s="3">
        <f t="shared" si="1"/>
        <v>362797056</v>
      </c>
      <c r="F13" s="3">
        <v>30</v>
      </c>
      <c r="G13" s="7" t="s">
        <v>47</v>
      </c>
      <c r="H13" s="3">
        <v>12</v>
      </c>
      <c r="I13">
        <v>0.005</v>
      </c>
      <c r="J13">
        <v>9</v>
      </c>
    </row>
    <row r="14" ht="17.25" customHeight="1" spans="1:10">
      <c r="A14" s="3">
        <v>13</v>
      </c>
      <c r="B14" s="7" t="s">
        <v>48</v>
      </c>
      <c r="C14" s="3">
        <f t="shared" si="2"/>
        <v>16777216</v>
      </c>
      <c r="D14" s="3">
        <f t="shared" si="0"/>
        <v>531441</v>
      </c>
      <c r="E14" s="3">
        <f t="shared" si="1"/>
        <v>2176782336</v>
      </c>
      <c r="F14" s="3">
        <v>40</v>
      </c>
      <c r="G14" s="7" t="s">
        <v>49</v>
      </c>
      <c r="H14" s="3">
        <v>15</v>
      </c>
      <c r="I14">
        <v>0.002</v>
      </c>
      <c r="J14">
        <v>8</v>
      </c>
    </row>
    <row r="15" ht="17.25" customHeight="1" spans="1:10">
      <c r="A15" s="3">
        <v>14</v>
      </c>
      <c r="B15" s="7" t="s">
        <v>50</v>
      </c>
      <c r="C15" s="3">
        <v>1000000000</v>
      </c>
      <c r="D15" s="3">
        <v>10000000</v>
      </c>
      <c r="E15" s="10">
        <v>10000000000000</v>
      </c>
      <c r="F15" s="3">
        <v>50</v>
      </c>
      <c r="G15" s="7" t="s">
        <v>51</v>
      </c>
      <c r="H15" s="3">
        <v>20</v>
      </c>
      <c r="I15">
        <v>0.0005</v>
      </c>
      <c r="J15">
        <v>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4"/>
  <sheetViews>
    <sheetView workbookViewId="0">
      <pane ySplit="1" topLeftCell="A92" activePane="bottomLeft" state="frozen"/>
      <selection/>
      <selection pane="bottomLeft" activeCell="B116" sqref="B116"/>
    </sheetView>
  </sheetViews>
  <sheetFormatPr defaultColWidth="9" defaultRowHeight="16.8" outlineLevelCol="5"/>
  <cols>
    <col min="1" max="1" width="12.375" style="1" customWidth="1"/>
    <col min="2" max="2" width="21.0625" style="1" customWidth="1"/>
    <col min="3" max="4" width="12.375" style="1" customWidth="1"/>
    <col min="5" max="5" width="12.25" style="1" customWidth="1"/>
    <col min="6" max="6" width="21.375" style="6" customWidth="1"/>
  </cols>
  <sheetData>
    <row r="1" ht="17.25" customHeight="1" spans="2:6">
      <c r="B1" s="2" t="s">
        <v>3</v>
      </c>
      <c r="C1" s="2" t="s">
        <v>52</v>
      </c>
      <c r="D1" s="2" t="s">
        <v>0</v>
      </c>
      <c r="E1" s="2" t="s">
        <v>1</v>
      </c>
      <c r="F1" s="7" t="s">
        <v>4</v>
      </c>
    </row>
    <row r="2" ht="17.25" customHeight="1" spans="1:6">
      <c r="A2" s="3">
        <v>0</v>
      </c>
      <c r="B2" s="3">
        <v>0</v>
      </c>
      <c r="C2" s="3">
        <v>5</v>
      </c>
      <c r="D2" s="3">
        <v>100</v>
      </c>
      <c r="E2" s="4">
        <v>10</v>
      </c>
      <c r="F2" s="7" t="s">
        <v>53</v>
      </c>
    </row>
    <row r="3" ht="17.25" customHeight="1" spans="1:6">
      <c r="A3" s="3">
        <v>1</v>
      </c>
      <c r="B3" s="3">
        <v>20</v>
      </c>
      <c r="C3" s="3">
        <v>5</v>
      </c>
      <c r="D3" s="3">
        <v>105</v>
      </c>
      <c r="E3" s="3">
        <v>10</v>
      </c>
      <c r="F3" s="7" t="s">
        <v>54</v>
      </c>
    </row>
    <row r="4" ht="17.25" customHeight="1" spans="1:6">
      <c r="A4" s="3">
        <v>2</v>
      </c>
      <c r="B4" s="3">
        <v>50</v>
      </c>
      <c r="C4" s="3">
        <v>5</v>
      </c>
      <c r="D4" s="3">
        <v>110</v>
      </c>
      <c r="E4" s="3">
        <v>10</v>
      </c>
      <c r="F4" s="7" t="s">
        <v>55</v>
      </c>
    </row>
    <row r="5" ht="17.25" customHeight="1" spans="1:6">
      <c r="A5" s="3">
        <v>3</v>
      </c>
      <c r="B5" s="3">
        <v>100</v>
      </c>
      <c r="C5" s="3">
        <v>5</v>
      </c>
      <c r="D5" s="3">
        <v>117</v>
      </c>
      <c r="E5" s="3">
        <v>10</v>
      </c>
      <c r="F5" s="7" t="s">
        <v>56</v>
      </c>
    </row>
    <row r="6" ht="17.25" customHeight="1" spans="1:6">
      <c r="A6" s="3">
        <v>4</v>
      </c>
      <c r="B6" s="3">
        <f>FLOOR(B5*1.5,1)</f>
        <v>150</v>
      </c>
      <c r="C6" s="3">
        <v>5</v>
      </c>
      <c r="D6" s="3">
        <v>120</v>
      </c>
      <c r="E6" s="3">
        <v>10</v>
      </c>
      <c r="F6" s="7" t="s">
        <v>57</v>
      </c>
    </row>
    <row r="7" ht="17.25" customHeight="1" spans="1:6">
      <c r="A7" s="3">
        <v>5</v>
      </c>
      <c r="B7" s="3">
        <v>250</v>
      </c>
      <c r="C7" s="3">
        <v>6</v>
      </c>
      <c r="D7" s="3">
        <v>125</v>
      </c>
      <c r="E7" s="3">
        <v>11</v>
      </c>
      <c r="F7" s="7" t="s">
        <v>58</v>
      </c>
    </row>
    <row r="8" ht="17.25" customHeight="1" spans="1:6">
      <c r="A8" s="3">
        <v>6</v>
      </c>
      <c r="B8" s="3">
        <v>350</v>
      </c>
      <c r="C8" s="3">
        <v>6</v>
      </c>
      <c r="D8" s="3">
        <v>130</v>
      </c>
      <c r="E8" s="3">
        <v>11</v>
      </c>
      <c r="F8" s="7" t="s">
        <v>59</v>
      </c>
    </row>
    <row r="9" ht="17.25" customHeight="1" spans="1:6">
      <c r="A9" s="3">
        <v>7</v>
      </c>
      <c r="B9" s="3">
        <v>450</v>
      </c>
      <c r="C9" s="3">
        <v>6</v>
      </c>
      <c r="D9" s="3">
        <v>135</v>
      </c>
      <c r="E9" s="3">
        <v>12</v>
      </c>
      <c r="F9" s="7" t="s">
        <v>60</v>
      </c>
    </row>
    <row r="10" ht="17.25" customHeight="1" spans="1:6">
      <c r="A10" s="3">
        <v>8</v>
      </c>
      <c r="B10" s="3">
        <v>600</v>
      </c>
      <c r="C10" s="3">
        <v>6</v>
      </c>
      <c r="D10" s="3">
        <v>140</v>
      </c>
      <c r="E10" s="3">
        <v>12</v>
      </c>
      <c r="F10" s="7" t="s">
        <v>61</v>
      </c>
    </row>
    <row r="11" ht="17.25" customHeight="1" spans="1:6">
      <c r="A11" s="3">
        <v>9</v>
      </c>
      <c r="B11" s="3">
        <v>700</v>
      </c>
      <c r="C11" s="3">
        <v>6</v>
      </c>
      <c r="D11" s="3">
        <v>145</v>
      </c>
      <c r="E11" s="3">
        <v>13</v>
      </c>
      <c r="F11" s="7" t="s">
        <v>62</v>
      </c>
    </row>
    <row r="12" ht="17.25" customHeight="1" spans="1:6">
      <c r="A12" s="3">
        <v>10</v>
      </c>
      <c r="B12" s="3">
        <v>800</v>
      </c>
      <c r="C12" s="3">
        <v>7</v>
      </c>
      <c r="D12" s="3">
        <v>150</v>
      </c>
      <c r="E12" s="3">
        <v>13</v>
      </c>
      <c r="F12" s="7" t="s">
        <v>63</v>
      </c>
    </row>
    <row r="13" ht="17.25" customHeight="1" spans="1:6">
      <c r="A13" s="3">
        <v>11</v>
      </c>
      <c r="B13" s="3">
        <v>900</v>
      </c>
      <c r="C13" s="3">
        <v>7</v>
      </c>
      <c r="D13" s="3">
        <v>158</v>
      </c>
      <c r="E13" s="3">
        <v>14</v>
      </c>
      <c r="F13" s="7" t="s">
        <v>64</v>
      </c>
    </row>
    <row r="14" ht="17.25" customHeight="1" spans="1:6">
      <c r="A14" s="3">
        <v>12</v>
      </c>
      <c r="B14" s="3">
        <v>1000</v>
      </c>
      <c r="C14" s="3">
        <v>7</v>
      </c>
      <c r="D14" s="3">
        <v>166</v>
      </c>
      <c r="E14" s="3">
        <v>14</v>
      </c>
      <c r="F14" s="7" t="s">
        <v>65</v>
      </c>
    </row>
    <row r="15" ht="17.25" customHeight="1" spans="1:6">
      <c r="A15" s="3">
        <v>13</v>
      </c>
      <c r="B15" s="3">
        <v>1150</v>
      </c>
      <c r="C15" s="3">
        <v>7</v>
      </c>
      <c r="D15" s="3">
        <v>174</v>
      </c>
      <c r="E15" s="3">
        <v>15</v>
      </c>
      <c r="F15" s="7" t="s">
        <v>66</v>
      </c>
    </row>
    <row r="16" ht="17.25" customHeight="1" spans="1:6">
      <c r="A16" s="3">
        <v>14</v>
      </c>
      <c r="B16" s="3">
        <v>1250</v>
      </c>
      <c r="C16" s="3">
        <v>7</v>
      </c>
      <c r="D16" s="3">
        <v>182</v>
      </c>
      <c r="E16" s="3">
        <v>15</v>
      </c>
      <c r="F16" s="7" t="s">
        <v>67</v>
      </c>
    </row>
    <row r="17" ht="17.25" customHeight="1" spans="1:6">
      <c r="A17" s="3">
        <v>15</v>
      </c>
      <c r="B17" s="3">
        <v>1400</v>
      </c>
      <c r="C17" s="3">
        <v>7</v>
      </c>
      <c r="D17" s="3">
        <v>190</v>
      </c>
      <c r="E17" s="3">
        <v>16</v>
      </c>
      <c r="F17" s="7" t="s">
        <v>68</v>
      </c>
    </row>
    <row r="18" ht="17.25" customHeight="1" spans="1:6">
      <c r="A18" s="3">
        <v>16</v>
      </c>
      <c r="B18" s="3">
        <v>1600</v>
      </c>
      <c r="C18" s="3">
        <v>7</v>
      </c>
      <c r="D18" s="3">
        <v>200</v>
      </c>
      <c r="E18" s="3">
        <v>16</v>
      </c>
      <c r="F18" s="7" t="s">
        <v>69</v>
      </c>
    </row>
    <row r="19" ht="17.25" customHeight="1" spans="1:6">
      <c r="A19" s="3">
        <v>17</v>
      </c>
      <c r="B19" s="3">
        <v>1800</v>
      </c>
      <c r="C19" s="3">
        <v>7</v>
      </c>
      <c r="D19" s="3">
        <v>210</v>
      </c>
      <c r="E19" s="3">
        <v>17</v>
      </c>
      <c r="F19" s="7" t="s">
        <v>70</v>
      </c>
    </row>
    <row r="20" ht="17.25" customHeight="1" spans="1:6">
      <c r="A20" s="3">
        <v>18</v>
      </c>
      <c r="B20" s="3">
        <v>2000</v>
      </c>
      <c r="C20" s="3">
        <v>7</v>
      </c>
      <c r="D20" s="3">
        <v>220</v>
      </c>
      <c r="E20" s="3">
        <v>18</v>
      </c>
      <c r="F20" s="7" t="s">
        <v>71</v>
      </c>
    </row>
    <row r="21" ht="17.25" customHeight="1" spans="1:6">
      <c r="A21" s="3">
        <v>19</v>
      </c>
      <c r="B21" s="3">
        <v>2250</v>
      </c>
      <c r="C21" s="3">
        <v>7</v>
      </c>
      <c r="D21" s="3">
        <v>230</v>
      </c>
      <c r="E21" s="3">
        <v>19</v>
      </c>
      <c r="F21" s="7" t="s">
        <v>72</v>
      </c>
    </row>
    <row r="22" ht="17.25" customHeight="1" spans="1:6">
      <c r="A22" s="3">
        <v>20</v>
      </c>
      <c r="B22" s="3">
        <v>2500</v>
      </c>
      <c r="C22" s="3">
        <v>8</v>
      </c>
      <c r="D22" s="3">
        <v>240</v>
      </c>
      <c r="E22" s="3">
        <v>20</v>
      </c>
      <c r="F22" s="7" t="s">
        <v>73</v>
      </c>
    </row>
    <row r="23" ht="17.25" customHeight="1" spans="1:6">
      <c r="A23" s="3">
        <v>21</v>
      </c>
      <c r="B23" s="3">
        <v>2800</v>
      </c>
      <c r="C23" s="3">
        <v>8</v>
      </c>
      <c r="D23" s="3">
        <f t="shared" ref="D23:D32" si="0">D22+10</f>
        <v>250</v>
      </c>
      <c r="E23" s="3">
        <f t="shared" ref="E23:E42" si="1">E22+1</f>
        <v>21</v>
      </c>
      <c r="F23" s="7" t="s">
        <v>10</v>
      </c>
    </row>
    <row r="24" ht="17.25" customHeight="1" spans="1:6">
      <c r="A24" s="3">
        <v>22</v>
      </c>
      <c r="B24" s="3">
        <v>3100</v>
      </c>
      <c r="C24" s="3">
        <v>8</v>
      </c>
      <c r="D24" s="3">
        <f t="shared" si="0"/>
        <v>260</v>
      </c>
      <c r="E24" s="3">
        <f t="shared" si="1"/>
        <v>22</v>
      </c>
      <c r="F24" s="7" t="s">
        <v>10</v>
      </c>
    </row>
    <row r="25" ht="17.25" customHeight="1" spans="1:6">
      <c r="A25" s="3">
        <v>23</v>
      </c>
      <c r="B25" s="3">
        <v>3500</v>
      </c>
      <c r="C25" s="3">
        <v>8</v>
      </c>
      <c r="D25" s="3">
        <f t="shared" si="0"/>
        <v>270</v>
      </c>
      <c r="E25" s="3">
        <f t="shared" si="1"/>
        <v>23</v>
      </c>
      <c r="F25" s="7" t="s">
        <v>10</v>
      </c>
    </row>
    <row r="26" ht="17.25" customHeight="1" spans="1:6">
      <c r="A26" s="3">
        <v>24</v>
      </c>
      <c r="B26" s="3">
        <v>3900</v>
      </c>
      <c r="C26" s="3">
        <v>8</v>
      </c>
      <c r="D26" s="3">
        <f t="shared" si="0"/>
        <v>280</v>
      </c>
      <c r="E26" s="3">
        <f t="shared" si="1"/>
        <v>24</v>
      </c>
      <c r="F26" s="7" t="s">
        <v>10</v>
      </c>
    </row>
    <row r="27" ht="17.25" customHeight="1" spans="1:6">
      <c r="A27" s="3">
        <v>25</v>
      </c>
      <c r="B27" s="3">
        <v>4400</v>
      </c>
      <c r="C27" s="3">
        <v>8</v>
      </c>
      <c r="D27" s="3">
        <f t="shared" si="0"/>
        <v>290</v>
      </c>
      <c r="E27" s="3">
        <f t="shared" si="1"/>
        <v>25</v>
      </c>
      <c r="F27" s="7" t="s">
        <v>10</v>
      </c>
    </row>
    <row r="28" ht="17.25" customHeight="1" spans="1:6">
      <c r="A28" s="3">
        <v>26</v>
      </c>
      <c r="B28" s="3">
        <v>4900</v>
      </c>
      <c r="C28" s="3">
        <v>8</v>
      </c>
      <c r="D28" s="3">
        <f t="shared" si="0"/>
        <v>300</v>
      </c>
      <c r="E28" s="3">
        <f t="shared" si="1"/>
        <v>26</v>
      </c>
      <c r="F28" s="7" t="s">
        <v>10</v>
      </c>
    </row>
    <row r="29" ht="17.25" customHeight="1" spans="1:6">
      <c r="A29" s="3">
        <v>27</v>
      </c>
      <c r="B29" s="3">
        <v>5500</v>
      </c>
      <c r="C29" s="3">
        <v>8</v>
      </c>
      <c r="D29" s="3">
        <f t="shared" si="0"/>
        <v>310</v>
      </c>
      <c r="E29" s="3">
        <f t="shared" si="1"/>
        <v>27</v>
      </c>
      <c r="F29" s="7" t="s">
        <v>10</v>
      </c>
    </row>
    <row r="30" ht="17.25" customHeight="1" spans="1:6">
      <c r="A30" s="3">
        <v>28</v>
      </c>
      <c r="B30" s="3">
        <v>6200</v>
      </c>
      <c r="C30" s="3">
        <v>8</v>
      </c>
      <c r="D30" s="3">
        <f t="shared" si="0"/>
        <v>320</v>
      </c>
      <c r="E30" s="3">
        <f t="shared" si="1"/>
        <v>28</v>
      </c>
      <c r="F30" s="7" t="s">
        <v>10</v>
      </c>
    </row>
    <row r="31" ht="17.25" customHeight="1" spans="1:6">
      <c r="A31" s="3">
        <v>29</v>
      </c>
      <c r="B31" s="3">
        <v>6800</v>
      </c>
      <c r="C31" s="3">
        <v>8</v>
      </c>
      <c r="D31" s="3">
        <f t="shared" si="0"/>
        <v>330</v>
      </c>
      <c r="E31" s="3">
        <f t="shared" si="1"/>
        <v>29</v>
      </c>
      <c r="F31" s="7" t="s">
        <v>10</v>
      </c>
    </row>
    <row r="32" ht="17.25" customHeight="1" spans="1:6">
      <c r="A32" s="3">
        <v>30</v>
      </c>
      <c r="B32" s="3">
        <v>7500</v>
      </c>
      <c r="C32" s="3">
        <v>8</v>
      </c>
      <c r="D32" s="3">
        <f t="shared" si="0"/>
        <v>340</v>
      </c>
      <c r="E32" s="3">
        <f t="shared" si="1"/>
        <v>30</v>
      </c>
      <c r="F32" s="7" t="s">
        <v>10</v>
      </c>
    </row>
    <row r="33" ht="17.25" customHeight="1" spans="1:6">
      <c r="A33" s="3">
        <v>31</v>
      </c>
      <c r="B33" s="3">
        <v>8500</v>
      </c>
      <c r="C33" s="3">
        <v>8</v>
      </c>
      <c r="D33" s="3">
        <f t="shared" ref="D33:D42" si="2">D32+15</f>
        <v>355</v>
      </c>
      <c r="E33" s="3">
        <f t="shared" si="1"/>
        <v>31</v>
      </c>
      <c r="F33" s="7" t="s">
        <v>10</v>
      </c>
    </row>
    <row r="34" ht="17.25" customHeight="1" spans="1:6">
      <c r="A34" s="3">
        <v>32</v>
      </c>
      <c r="B34" s="3">
        <v>9500</v>
      </c>
      <c r="C34" s="3">
        <v>8</v>
      </c>
      <c r="D34" s="3">
        <f t="shared" si="2"/>
        <v>370</v>
      </c>
      <c r="E34" s="3">
        <f t="shared" si="1"/>
        <v>32</v>
      </c>
      <c r="F34" s="7" t="s">
        <v>10</v>
      </c>
    </row>
    <row r="35" ht="17.25" customHeight="1" spans="1:6">
      <c r="A35" s="3">
        <v>33</v>
      </c>
      <c r="B35" s="3">
        <v>10600</v>
      </c>
      <c r="C35" s="3">
        <v>8</v>
      </c>
      <c r="D35" s="3">
        <f t="shared" si="2"/>
        <v>385</v>
      </c>
      <c r="E35" s="3">
        <f t="shared" si="1"/>
        <v>33</v>
      </c>
      <c r="F35" s="7" t="s">
        <v>10</v>
      </c>
    </row>
    <row r="36" ht="17.25" customHeight="1" spans="1:6">
      <c r="A36" s="3">
        <v>34</v>
      </c>
      <c r="B36" s="3">
        <v>11700</v>
      </c>
      <c r="C36" s="3">
        <v>8</v>
      </c>
      <c r="D36" s="3">
        <f t="shared" si="2"/>
        <v>400</v>
      </c>
      <c r="E36" s="3">
        <f t="shared" si="1"/>
        <v>34</v>
      </c>
      <c r="F36" s="7" t="s">
        <v>10</v>
      </c>
    </row>
    <row r="37" ht="17.25" customHeight="1" spans="1:6">
      <c r="A37" s="3">
        <v>35</v>
      </c>
      <c r="B37" s="3">
        <v>12800</v>
      </c>
      <c r="C37" s="3">
        <v>8</v>
      </c>
      <c r="D37" s="3">
        <f t="shared" si="2"/>
        <v>415</v>
      </c>
      <c r="E37" s="3">
        <f t="shared" si="1"/>
        <v>35</v>
      </c>
      <c r="F37" s="7" t="s">
        <v>10</v>
      </c>
    </row>
    <row r="38" ht="17.25" customHeight="1" spans="1:6">
      <c r="A38" s="3">
        <v>36</v>
      </c>
      <c r="B38" s="3">
        <v>14000</v>
      </c>
      <c r="C38" s="3">
        <v>8</v>
      </c>
      <c r="D38" s="3">
        <f t="shared" si="2"/>
        <v>430</v>
      </c>
      <c r="E38" s="3">
        <f t="shared" si="1"/>
        <v>36</v>
      </c>
      <c r="F38" s="7" t="s">
        <v>10</v>
      </c>
    </row>
    <row r="39" ht="17.25" customHeight="1" spans="1:6">
      <c r="A39" s="3">
        <v>37</v>
      </c>
      <c r="B39" s="3">
        <v>15500</v>
      </c>
      <c r="C39" s="3">
        <v>8</v>
      </c>
      <c r="D39" s="3">
        <f t="shared" si="2"/>
        <v>445</v>
      </c>
      <c r="E39" s="3">
        <f t="shared" si="1"/>
        <v>37</v>
      </c>
      <c r="F39" s="7" t="s">
        <v>10</v>
      </c>
    </row>
    <row r="40" ht="17.25" customHeight="1" spans="1:6">
      <c r="A40" s="3">
        <v>38</v>
      </c>
      <c r="B40" s="3">
        <v>17000</v>
      </c>
      <c r="C40" s="3">
        <v>8</v>
      </c>
      <c r="D40" s="3">
        <f t="shared" si="2"/>
        <v>460</v>
      </c>
      <c r="E40" s="3">
        <f t="shared" si="1"/>
        <v>38</v>
      </c>
      <c r="F40" s="7" t="s">
        <v>10</v>
      </c>
    </row>
    <row r="41" ht="17.25" customHeight="1" spans="1:6">
      <c r="A41" s="3">
        <v>39</v>
      </c>
      <c r="B41" s="3">
        <v>18600</v>
      </c>
      <c r="C41" s="3">
        <v>8</v>
      </c>
      <c r="D41" s="3">
        <f t="shared" si="2"/>
        <v>475</v>
      </c>
      <c r="E41" s="3">
        <f t="shared" si="1"/>
        <v>39</v>
      </c>
      <c r="F41" s="7" t="s">
        <v>10</v>
      </c>
    </row>
    <row r="42" ht="17.25" customHeight="1" spans="1:6">
      <c r="A42" s="3">
        <v>40</v>
      </c>
      <c r="B42" s="3">
        <v>20400</v>
      </c>
      <c r="C42" s="3">
        <v>9</v>
      </c>
      <c r="D42" s="3">
        <f t="shared" si="2"/>
        <v>490</v>
      </c>
      <c r="E42" s="3">
        <f t="shared" si="1"/>
        <v>40</v>
      </c>
      <c r="F42" s="7" t="s">
        <v>10</v>
      </c>
    </row>
    <row r="43" ht="17.25" customHeight="1" spans="1:6">
      <c r="A43" s="3">
        <v>41</v>
      </c>
      <c r="B43" s="3">
        <v>22500</v>
      </c>
      <c r="C43" s="3">
        <v>9</v>
      </c>
      <c r="D43" s="3">
        <f t="shared" ref="D43:D57" si="3">D42+20</f>
        <v>510</v>
      </c>
      <c r="E43" s="3">
        <f t="shared" ref="E43:E52" si="4">E42+2</f>
        <v>42</v>
      </c>
      <c r="F43" s="7" t="s">
        <v>10</v>
      </c>
    </row>
    <row r="44" ht="17.25" customHeight="1" spans="1:6">
      <c r="A44" s="3">
        <v>42</v>
      </c>
      <c r="B44" s="3">
        <v>24900</v>
      </c>
      <c r="C44" s="3">
        <v>9</v>
      </c>
      <c r="D44" s="3">
        <f t="shared" si="3"/>
        <v>530</v>
      </c>
      <c r="E44" s="3">
        <f t="shared" si="4"/>
        <v>44</v>
      </c>
      <c r="F44" s="7" t="s">
        <v>10</v>
      </c>
    </row>
    <row r="45" ht="17.25" customHeight="1" spans="1:6">
      <c r="A45" s="3">
        <v>43</v>
      </c>
      <c r="B45" s="3">
        <f t="shared" ref="B45:B62" si="5">ROUND(B44*1.075,-2)</f>
        <v>26800</v>
      </c>
      <c r="C45" s="3">
        <v>9</v>
      </c>
      <c r="D45" s="3">
        <f t="shared" si="3"/>
        <v>550</v>
      </c>
      <c r="E45" s="3">
        <f t="shared" si="4"/>
        <v>46</v>
      </c>
      <c r="F45" s="7" t="s">
        <v>10</v>
      </c>
    </row>
    <row r="46" ht="17.25" customHeight="1" spans="1:6">
      <c r="A46" s="3">
        <v>44</v>
      </c>
      <c r="B46" s="3">
        <f t="shared" si="5"/>
        <v>28800</v>
      </c>
      <c r="C46" s="3">
        <v>9</v>
      </c>
      <c r="D46" s="3">
        <f t="shared" si="3"/>
        <v>570</v>
      </c>
      <c r="E46" s="3">
        <f t="shared" si="4"/>
        <v>48</v>
      </c>
      <c r="F46" s="7" t="s">
        <v>10</v>
      </c>
    </row>
    <row r="47" ht="17.25" customHeight="1" spans="1:6">
      <c r="A47" s="3">
        <v>45</v>
      </c>
      <c r="B47" s="3">
        <f t="shared" si="5"/>
        <v>31000</v>
      </c>
      <c r="C47" s="3">
        <v>9</v>
      </c>
      <c r="D47" s="3">
        <f t="shared" si="3"/>
        <v>590</v>
      </c>
      <c r="E47" s="3">
        <f t="shared" si="4"/>
        <v>50</v>
      </c>
      <c r="F47" s="7" t="s">
        <v>10</v>
      </c>
    </row>
    <row r="48" ht="17.25" customHeight="1" spans="1:6">
      <c r="A48" s="3">
        <v>46</v>
      </c>
      <c r="B48" s="3">
        <f t="shared" si="5"/>
        <v>33300</v>
      </c>
      <c r="C48" s="3">
        <v>9</v>
      </c>
      <c r="D48" s="3">
        <f t="shared" si="3"/>
        <v>610</v>
      </c>
      <c r="E48" s="3">
        <f t="shared" si="4"/>
        <v>52</v>
      </c>
      <c r="F48" s="7" t="s">
        <v>10</v>
      </c>
    </row>
    <row r="49" ht="17.25" customHeight="1" spans="1:6">
      <c r="A49" s="3">
        <v>47</v>
      </c>
      <c r="B49" s="3">
        <f t="shared" si="5"/>
        <v>35800</v>
      </c>
      <c r="C49" s="3">
        <v>9</v>
      </c>
      <c r="D49" s="3">
        <f t="shared" si="3"/>
        <v>630</v>
      </c>
      <c r="E49" s="3">
        <f t="shared" si="4"/>
        <v>54</v>
      </c>
      <c r="F49" s="7" t="s">
        <v>10</v>
      </c>
    </row>
    <row r="50" ht="17.25" customHeight="1" spans="1:6">
      <c r="A50" s="3">
        <v>48</v>
      </c>
      <c r="B50" s="3">
        <f t="shared" si="5"/>
        <v>38500</v>
      </c>
      <c r="C50" s="3">
        <v>9</v>
      </c>
      <c r="D50" s="3">
        <f t="shared" si="3"/>
        <v>650</v>
      </c>
      <c r="E50" s="3">
        <f t="shared" si="4"/>
        <v>56</v>
      </c>
      <c r="F50" s="7" t="s">
        <v>10</v>
      </c>
    </row>
    <row r="51" ht="17.25" customHeight="1" spans="1:6">
      <c r="A51" s="3">
        <v>49</v>
      </c>
      <c r="B51" s="3">
        <f t="shared" si="5"/>
        <v>41400</v>
      </c>
      <c r="C51" s="3">
        <v>9</v>
      </c>
      <c r="D51" s="3">
        <f t="shared" si="3"/>
        <v>670</v>
      </c>
      <c r="E51" s="3">
        <f t="shared" si="4"/>
        <v>58</v>
      </c>
      <c r="F51" s="7" t="s">
        <v>10</v>
      </c>
    </row>
    <row r="52" ht="17.25" customHeight="1" spans="1:6">
      <c r="A52" s="3">
        <v>50</v>
      </c>
      <c r="B52" s="3">
        <f t="shared" si="5"/>
        <v>44500</v>
      </c>
      <c r="C52" s="3">
        <v>9</v>
      </c>
      <c r="D52" s="3">
        <f t="shared" si="3"/>
        <v>690</v>
      </c>
      <c r="E52" s="3">
        <f t="shared" si="4"/>
        <v>60</v>
      </c>
      <c r="F52" s="7" t="s">
        <v>10</v>
      </c>
    </row>
    <row r="53" ht="17.25" customHeight="1" spans="1:6">
      <c r="A53" s="3">
        <v>51</v>
      </c>
      <c r="B53" s="3">
        <f t="shared" si="5"/>
        <v>47800</v>
      </c>
      <c r="C53" s="3">
        <v>9</v>
      </c>
      <c r="D53" s="3">
        <f t="shared" si="3"/>
        <v>710</v>
      </c>
      <c r="E53" s="3">
        <f t="shared" ref="E53:E72" si="6">E52+3</f>
        <v>63</v>
      </c>
      <c r="F53" s="7" t="s">
        <v>10</v>
      </c>
    </row>
    <row r="54" ht="17.25" customHeight="1" spans="1:6">
      <c r="A54" s="3">
        <v>52</v>
      </c>
      <c r="B54" s="3">
        <f t="shared" si="5"/>
        <v>51400</v>
      </c>
      <c r="C54" s="3">
        <v>9</v>
      </c>
      <c r="D54" s="3">
        <f t="shared" si="3"/>
        <v>730</v>
      </c>
      <c r="E54" s="3">
        <f t="shared" si="6"/>
        <v>66</v>
      </c>
      <c r="F54" s="7" t="s">
        <v>10</v>
      </c>
    </row>
    <row r="55" ht="17.25" customHeight="1" spans="1:6">
      <c r="A55" s="3">
        <v>53</v>
      </c>
      <c r="B55" s="3">
        <f t="shared" si="5"/>
        <v>55300</v>
      </c>
      <c r="C55" s="3">
        <v>9</v>
      </c>
      <c r="D55" s="3">
        <f t="shared" si="3"/>
        <v>750</v>
      </c>
      <c r="E55" s="3">
        <f t="shared" si="6"/>
        <v>69</v>
      </c>
      <c r="F55" s="7" t="s">
        <v>10</v>
      </c>
    </row>
    <row r="56" ht="17.25" customHeight="1" spans="1:6">
      <c r="A56" s="3">
        <v>54</v>
      </c>
      <c r="B56" s="3">
        <f t="shared" si="5"/>
        <v>59400</v>
      </c>
      <c r="C56" s="3">
        <v>9</v>
      </c>
      <c r="D56" s="3">
        <f t="shared" si="3"/>
        <v>770</v>
      </c>
      <c r="E56" s="3">
        <f t="shared" si="6"/>
        <v>72</v>
      </c>
      <c r="F56" s="7" t="s">
        <v>10</v>
      </c>
    </row>
    <row r="57" ht="17.25" customHeight="1" spans="1:6">
      <c r="A57" s="3">
        <v>55</v>
      </c>
      <c r="B57" s="3">
        <f t="shared" si="5"/>
        <v>63900</v>
      </c>
      <c r="C57" s="3">
        <v>9</v>
      </c>
      <c r="D57" s="3">
        <f t="shared" si="3"/>
        <v>790</v>
      </c>
      <c r="E57" s="3">
        <f t="shared" si="6"/>
        <v>75</v>
      </c>
      <c r="F57" s="7" t="s">
        <v>10</v>
      </c>
    </row>
    <row r="58" ht="17.25" customHeight="1" spans="1:6">
      <c r="A58" s="3">
        <v>56</v>
      </c>
      <c r="B58" s="3">
        <f t="shared" si="5"/>
        <v>68700</v>
      </c>
      <c r="C58" s="3">
        <v>9</v>
      </c>
      <c r="D58" s="3">
        <f t="shared" ref="D58:D72" si="7">D57+25</f>
        <v>815</v>
      </c>
      <c r="E58" s="3">
        <f t="shared" si="6"/>
        <v>78</v>
      </c>
      <c r="F58" s="7" t="s">
        <v>10</v>
      </c>
    </row>
    <row r="59" ht="17.25" customHeight="1" spans="1:6">
      <c r="A59" s="3">
        <v>57</v>
      </c>
      <c r="B59" s="3">
        <f t="shared" si="5"/>
        <v>73900</v>
      </c>
      <c r="C59" s="3">
        <v>9</v>
      </c>
      <c r="D59" s="3">
        <f t="shared" si="7"/>
        <v>840</v>
      </c>
      <c r="E59" s="3">
        <f t="shared" si="6"/>
        <v>81</v>
      </c>
      <c r="F59" s="7" t="s">
        <v>10</v>
      </c>
    </row>
    <row r="60" ht="17.25" customHeight="1" spans="1:6">
      <c r="A60" s="3">
        <v>58</v>
      </c>
      <c r="B60" s="3">
        <f t="shared" si="5"/>
        <v>79400</v>
      </c>
      <c r="C60" s="3">
        <v>9</v>
      </c>
      <c r="D60" s="3">
        <f t="shared" si="7"/>
        <v>865</v>
      </c>
      <c r="E60" s="3">
        <f t="shared" si="6"/>
        <v>84</v>
      </c>
      <c r="F60" s="7" t="s">
        <v>10</v>
      </c>
    </row>
    <row r="61" ht="17.25" customHeight="1" spans="1:6">
      <c r="A61" s="3">
        <v>59</v>
      </c>
      <c r="B61" s="3">
        <f t="shared" si="5"/>
        <v>85400</v>
      </c>
      <c r="C61" s="3">
        <v>9</v>
      </c>
      <c r="D61" s="3">
        <f t="shared" si="7"/>
        <v>890</v>
      </c>
      <c r="E61" s="3">
        <f t="shared" si="6"/>
        <v>87</v>
      </c>
      <c r="F61" s="7" t="s">
        <v>10</v>
      </c>
    </row>
    <row r="62" ht="17.25" customHeight="1" spans="1:6">
      <c r="A62" s="3">
        <v>60</v>
      </c>
      <c r="B62" s="3">
        <f t="shared" si="5"/>
        <v>91800</v>
      </c>
      <c r="C62" s="3">
        <v>9</v>
      </c>
      <c r="D62" s="3">
        <f t="shared" si="7"/>
        <v>915</v>
      </c>
      <c r="E62" s="3">
        <f t="shared" si="6"/>
        <v>90</v>
      </c>
      <c r="F62" s="7" t="s">
        <v>10</v>
      </c>
    </row>
    <row r="63" ht="17.25" customHeight="1" spans="1:6">
      <c r="A63" s="3">
        <v>61</v>
      </c>
      <c r="B63" s="3">
        <f t="shared" ref="B63:B80" si="8">ROUND(B62*1.08,-3)</f>
        <v>99000</v>
      </c>
      <c r="C63" s="3">
        <v>9</v>
      </c>
      <c r="D63" s="3">
        <f t="shared" si="7"/>
        <v>940</v>
      </c>
      <c r="E63" s="3">
        <f t="shared" si="6"/>
        <v>93</v>
      </c>
      <c r="F63" s="7" t="s">
        <v>10</v>
      </c>
    </row>
    <row r="64" ht="17.25" customHeight="1" spans="1:6">
      <c r="A64" s="3">
        <v>62</v>
      </c>
      <c r="B64" s="3">
        <f t="shared" si="8"/>
        <v>107000</v>
      </c>
      <c r="C64" s="3">
        <v>9</v>
      </c>
      <c r="D64" s="3">
        <f t="shared" si="7"/>
        <v>965</v>
      </c>
      <c r="E64" s="3">
        <f t="shared" si="6"/>
        <v>96</v>
      </c>
      <c r="F64" s="7" t="s">
        <v>10</v>
      </c>
    </row>
    <row r="65" ht="17.25" customHeight="1" spans="1:6">
      <c r="A65" s="3">
        <v>63</v>
      </c>
      <c r="B65" s="3">
        <f t="shared" si="8"/>
        <v>116000</v>
      </c>
      <c r="C65" s="3">
        <v>9</v>
      </c>
      <c r="D65" s="3">
        <f t="shared" si="7"/>
        <v>990</v>
      </c>
      <c r="E65" s="3">
        <f t="shared" si="6"/>
        <v>99</v>
      </c>
      <c r="F65" s="7" t="s">
        <v>10</v>
      </c>
    </row>
    <row r="66" ht="17.25" customHeight="1" spans="1:6">
      <c r="A66" s="3">
        <v>64</v>
      </c>
      <c r="B66" s="3">
        <f t="shared" si="8"/>
        <v>125000</v>
      </c>
      <c r="C66" s="3">
        <v>9</v>
      </c>
      <c r="D66" s="3">
        <f t="shared" si="7"/>
        <v>1015</v>
      </c>
      <c r="E66" s="3">
        <f t="shared" si="6"/>
        <v>102</v>
      </c>
      <c r="F66" s="7" t="s">
        <v>10</v>
      </c>
    </row>
    <row r="67" ht="17.25" customHeight="1" spans="1:6">
      <c r="A67" s="3">
        <v>65</v>
      </c>
      <c r="B67" s="3">
        <f t="shared" si="8"/>
        <v>135000</v>
      </c>
      <c r="C67" s="3">
        <v>10</v>
      </c>
      <c r="D67" s="3">
        <f t="shared" si="7"/>
        <v>1040</v>
      </c>
      <c r="E67" s="3">
        <f t="shared" si="6"/>
        <v>105</v>
      </c>
      <c r="F67" s="7" t="s">
        <v>10</v>
      </c>
    </row>
    <row r="68" ht="17.25" customHeight="1" spans="1:6">
      <c r="A68" s="3">
        <v>66</v>
      </c>
      <c r="B68" s="3">
        <f t="shared" si="8"/>
        <v>146000</v>
      </c>
      <c r="C68" s="3">
        <v>10</v>
      </c>
      <c r="D68" s="3">
        <f t="shared" si="7"/>
        <v>1065</v>
      </c>
      <c r="E68" s="3">
        <f t="shared" si="6"/>
        <v>108</v>
      </c>
      <c r="F68" s="7" t="s">
        <v>10</v>
      </c>
    </row>
    <row r="69" ht="17.25" customHeight="1" spans="1:6">
      <c r="A69" s="3">
        <v>67</v>
      </c>
      <c r="B69" s="3">
        <f t="shared" si="8"/>
        <v>158000</v>
      </c>
      <c r="C69" s="3">
        <v>10</v>
      </c>
      <c r="D69" s="3">
        <f t="shared" si="7"/>
        <v>1090</v>
      </c>
      <c r="E69" s="3">
        <f t="shared" si="6"/>
        <v>111</v>
      </c>
      <c r="F69" s="7" t="s">
        <v>10</v>
      </c>
    </row>
    <row r="70" ht="17.25" customHeight="1" spans="1:6">
      <c r="A70" s="3">
        <v>68</v>
      </c>
      <c r="B70" s="3">
        <f t="shared" si="8"/>
        <v>171000</v>
      </c>
      <c r="C70" s="3">
        <v>10</v>
      </c>
      <c r="D70" s="3">
        <f t="shared" si="7"/>
        <v>1115</v>
      </c>
      <c r="E70" s="3">
        <f t="shared" si="6"/>
        <v>114</v>
      </c>
      <c r="F70" s="7" t="s">
        <v>10</v>
      </c>
    </row>
    <row r="71" ht="17.25" customHeight="1" spans="1:6">
      <c r="A71" s="3">
        <v>69</v>
      </c>
      <c r="B71" s="3">
        <f t="shared" si="8"/>
        <v>185000</v>
      </c>
      <c r="C71" s="3">
        <v>10</v>
      </c>
      <c r="D71" s="3">
        <f t="shared" si="7"/>
        <v>1140</v>
      </c>
      <c r="E71" s="3">
        <f t="shared" si="6"/>
        <v>117</v>
      </c>
      <c r="F71" s="7" t="s">
        <v>10</v>
      </c>
    </row>
    <row r="72" ht="17.25" customHeight="1" spans="1:6">
      <c r="A72" s="3">
        <v>70</v>
      </c>
      <c r="B72" s="3">
        <f t="shared" si="8"/>
        <v>200000</v>
      </c>
      <c r="C72" s="3">
        <v>10</v>
      </c>
      <c r="D72" s="3">
        <f t="shared" si="7"/>
        <v>1165</v>
      </c>
      <c r="E72" s="3">
        <f t="shared" si="6"/>
        <v>120</v>
      </c>
      <c r="F72" s="7" t="s">
        <v>10</v>
      </c>
    </row>
    <row r="73" ht="17.25" customHeight="1" spans="1:6">
      <c r="A73" s="3">
        <v>71</v>
      </c>
      <c r="B73" s="3">
        <f t="shared" si="8"/>
        <v>216000</v>
      </c>
      <c r="C73" s="3">
        <v>10</v>
      </c>
      <c r="D73" s="3">
        <f t="shared" ref="D73:D87" si="9">D72+35</f>
        <v>1200</v>
      </c>
      <c r="E73" s="3">
        <f t="shared" ref="E73:E82" si="10">E72+4</f>
        <v>124</v>
      </c>
      <c r="F73" s="7" t="s">
        <v>10</v>
      </c>
    </row>
    <row r="74" ht="17.25" customHeight="1" spans="1:6">
      <c r="A74" s="3">
        <v>72</v>
      </c>
      <c r="B74" s="3">
        <f t="shared" si="8"/>
        <v>233000</v>
      </c>
      <c r="C74" s="3">
        <v>10</v>
      </c>
      <c r="D74" s="3">
        <f t="shared" si="9"/>
        <v>1235</v>
      </c>
      <c r="E74" s="3">
        <f t="shared" si="10"/>
        <v>128</v>
      </c>
      <c r="F74" s="7" t="s">
        <v>10</v>
      </c>
    </row>
    <row r="75" ht="17.25" customHeight="1" spans="1:6">
      <c r="A75" s="3">
        <v>73</v>
      </c>
      <c r="B75" s="3">
        <f t="shared" si="8"/>
        <v>252000</v>
      </c>
      <c r="C75" s="3">
        <v>10</v>
      </c>
      <c r="D75" s="3">
        <f t="shared" si="9"/>
        <v>1270</v>
      </c>
      <c r="E75" s="3">
        <f t="shared" si="10"/>
        <v>132</v>
      </c>
      <c r="F75" s="7" t="s">
        <v>10</v>
      </c>
    </row>
    <row r="76" ht="17.25" customHeight="1" spans="1:6">
      <c r="A76" s="3">
        <v>74</v>
      </c>
      <c r="B76" s="3">
        <f t="shared" si="8"/>
        <v>272000</v>
      </c>
      <c r="C76" s="3">
        <v>10</v>
      </c>
      <c r="D76" s="3">
        <f t="shared" si="9"/>
        <v>1305</v>
      </c>
      <c r="E76" s="3">
        <f t="shared" si="10"/>
        <v>136</v>
      </c>
      <c r="F76" s="7" t="s">
        <v>10</v>
      </c>
    </row>
    <row r="77" ht="17.25" customHeight="1" spans="1:6">
      <c r="A77" s="3">
        <v>75</v>
      </c>
      <c r="B77" s="3">
        <f t="shared" si="8"/>
        <v>294000</v>
      </c>
      <c r="C77" s="3">
        <v>10</v>
      </c>
      <c r="D77" s="3">
        <f t="shared" si="9"/>
        <v>1340</v>
      </c>
      <c r="E77" s="3">
        <f t="shared" si="10"/>
        <v>140</v>
      </c>
      <c r="F77" s="7" t="s">
        <v>10</v>
      </c>
    </row>
    <row r="78" ht="17.25" customHeight="1" spans="1:6">
      <c r="A78" s="3">
        <v>76</v>
      </c>
      <c r="B78" s="3">
        <f t="shared" si="8"/>
        <v>318000</v>
      </c>
      <c r="C78" s="3">
        <v>10</v>
      </c>
      <c r="D78" s="3">
        <f t="shared" si="9"/>
        <v>1375</v>
      </c>
      <c r="E78" s="3">
        <f t="shared" si="10"/>
        <v>144</v>
      </c>
      <c r="F78" s="7" t="s">
        <v>10</v>
      </c>
    </row>
    <row r="79" ht="17.25" customHeight="1" spans="1:6">
      <c r="A79" s="3">
        <v>77</v>
      </c>
      <c r="B79" s="3">
        <f t="shared" si="8"/>
        <v>343000</v>
      </c>
      <c r="C79" s="3">
        <v>10</v>
      </c>
      <c r="D79" s="3">
        <f t="shared" si="9"/>
        <v>1410</v>
      </c>
      <c r="E79" s="3">
        <f t="shared" si="10"/>
        <v>148</v>
      </c>
      <c r="F79" s="7" t="s">
        <v>10</v>
      </c>
    </row>
    <row r="80" ht="17.25" customHeight="1" spans="1:6">
      <c r="A80" s="3">
        <v>78</v>
      </c>
      <c r="B80" s="3">
        <f t="shared" si="8"/>
        <v>370000</v>
      </c>
      <c r="C80" s="3">
        <v>10</v>
      </c>
      <c r="D80" s="3">
        <f t="shared" si="9"/>
        <v>1445</v>
      </c>
      <c r="E80" s="3">
        <f t="shared" si="10"/>
        <v>152</v>
      </c>
      <c r="F80" s="7" t="s">
        <v>10</v>
      </c>
    </row>
    <row r="81" ht="17.25" customHeight="1" spans="1:6">
      <c r="A81" s="3">
        <v>79</v>
      </c>
      <c r="B81" s="3">
        <f t="shared" ref="B81:B91" si="11">ROUND(B80*1.09,-4)</f>
        <v>400000</v>
      </c>
      <c r="C81" s="3">
        <v>10</v>
      </c>
      <c r="D81" s="3">
        <f t="shared" si="9"/>
        <v>1480</v>
      </c>
      <c r="E81" s="3">
        <f t="shared" si="10"/>
        <v>156</v>
      </c>
      <c r="F81" s="7" t="s">
        <v>10</v>
      </c>
    </row>
    <row r="82" ht="17.25" customHeight="1" spans="1:6">
      <c r="A82" s="3">
        <v>80</v>
      </c>
      <c r="B82" s="3">
        <f t="shared" si="11"/>
        <v>440000</v>
      </c>
      <c r="C82" s="3">
        <v>10</v>
      </c>
      <c r="D82" s="3">
        <f t="shared" si="9"/>
        <v>1515</v>
      </c>
      <c r="E82" s="3">
        <f t="shared" si="10"/>
        <v>160</v>
      </c>
      <c r="F82" s="7" t="s">
        <v>10</v>
      </c>
    </row>
    <row r="83" ht="17.25" customHeight="1" spans="1:6">
      <c r="A83" s="3">
        <v>81</v>
      </c>
      <c r="B83" s="3">
        <f t="shared" si="11"/>
        <v>480000</v>
      </c>
      <c r="C83" s="3">
        <v>10</v>
      </c>
      <c r="D83" s="3">
        <f t="shared" si="9"/>
        <v>1550</v>
      </c>
      <c r="E83" s="3">
        <f t="shared" ref="E83:E102" si="12">E82+5</f>
        <v>165</v>
      </c>
      <c r="F83" s="7" t="s">
        <v>10</v>
      </c>
    </row>
    <row r="84" ht="17.25" customHeight="1" spans="1:6">
      <c r="A84" s="3">
        <v>82</v>
      </c>
      <c r="B84" s="3">
        <f t="shared" si="11"/>
        <v>520000</v>
      </c>
      <c r="C84" s="3">
        <v>10</v>
      </c>
      <c r="D84" s="3">
        <f t="shared" si="9"/>
        <v>1585</v>
      </c>
      <c r="E84" s="3">
        <f t="shared" si="12"/>
        <v>170</v>
      </c>
      <c r="F84" s="7" t="s">
        <v>10</v>
      </c>
    </row>
    <row r="85" ht="17.25" customHeight="1" spans="1:6">
      <c r="A85" s="3">
        <v>83</v>
      </c>
      <c r="B85" s="3">
        <f t="shared" si="11"/>
        <v>570000</v>
      </c>
      <c r="C85" s="3">
        <v>10</v>
      </c>
      <c r="D85" s="3">
        <f t="shared" si="9"/>
        <v>1620</v>
      </c>
      <c r="E85" s="3">
        <f t="shared" si="12"/>
        <v>175</v>
      </c>
      <c r="F85" s="7" t="s">
        <v>10</v>
      </c>
    </row>
    <row r="86" ht="17.25" customHeight="1" spans="1:6">
      <c r="A86" s="3">
        <v>84</v>
      </c>
      <c r="B86" s="3">
        <f t="shared" si="11"/>
        <v>620000</v>
      </c>
      <c r="C86" s="3">
        <v>10</v>
      </c>
      <c r="D86" s="3">
        <f t="shared" si="9"/>
        <v>1655</v>
      </c>
      <c r="E86" s="3">
        <f t="shared" si="12"/>
        <v>180</v>
      </c>
      <c r="F86" s="7" t="s">
        <v>10</v>
      </c>
    </row>
    <row r="87" ht="17.25" customHeight="1" spans="1:6">
      <c r="A87" s="3">
        <v>85</v>
      </c>
      <c r="B87" s="3">
        <f t="shared" si="11"/>
        <v>680000</v>
      </c>
      <c r="C87" s="3">
        <v>10</v>
      </c>
      <c r="D87" s="3">
        <f t="shared" si="9"/>
        <v>1690</v>
      </c>
      <c r="E87" s="3">
        <f t="shared" si="12"/>
        <v>185</v>
      </c>
      <c r="F87" s="7" t="s">
        <v>10</v>
      </c>
    </row>
    <row r="88" ht="17.25" customHeight="1" spans="1:6">
      <c r="A88" s="3">
        <v>86</v>
      </c>
      <c r="B88" s="3">
        <f t="shared" si="11"/>
        <v>740000</v>
      </c>
      <c r="C88" s="3">
        <v>10</v>
      </c>
      <c r="D88" s="3">
        <f>D87+40</f>
        <v>1730</v>
      </c>
      <c r="E88" s="3">
        <f t="shared" si="12"/>
        <v>190</v>
      </c>
      <c r="F88" s="7" t="s">
        <v>10</v>
      </c>
    </row>
    <row r="89" ht="17.25" customHeight="1" spans="1:6">
      <c r="A89" s="3">
        <v>87</v>
      </c>
      <c r="B89" s="3">
        <f t="shared" si="11"/>
        <v>810000</v>
      </c>
      <c r="C89" s="3">
        <v>10</v>
      </c>
      <c r="D89" s="3">
        <f>D88+40</f>
        <v>1770</v>
      </c>
      <c r="E89" s="3">
        <f t="shared" si="12"/>
        <v>195</v>
      </c>
      <c r="F89" s="7" t="s">
        <v>10</v>
      </c>
    </row>
    <row r="90" ht="17.25" customHeight="1" spans="1:6">
      <c r="A90" s="3">
        <v>88</v>
      </c>
      <c r="B90" s="3">
        <f t="shared" si="11"/>
        <v>880000</v>
      </c>
      <c r="C90" s="3">
        <v>10</v>
      </c>
      <c r="D90" s="3">
        <f>D89+40</f>
        <v>1810</v>
      </c>
      <c r="E90" s="3">
        <f t="shared" si="12"/>
        <v>200</v>
      </c>
      <c r="F90" s="7" t="s">
        <v>10</v>
      </c>
    </row>
    <row r="91" ht="17.25" customHeight="1" spans="1:6">
      <c r="A91" s="3">
        <v>89</v>
      </c>
      <c r="B91" s="3">
        <f t="shared" si="11"/>
        <v>960000</v>
      </c>
      <c r="C91" s="3">
        <v>10</v>
      </c>
      <c r="D91" s="3">
        <f>D90+40</f>
        <v>1850</v>
      </c>
      <c r="E91" s="3">
        <f t="shared" si="12"/>
        <v>205</v>
      </c>
      <c r="F91" s="7" t="s">
        <v>10</v>
      </c>
    </row>
    <row r="92" ht="17.25" customHeight="1" spans="1:6">
      <c r="A92" s="3">
        <v>90</v>
      </c>
      <c r="B92" s="3">
        <f t="shared" ref="B92:B102" si="13">ROUND(B91*1.095,-5)</f>
        <v>1100000</v>
      </c>
      <c r="C92" s="3">
        <v>10</v>
      </c>
      <c r="D92" s="3">
        <f>D91+40</f>
        <v>1890</v>
      </c>
      <c r="E92" s="3">
        <f t="shared" si="12"/>
        <v>210</v>
      </c>
      <c r="F92" s="7" t="s">
        <v>10</v>
      </c>
    </row>
    <row r="93" ht="17.25" customHeight="1" spans="1:6">
      <c r="A93" s="3">
        <v>91</v>
      </c>
      <c r="B93" s="3">
        <f t="shared" si="13"/>
        <v>1200000</v>
      </c>
      <c r="C93" s="3">
        <v>10</v>
      </c>
      <c r="D93" s="3">
        <f t="shared" ref="D93:D102" si="14">D92+50</f>
        <v>1940</v>
      </c>
      <c r="E93" s="3">
        <f t="shared" si="12"/>
        <v>215</v>
      </c>
      <c r="F93" s="7" t="s">
        <v>10</v>
      </c>
    </row>
    <row r="94" ht="17.25" customHeight="1" spans="1:6">
      <c r="A94" s="3">
        <v>92</v>
      </c>
      <c r="B94" s="3">
        <f t="shared" si="13"/>
        <v>1300000</v>
      </c>
      <c r="C94" s="3">
        <v>10</v>
      </c>
      <c r="D94" s="3">
        <f t="shared" si="14"/>
        <v>1990</v>
      </c>
      <c r="E94" s="3">
        <f t="shared" si="12"/>
        <v>220</v>
      </c>
      <c r="F94" s="7" t="s">
        <v>10</v>
      </c>
    </row>
    <row r="95" ht="17.25" customHeight="1" spans="1:6">
      <c r="A95" s="3">
        <v>93</v>
      </c>
      <c r="B95" s="3">
        <f t="shared" si="13"/>
        <v>1400000</v>
      </c>
      <c r="C95" s="3">
        <v>10</v>
      </c>
      <c r="D95" s="3">
        <f t="shared" si="14"/>
        <v>2040</v>
      </c>
      <c r="E95" s="3">
        <f t="shared" si="12"/>
        <v>225</v>
      </c>
      <c r="F95" s="6" t="s">
        <v>10</v>
      </c>
    </row>
    <row r="96" ht="17.25" customHeight="1" spans="1:6">
      <c r="A96" s="3">
        <v>94</v>
      </c>
      <c r="B96" s="3">
        <f t="shared" si="13"/>
        <v>1500000</v>
      </c>
      <c r="C96" s="3">
        <v>10</v>
      </c>
      <c r="D96" s="3">
        <f t="shared" si="14"/>
        <v>2090</v>
      </c>
      <c r="E96" s="3">
        <f t="shared" si="12"/>
        <v>230</v>
      </c>
      <c r="F96" s="7" t="s">
        <v>10</v>
      </c>
    </row>
    <row r="97" ht="17.25" customHeight="1" spans="1:6">
      <c r="A97" s="3">
        <v>95</v>
      </c>
      <c r="B97" s="3">
        <f t="shared" si="13"/>
        <v>1600000</v>
      </c>
      <c r="C97" s="3">
        <v>10</v>
      </c>
      <c r="D97" s="3">
        <f t="shared" si="14"/>
        <v>2140</v>
      </c>
      <c r="E97" s="3">
        <f t="shared" si="12"/>
        <v>235</v>
      </c>
      <c r="F97" s="7" t="s">
        <v>10</v>
      </c>
    </row>
    <row r="98" ht="17.25" customHeight="1" spans="1:6">
      <c r="A98" s="3">
        <v>96</v>
      </c>
      <c r="B98" s="3">
        <f t="shared" si="13"/>
        <v>1800000</v>
      </c>
      <c r="C98" s="3">
        <v>10</v>
      </c>
      <c r="D98" s="3">
        <f t="shared" si="14"/>
        <v>2190</v>
      </c>
      <c r="E98" s="3">
        <f t="shared" si="12"/>
        <v>240</v>
      </c>
      <c r="F98" s="7" t="s">
        <v>10</v>
      </c>
    </row>
    <row r="99" ht="17.25" customHeight="1" spans="1:6">
      <c r="A99" s="3">
        <v>97</v>
      </c>
      <c r="B99" s="3">
        <f t="shared" si="13"/>
        <v>2000000</v>
      </c>
      <c r="C99" s="3">
        <v>10</v>
      </c>
      <c r="D99" s="3">
        <f t="shared" si="14"/>
        <v>2240</v>
      </c>
      <c r="E99" s="3">
        <f t="shared" si="12"/>
        <v>245</v>
      </c>
      <c r="F99" s="7" t="s">
        <v>10</v>
      </c>
    </row>
    <row r="100" ht="17.25" customHeight="1" spans="1:6">
      <c r="A100" s="3">
        <v>98</v>
      </c>
      <c r="B100" s="3">
        <f t="shared" si="13"/>
        <v>2200000</v>
      </c>
      <c r="C100" s="3">
        <v>10</v>
      </c>
      <c r="D100" s="3">
        <f t="shared" si="14"/>
        <v>2290</v>
      </c>
      <c r="E100" s="3">
        <f t="shared" si="12"/>
        <v>250</v>
      </c>
      <c r="F100" s="7" t="s">
        <v>10</v>
      </c>
    </row>
    <row r="101" ht="17.25" customHeight="1" spans="1:6">
      <c r="A101" s="3">
        <v>99</v>
      </c>
      <c r="B101" s="3">
        <f t="shared" si="13"/>
        <v>2400000</v>
      </c>
      <c r="C101" s="3">
        <v>10</v>
      </c>
      <c r="D101" s="3">
        <f t="shared" si="14"/>
        <v>2340</v>
      </c>
      <c r="E101" s="3">
        <f t="shared" si="12"/>
        <v>255</v>
      </c>
      <c r="F101" s="7" t="s">
        <v>10</v>
      </c>
    </row>
    <row r="102" ht="17.25" customHeight="1" spans="1:6">
      <c r="A102" s="3">
        <v>100</v>
      </c>
      <c r="B102" s="3">
        <f t="shared" si="13"/>
        <v>2600000</v>
      </c>
      <c r="C102" s="3">
        <v>11</v>
      </c>
      <c r="D102" s="3">
        <f t="shared" si="14"/>
        <v>2390</v>
      </c>
      <c r="E102" s="3">
        <f t="shared" si="12"/>
        <v>260</v>
      </c>
      <c r="F102" s="7" t="s">
        <v>10</v>
      </c>
    </row>
    <row r="103" spans="1:6">
      <c r="A103" s="1">
        <v>10001</v>
      </c>
      <c r="B103" s="3">
        <v>1000000000000000</v>
      </c>
      <c r="C103" s="1">
        <v>5</v>
      </c>
      <c r="D103" s="5">
        <v>1000000000000000</v>
      </c>
      <c r="E103" s="8">
        <v>1000</v>
      </c>
      <c r="F103" s="7" t="s">
        <v>74</v>
      </c>
    </row>
    <row r="104" spans="1:6">
      <c r="A104" s="1">
        <v>10002</v>
      </c>
      <c r="B104" s="3">
        <f>ROUND(B103*1.15,-5)</f>
        <v>1150000000000000</v>
      </c>
      <c r="C104" s="1">
        <v>5</v>
      </c>
      <c r="D104" s="5">
        <v>1000000000000000</v>
      </c>
      <c r="E104" s="1">
        <v>1000</v>
      </c>
      <c r="F104" s="6" t="s">
        <v>75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5"/>
  <sheetViews>
    <sheetView tabSelected="1" workbookViewId="0">
      <pane ySplit="1" topLeftCell="A2" activePane="bottomLeft" state="frozen"/>
      <selection/>
      <selection pane="bottomLeft" activeCell="D14" sqref="D14"/>
    </sheetView>
  </sheetViews>
  <sheetFormatPr defaultColWidth="9" defaultRowHeight="16.8" outlineLevelCol="2"/>
  <cols>
    <col min="1" max="2" width="12.375" style="1" customWidth="1"/>
  </cols>
  <sheetData>
    <row r="1" ht="17.25" customHeight="1" spans="2:3">
      <c r="B1" s="2" t="s">
        <v>9</v>
      </c>
      <c r="C1" t="s">
        <v>14</v>
      </c>
    </row>
    <row r="2" ht="17.25" customHeight="1" spans="1:3">
      <c r="A2" s="3">
        <v>1</v>
      </c>
      <c r="B2" s="4">
        <v>1</v>
      </c>
      <c r="C2" s="4">
        <v>1</v>
      </c>
    </row>
    <row r="3" spans="1:3">
      <c r="A3" s="1">
        <v>2</v>
      </c>
      <c r="B3" s="5">
        <v>0.95</v>
      </c>
      <c r="C3" s="5">
        <v>0.2</v>
      </c>
    </row>
    <row r="4" spans="1:3">
      <c r="A4" s="1">
        <v>3</v>
      </c>
      <c r="B4" s="5">
        <v>0.9</v>
      </c>
      <c r="C4" s="5">
        <v>0.1</v>
      </c>
    </row>
    <row r="5" spans="1:3">
      <c r="A5" s="1">
        <v>4</v>
      </c>
      <c r="B5" s="5">
        <v>0.85</v>
      </c>
      <c r="C5" s="5">
        <v>0.05</v>
      </c>
    </row>
    <row r="6" spans="1:3">
      <c r="A6" s="1">
        <v>5</v>
      </c>
      <c r="B6" s="5">
        <v>0.8</v>
      </c>
      <c r="C6" s="5">
        <v>0.02</v>
      </c>
    </row>
    <row r="7" spans="1:3">
      <c r="A7" s="1">
        <v>6</v>
      </c>
      <c r="B7" s="5">
        <v>0.75</v>
      </c>
      <c r="C7" s="5">
        <v>0.01</v>
      </c>
    </row>
    <row r="8" spans="1:3">
      <c r="A8" s="1">
        <v>7</v>
      </c>
      <c r="B8" s="5">
        <v>0.25</v>
      </c>
      <c r="C8" s="5">
        <v>0.005</v>
      </c>
    </row>
    <row r="9" spans="1:3">
      <c r="A9" s="1">
        <v>8</v>
      </c>
      <c r="B9" s="5">
        <v>0.1</v>
      </c>
      <c r="C9" s="5">
        <v>0.002</v>
      </c>
    </row>
    <row r="10" spans="1:3">
      <c r="A10" s="1">
        <v>9</v>
      </c>
      <c r="B10" s="5">
        <v>0.05</v>
      </c>
      <c r="C10" s="5">
        <v>0.001</v>
      </c>
    </row>
    <row r="11" spans="1:3">
      <c r="A11" s="1">
        <v>10</v>
      </c>
      <c r="B11" s="5">
        <v>0.01</v>
      </c>
      <c r="C11" s="5">
        <v>0.0005</v>
      </c>
    </row>
    <row r="12" spans="1:3">
      <c r="A12" s="1">
        <v>11</v>
      </c>
      <c r="B12" s="5">
        <v>0.005</v>
      </c>
      <c r="C12" s="5">
        <v>0.0002</v>
      </c>
    </row>
    <row r="13" spans="1:3">
      <c r="A13" s="1">
        <v>12</v>
      </c>
      <c r="B13" s="5">
        <v>0.001</v>
      </c>
      <c r="C13" s="5">
        <v>0.0001</v>
      </c>
    </row>
    <row r="14" spans="1:3">
      <c r="A14" s="1">
        <v>13</v>
      </c>
      <c r="B14" s="5">
        <v>0.0001</v>
      </c>
      <c r="C14" s="5">
        <v>5e-5</v>
      </c>
    </row>
    <row r="15" spans="1:3">
      <c r="A15" s="1">
        <v>14</v>
      </c>
      <c r="B15" s="5">
        <v>5e-5</v>
      </c>
      <c r="C15" s="5">
        <v>2e-5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</vt:lpstr>
      <vt:lpstr>petal</vt:lpstr>
      <vt:lpstr>drop</vt:lpstr>
      <vt:lpstr>rarity</vt:lpstr>
      <vt:lpstr>level</vt:lpstr>
      <vt:lpstr>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2024-04-16T13:45:00Z</dcterms:created>
  <dcterms:modified xsi:type="dcterms:W3CDTF">2024-04-27T21:20:32Z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F490C63C697A80C4FB3A1966518466F7_42</vt:lpwstr>
  </property>
  <property fmtid="{D5CDD505-2E9C-101B-9397-08002B2CF9AE}" pid="3" name="KSOProductBuildVer">
    <vt:lpwstr>1033-6.5.2.8766</vt:lpwstr>
  </property>
</Properties>
</file>