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https://bwedu-my.sharepoint.com/personal/felix_lehnerer_bwedu_de/Documents/InformatiCUP/Auswertung/"/>
    </mc:Choice>
  </mc:AlternateContent>
  <xr:revisionPtr revIDLastSave="2424" documentId="8_{F08EBFF0-BFE3-4F2C-9003-8CC6561EFEE0}" xr6:coauthVersionLast="45" xr6:coauthVersionMax="46" xr10:uidLastSave="{2C006387-D84E-4D8F-AED1-9AA5D7970285}"/>
  <bookViews>
    <workbookView minimized="1" xWindow="4080" yWindow="0" windowWidth="22230" windowHeight="14940" activeTab="2" xr2:uid="{CC610EFB-1C59-4E89-8FD9-BFF65191D2A1}"/>
  </bookViews>
  <sheets>
    <sheet name="Spiele" sheetId="2" r:id="rId1"/>
    <sheet name="Auswertung - Teams" sheetId="4" r:id="rId2"/>
    <sheet name="Auswertung - Platzierung" sheetId="3" r:id="rId3"/>
    <sheet name="Auswertung - Teams (veraltet)" sheetId="1"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44" i="4" l="1"/>
  <c r="P44" i="4" s="1"/>
  <c r="V44" i="4"/>
  <c r="N45" i="4"/>
  <c r="Q45" i="4" s="1"/>
  <c r="V45" i="4"/>
  <c r="N46" i="4"/>
  <c r="P46" i="4" s="1"/>
  <c r="V46" i="4"/>
  <c r="T46" i="4" l="1"/>
  <c r="P45" i="4"/>
  <c r="T44" i="4"/>
  <c r="R44" i="4"/>
  <c r="Q44" i="4"/>
  <c r="Q46" i="4"/>
  <c r="T45" i="4"/>
  <c r="R46" i="4"/>
  <c r="R45" i="4"/>
  <c r="C12" i="3"/>
  <c r="N11" i="4"/>
  <c r="Q11" i="4" s="1"/>
  <c r="V11" i="4"/>
  <c r="N10" i="4"/>
  <c r="Q10" i="4" s="1"/>
  <c r="V10" i="4"/>
  <c r="N40" i="4"/>
  <c r="Q40" i="4" s="1"/>
  <c r="V40" i="4"/>
  <c r="N41" i="4"/>
  <c r="Q41" i="4" s="1"/>
  <c r="V41" i="4"/>
  <c r="N42" i="4"/>
  <c r="Q42" i="4" s="1"/>
  <c r="T42" i="4"/>
  <c r="V42" i="4"/>
  <c r="N43" i="4"/>
  <c r="Q43" i="4" s="1"/>
  <c r="V43" i="4"/>
  <c r="N37" i="4"/>
  <c r="P37" i="4" s="1"/>
  <c r="V37" i="4"/>
  <c r="N25" i="4"/>
  <c r="Q25" i="4" s="1"/>
  <c r="V25" i="4"/>
  <c r="N34" i="4"/>
  <c r="P34" i="4" s="1"/>
  <c r="V34" i="4"/>
  <c r="N33" i="4"/>
  <c r="Q33" i="4" s="1"/>
  <c r="V33" i="4"/>
  <c r="N8" i="4"/>
  <c r="P8" i="4" s="1"/>
  <c r="V8" i="4"/>
  <c r="N38" i="4"/>
  <c r="P38" i="4" s="1"/>
  <c r="R38" i="4"/>
  <c r="T38" i="4"/>
  <c r="V38" i="4"/>
  <c r="N30" i="4"/>
  <c r="P30" i="4" s="1"/>
  <c r="Q30" i="4"/>
  <c r="R30" i="4"/>
  <c r="T30" i="4"/>
  <c r="V30" i="4"/>
  <c r="N32" i="4"/>
  <c r="T32" i="4" s="1"/>
  <c r="V32" i="4"/>
  <c r="N13" i="4"/>
  <c r="Q13" i="4" s="1"/>
  <c r="V13" i="4"/>
  <c r="N21" i="4"/>
  <c r="Q21" i="4" s="1"/>
  <c r="V21" i="4"/>
  <c r="N17" i="4"/>
  <c r="Q17" i="4" s="1"/>
  <c r="V17" i="4"/>
  <c r="N27" i="4"/>
  <c r="R27" i="4" s="1"/>
  <c r="V27" i="4"/>
  <c r="N22" i="4"/>
  <c r="Q22" i="4" s="1"/>
  <c r="V22" i="4"/>
  <c r="N28" i="4"/>
  <c r="R28" i="4" s="1"/>
  <c r="N6" i="4"/>
  <c r="R6" i="4" s="1"/>
  <c r="N7" i="4"/>
  <c r="P7" i="4" s="1"/>
  <c r="N9" i="4"/>
  <c r="T9" i="4" s="1"/>
  <c r="N12" i="4"/>
  <c r="T12" i="4" s="1"/>
  <c r="N14" i="4"/>
  <c r="P14" i="4" s="1"/>
  <c r="N15" i="4"/>
  <c r="P15" i="4" s="1"/>
  <c r="N16" i="4"/>
  <c r="Q16" i="4" s="1"/>
  <c r="N18" i="4"/>
  <c r="T18" i="4" s="1"/>
  <c r="N19" i="4"/>
  <c r="P19" i="4" s="1"/>
  <c r="N20" i="4"/>
  <c r="R20" i="4" s="1"/>
  <c r="N23" i="4"/>
  <c r="T23" i="4" s="1"/>
  <c r="N24" i="4"/>
  <c r="T24" i="4" s="1"/>
  <c r="N26" i="4"/>
  <c r="P26" i="4" s="1"/>
  <c r="N29" i="4"/>
  <c r="R29" i="4" s="1"/>
  <c r="N31" i="4"/>
  <c r="T31" i="4" s="1"/>
  <c r="N35" i="4"/>
  <c r="Q35" i="4" s="1"/>
  <c r="N36" i="4"/>
  <c r="P36" i="4" s="1"/>
  <c r="N39" i="4"/>
  <c r="P39" i="4" s="1"/>
  <c r="T6" i="4"/>
  <c r="T15" i="4"/>
  <c r="N5" i="4"/>
  <c r="T5" i="4" s="1"/>
  <c r="Q6" i="4"/>
  <c r="Q14" i="4"/>
  <c r="R15" i="4"/>
  <c r="Q19" i="4"/>
  <c r="P20" i="4"/>
  <c r="P28" i="4"/>
  <c r="V39" i="4"/>
  <c r="V36" i="4"/>
  <c r="V35" i="4"/>
  <c r="V31" i="4"/>
  <c r="V29" i="4"/>
  <c r="V28" i="4"/>
  <c r="V26" i="4"/>
  <c r="V24" i="4"/>
  <c r="V23" i="4"/>
  <c r="V20" i="4"/>
  <c r="V19" i="4"/>
  <c r="V18" i="4"/>
  <c r="V16" i="4"/>
  <c r="V15" i="4"/>
  <c r="V14" i="4"/>
  <c r="V12" i="4"/>
  <c r="V9" i="4"/>
  <c r="V7" i="4"/>
  <c r="V6" i="4"/>
  <c r="V5" i="4"/>
  <c r="T11" i="4" l="1"/>
  <c r="R11" i="4"/>
  <c r="T26" i="4"/>
  <c r="R18" i="4"/>
  <c r="R42" i="4"/>
  <c r="P11" i="4"/>
  <c r="R24" i="4"/>
  <c r="P42" i="4"/>
  <c r="T27" i="4"/>
  <c r="T37" i="4"/>
  <c r="P43" i="4"/>
  <c r="T41" i="4"/>
  <c r="P41" i="4"/>
  <c r="T40" i="4"/>
  <c r="P40" i="4"/>
  <c r="Q27" i="4"/>
  <c r="T17" i="4"/>
  <c r="R19" i="4"/>
  <c r="R14" i="4"/>
  <c r="T14" i="4"/>
  <c r="P27" i="4"/>
  <c r="P17" i="4"/>
  <c r="T25" i="4"/>
  <c r="R37" i="4"/>
  <c r="T19" i="4"/>
  <c r="P22" i="4"/>
  <c r="P10" i="4"/>
  <c r="R40" i="4"/>
  <c r="T43" i="4"/>
  <c r="T10" i="4"/>
  <c r="R43" i="4"/>
  <c r="R41" i="4"/>
  <c r="R10" i="4"/>
  <c r="R8" i="4"/>
  <c r="Q8" i="4"/>
  <c r="T8" i="4"/>
  <c r="T33" i="4"/>
  <c r="T34" i="4"/>
  <c r="R34" i="4"/>
  <c r="Q34" i="4"/>
  <c r="R25" i="4"/>
  <c r="P25" i="4"/>
  <c r="R33" i="4"/>
  <c r="P33" i="4"/>
  <c r="Q37" i="4"/>
  <c r="R13" i="4"/>
  <c r="P13" i="4"/>
  <c r="T13" i="4"/>
  <c r="R32" i="4"/>
  <c r="Q32" i="4"/>
  <c r="Q38" i="4"/>
  <c r="P32" i="4"/>
  <c r="R12" i="4"/>
  <c r="Q29" i="4"/>
  <c r="P29" i="4"/>
  <c r="T21" i="4"/>
  <c r="P21" i="4"/>
  <c r="R21" i="4"/>
  <c r="T22" i="4"/>
  <c r="R22" i="4"/>
  <c r="R17" i="4"/>
  <c r="T28" i="4"/>
  <c r="Q28" i="4"/>
  <c r="R26" i="4"/>
  <c r="Q26" i="4"/>
  <c r="Q36" i="4"/>
  <c r="P6" i="4"/>
  <c r="R23" i="4"/>
  <c r="R39" i="4"/>
  <c r="T39" i="4"/>
  <c r="Q39" i="4"/>
  <c r="Q20" i="4"/>
  <c r="R9" i="4"/>
  <c r="T36" i="4"/>
  <c r="R36" i="4"/>
  <c r="T16" i="4"/>
  <c r="P16" i="4"/>
  <c r="Q23" i="4"/>
  <c r="Q9" i="4"/>
  <c r="R31" i="4"/>
  <c r="P23" i="4"/>
  <c r="R16" i="4"/>
  <c r="Q15" i="4"/>
  <c r="P9" i="4"/>
  <c r="T29" i="4"/>
  <c r="T20" i="4"/>
  <c r="R35" i="4"/>
  <c r="Q31" i="4"/>
  <c r="Q24" i="4"/>
  <c r="Q18" i="4"/>
  <c r="Q12" i="4"/>
  <c r="T35" i="4"/>
  <c r="P35" i="4"/>
  <c r="P31" i="4"/>
  <c r="P24" i="4"/>
  <c r="P18" i="4"/>
  <c r="P12" i="4"/>
  <c r="R7" i="4"/>
  <c r="T7" i="4"/>
  <c r="Q7" i="4"/>
  <c r="R5" i="4"/>
  <c r="P5" i="4"/>
  <c r="Q5" i="4"/>
  <c r="O21" i="1"/>
  <c r="O25" i="1" l="1"/>
  <c r="Q25" i="1" s="1"/>
  <c r="S25" i="1"/>
  <c r="U25" i="1"/>
  <c r="W25" i="1"/>
  <c r="O24" i="1"/>
  <c r="Q24" i="1" s="1"/>
  <c r="R24" i="1"/>
  <c r="S24" i="1"/>
  <c r="U24" i="1"/>
  <c r="W24" i="1"/>
  <c r="O23" i="1"/>
  <c r="S23" i="1" s="1"/>
  <c r="W23" i="1"/>
  <c r="O22" i="1"/>
  <c r="R22" i="1" s="1"/>
  <c r="Q22" i="1"/>
  <c r="U22" i="1"/>
  <c r="W22" i="1"/>
  <c r="R21" i="1"/>
  <c r="Q21" i="1"/>
  <c r="S21" i="1"/>
  <c r="U21" i="1"/>
  <c r="W21" i="1"/>
  <c r="R23" i="1" l="1"/>
  <c r="U23" i="1"/>
  <c r="Q23" i="1"/>
  <c r="R25" i="1"/>
  <c r="S22" i="1"/>
  <c r="W6" i="1"/>
  <c r="W7" i="1"/>
  <c r="W8" i="1"/>
  <c r="W9" i="1"/>
  <c r="W10" i="1"/>
  <c r="W11" i="1"/>
  <c r="W12" i="1"/>
  <c r="W13" i="1"/>
  <c r="W14" i="1"/>
  <c r="W15" i="1"/>
  <c r="W16" i="1"/>
  <c r="W17" i="1"/>
  <c r="W18" i="1"/>
  <c r="W19" i="1"/>
  <c r="W20" i="1"/>
  <c r="W5" i="1"/>
  <c r="U17" i="1"/>
  <c r="O19" i="1"/>
  <c r="Q19" i="1" s="1"/>
  <c r="O20" i="1"/>
  <c r="S20" i="1" s="1"/>
  <c r="O16" i="1"/>
  <c r="Q16" i="1" s="1"/>
  <c r="O17" i="1"/>
  <c r="Q17" i="1" s="1"/>
  <c r="O18" i="1"/>
  <c r="Q18" i="1" s="1"/>
  <c r="O11" i="1"/>
  <c r="Q11" i="1" s="1"/>
  <c r="O12" i="1"/>
  <c r="Q12" i="1" s="1"/>
  <c r="O13" i="1"/>
  <c r="Q13" i="1" s="1"/>
  <c r="O14" i="1"/>
  <c r="Q14" i="1" s="1"/>
  <c r="O15" i="1"/>
  <c r="Q15" i="1" s="1"/>
  <c r="O6" i="1"/>
  <c r="Q6" i="1" s="1"/>
  <c r="O7" i="1"/>
  <c r="Q7" i="1" s="1"/>
  <c r="O8" i="1"/>
  <c r="Q8" i="1" s="1"/>
  <c r="O9" i="1"/>
  <c r="Q9" i="1" s="1"/>
  <c r="O10" i="1"/>
  <c r="Q10" i="1" s="1"/>
  <c r="O5" i="1"/>
  <c r="R5" i="1" s="1"/>
  <c r="Q20" i="1" l="1"/>
  <c r="R20" i="1"/>
  <c r="U20" i="1"/>
  <c r="R19" i="1"/>
  <c r="S19" i="1"/>
  <c r="U19" i="1"/>
  <c r="R18" i="1"/>
  <c r="U18" i="1"/>
  <c r="U16" i="1"/>
  <c r="U15" i="1"/>
  <c r="S15" i="1"/>
  <c r="R15" i="1"/>
  <c r="U14" i="1"/>
  <c r="U13" i="1"/>
  <c r="U12" i="1"/>
  <c r="U11" i="1"/>
  <c r="U10" i="1"/>
  <c r="U9" i="1"/>
  <c r="U8" i="1"/>
  <c r="U7" i="1"/>
  <c r="U6" i="1"/>
  <c r="U5" i="1"/>
  <c r="R17" i="1"/>
  <c r="S18" i="1"/>
  <c r="S11" i="1"/>
  <c r="R11" i="1"/>
  <c r="R14" i="1"/>
  <c r="S14" i="1"/>
  <c r="R13" i="1"/>
  <c r="S12" i="1"/>
  <c r="S16" i="1"/>
  <c r="S13" i="1"/>
  <c r="R12" i="1"/>
  <c r="S17" i="1"/>
  <c r="R16" i="1"/>
  <c r="S10" i="1"/>
  <c r="R10" i="1"/>
  <c r="S9" i="1"/>
  <c r="R9" i="1"/>
  <c r="S8" i="1"/>
  <c r="R8" i="1"/>
  <c r="Q5" i="1"/>
  <c r="S5" i="1"/>
  <c r="R7" i="1"/>
  <c r="S7" i="1"/>
  <c r="S6" i="1"/>
  <c r="R6" i="1"/>
</calcChain>
</file>

<file path=xl/sharedStrings.xml><?xml version="1.0" encoding="utf-8"?>
<sst xmlns="http://schemas.openxmlformats.org/spreadsheetml/2006/main" count="632" uniqueCount="96">
  <si>
    <t>Name</t>
  </si>
  <si>
    <t>Überlebte Runden</t>
  </si>
  <si>
    <t>Rang</t>
  </si>
  <si>
    <t>Spieler</t>
  </si>
  <si>
    <t>Timeout</t>
  </si>
  <si>
    <t>Erledigt</t>
  </si>
  <si>
    <t>Farbe</t>
  </si>
  <si>
    <t>Exil-Urteil-Lichtgeschwindigkeit</t>
  </si>
  <si>
    <t>X</t>
  </si>
  <si>
    <t>ROT</t>
  </si>
  <si>
    <t>Papierfetzen-Orgelklang-Rekordflug</t>
  </si>
  <si>
    <t>GRÜN</t>
  </si>
  <si>
    <t>Upload-X-Jugend</t>
  </si>
  <si>
    <t>BLAU</t>
  </si>
  <si>
    <t>Butterteig-Abendhimmel-Neuwagen</t>
  </si>
  <si>
    <t>GELB</t>
  </si>
  <si>
    <t>Fragenkreis-Phosphor-Beginn</t>
  </si>
  <si>
    <t>AQUA</t>
  </si>
  <si>
    <t>Herz-Computer-Qualifikation</t>
  </si>
  <si>
    <t>MAGENTA</t>
  </si>
  <si>
    <t>Qualifikation-Walnuss-Abbrecher</t>
  </si>
  <si>
    <t>Abbild-Orgelklang-Zahlenspiel</t>
  </si>
  <si>
    <t>Sicherung-Fragenkreis-Modell</t>
  </si>
  <si>
    <t>Schadensersatzforderung-Schwefel-Schwefel</t>
  </si>
  <si>
    <t>Lichtgeschwindigkeit-Urteil-Lilie</t>
  </si>
  <si>
    <t>?</t>
  </si>
  <si>
    <t>Urteil-Kabel-Orientteppich</t>
  </si>
  <si>
    <t>Musik-Panik-Flügel</t>
  </si>
  <si>
    <t>Norm-Abbild-Nussknacker</t>
  </si>
  <si>
    <t>Troll-Germanistenkongress-Legitimität</t>
  </si>
  <si>
    <t>Xylofon-Lilie-Veranlassung</t>
  </si>
  <si>
    <t>Optik-Computer-Quellcode</t>
  </si>
  <si>
    <t>Legitimität-Lied-Zeilennummer</t>
  </si>
  <si>
    <t>Mittelmeer-Walnuss-Befehlswort</t>
  </si>
  <si>
    <t>Abendhimmel-XML-Dampflokomotive</t>
  </si>
  <si>
    <t>Klagebegründung-Informationsverarbeitungsprozess-Omnibus</t>
  </si>
  <si>
    <t>neg. deadline</t>
  </si>
  <si>
    <t>lehnurr_speed_202101132306</t>
  </si>
  <si>
    <t>Anonym</t>
  </si>
  <si>
    <t>lehnurr_speed_202101132319</t>
  </si>
  <si>
    <t>lehnurr_speed_202101132347</t>
  </si>
  <si>
    <t>lehnurr_speed_202101140017</t>
  </si>
  <si>
    <t>lehnurr_speed_202101140049</t>
  </si>
  <si>
    <t>Norm-Exil-Quadratwurzel</t>
  </si>
  <si>
    <t>lehnurr_speed_202101140137</t>
  </si>
  <si>
    <t>lehnurr_speed_202101140141</t>
  </si>
  <si>
    <t>lehnurr_speed_202101140147</t>
  </si>
  <si>
    <t>lehnurr_speed_202101140155</t>
  </si>
  <si>
    <t>deadline&lt;0,5</t>
  </si>
  <si>
    <t>Lied-Diskette-Nussknacker</t>
  </si>
  <si>
    <t>lehnurr_speed_202101140305</t>
  </si>
  <si>
    <t>ganz komisches verhalten von uns</t>
  </si>
  <si>
    <t>lehnurr_speed_202101140423</t>
  </si>
  <si>
    <t>Absturz (RAM)</t>
  </si>
  <si>
    <t>lehnurr_speed_202101140507</t>
  </si>
  <si>
    <t>Anonyom</t>
  </si>
  <si>
    <t>Vergleich</t>
  </si>
  <si>
    <t>Bot</t>
  </si>
  <si>
    <t>Besser</t>
  </si>
  <si>
    <t>Gleich</t>
  </si>
  <si>
    <t>Schlechter</t>
  </si>
  <si>
    <t>Ja</t>
  </si>
  <si>
    <t>Nein</t>
  </si>
  <si>
    <t>Gespielt</t>
  </si>
  <si>
    <t xml:space="preserve"> </t>
  </si>
  <si>
    <t>Raddampfer-Sicherung-Befehlswort</t>
  </si>
  <si>
    <t>Transaktion-Yack-Zeppelin</t>
  </si>
  <si>
    <t>XML-Computer-Orgelklang</t>
  </si>
  <si>
    <t>Omnibus-Lichtgeschwindigkeit-Qualm</t>
  </si>
  <si>
    <t>Troll-Veranlassung-Evakuierung</t>
  </si>
  <si>
    <t>Optik-Holunderbaum-Troll</t>
  </si>
  <si>
    <t>Implementierungsdetail-Beginn-Veranlassung</t>
  </si>
  <si>
    <t>Urteil-Optik-Cookie</t>
  </si>
  <si>
    <t>Phosphor-Norm-Diskette</t>
  </si>
  <si>
    <t>ltraschall-Untersuchungsausschuss-Implementierungsdetail</t>
  </si>
  <si>
    <t>Ultraschall-Extrem-Mittelmeer</t>
  </si>
  <si>
    <t>Effekt-Gehirn-Ingenieur</t>
  </si>
  <si>
    <t>Heizöl-Ysop-Keyboard</t>
  </si>
  <si>
    <t>Ultraschall-Untersuchungsausschuss-Implementierungsdetail</t>
  </si>
  <si>
    <t>Geldfälschung-Norm-Nussknacker</t>
  </si>
  <si>
    <t>Zahlenspiel-Paket-Musik</t>
  </si>
  <si>
    <t>Vorteil-Ingenieur-Walnuss</t>
  </si>
  <si>
    <t xml:space="preserve">Platzierung </t>
  </si>
  <si>
    <t>Vorkommen</t>
  </si>
  <si>
    <t>Total</t>
  </si>
  <si>
    <t>Veranlassung-Holunderbaum-Yack</t>
  </si>
  <si>
    <t>Wasserfahrzeug-Vorteil-Beginn</t>
  </si>
  <si>
    <t>Testfall-Jahrgang-Informationsverarbeitungsprozess</t>
  </si>
  <si>
    <t>Diskette-XML-Wachhund</t>
  </si>
  <si>
    <t>Holunderbaum-Implementierungsdetail-XML</t>
  </si>
  <si>
    <t>1. Platz</t>
  </si>
  <si>
    <t>2. Platz</t>
  </si>
  <si>
    <t>3. Platz</t>
  </si>
  <si>
    <t>4. Platz</t>
  </si>
  <si>
    <t>5. Platz</t>
  </si>
  <si>
    <t>6. Platz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</si>
</sst>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Seoge UI"/>
      <family val="2"/>
      <scheme val="minor"/>
    </font>
    <font>
      <b/>
      <sz val="11"/>
      <color theme="1"/>
      <name val="Seoge UI"/>
      <scheme val="minor"/>
    </font>
    <font>
      <sz val="11"/>
      <color rgb="FFFF0000"/>
      <name val="Seoge UI"/>
      <scheme val="minor"/>
    </font>
    <font>
      <sz val="11"/>
      <color theme="1"/>
      <name val="Seoge UI"/>
      <family val="2"/>
      <scheme val="minor"/>
    </font>
    <font>
      <sz val="11"/>
      <color rgb="FFFF0000"/>
      <name val="Seoge UI"/>
      <family val="2"/>
      <scheme val="minor"/>
    </font>
    <font>
      <sz val="11"/>
      <color theme="1"/>
      <name val="Seoge UI"/>
      <scheme val="minor"/>
    </font>
    <font>
      <sz val="11"/>
      <color theme="4"/>
      <name val="Seoge UI"/>
      <family val="2"/>
      <scheme val="minor"/>
    </font>
    <font>
      <sz val="11"/>
      <name val="Seoge UI"/>
      <scheme val="minor"/>
    </font>
    <font>
      <sz val="11"/>
      <name val="Seoge UI"/>
      <family val="2"/>
      <scheme val="minor"/>
    </font>
    <font>
      <b/>
      <sz val="11"/>
      <color theme="1"/>
      <name val="Seoge UI"/>
      <family val="2"/>
      <scheme val="minor"/>
    </font>
    <font>
      <b/>
      <sz val="11"/>
      <color rgb="FFFF0000"/>
      <name val="Seoge UI"/>
      <family val="2"/>
      <scheme val="minor"/>
    </font>
    <font>
      <sz val="8"/>
      <name val="Seoge UI"/>
      <family val="2"/>
      <scheme val="minor"/>
    </font>
  </fonts>
  <fills count="10">
    <fill>
      <patternFill patternType="none"/>
    </fill>
    <fill>
      <patternFill patternType="gray125"/>
    </fill>
    <fill>
      <patternFill patternType="solid">
        <fgColor rgb="FFFFFF00"/>
        <bgColor indexed="64"/>
      </patternFill>
    </fill>
    <fill>
      <patternFill patternType="solid">
        <fgColor rgb="FF0000FF"/>
        <bgColor indexed="64"/>
      </patternFill>
    </fill>
    <fill>
      <patternFill patternType="solid">
        <fgColor rgb="FF00CC00"/>
        <bgColor indexed="64"/>
      </patternFill>
    </fill>
    <fill>
      <patternFill patternType="solid">
        <fgColor theme="4"/>
        <bgColor indexed="64"/>
      </patternFill>
    </fill>
    <fill>
      <patternFill patternType="solid">
        <fgColor rgb="FF00FFFF"/>
        <bgColor indexed="64"/>
      </patternFill>
    </fill>
    <fill>
      <patternFill patternType="solid">
        <fgColor rgb="FFFF0066"/>
        <bgColor indexed="64"/>
      </patternFill>
    </fill>
    <fill>
      <patternFill patternType="solid">
        <fgColor theme="0"/>
        <bgColor indexed="64"/>
      </patternFill>
    </fill>
    <fill>
      <patternFill patternType="solid">
        <fgColor theme="0" tint="-0.49998474074526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9" fontId="3" fillId="0" borderId="0" applyFont="0" applyFill="0" applyBorder="0" applyAlignment="0" applyProtection="0"/>
  </cellStyleXfs>
  <cellXfs count="127">
    <xf numFmtId="0" fontId="0" fillId="0" borderId="0" xfId="0"/>
    <xf numFmtId="0" fontId="0" fillId="0" borderId="1" xfId="0" applyBorder="1"/>
    <xf numFmtId="0" fontId="1" fillId="0" borderId="1" xfId="0" applyFont="1" applyBorder="1"/>
    <xf numFmtId="0" fontId="2" fillId="0" borderId="1" xfId="0" applyFont="1" applyBorder="1"/>
    <xf numFmtId="0" fontId="1" fillId="5" borderId="1" xfId="0" applyFont="1" applyFill="1" applyBorder="1"/>
    <xf numFmtId="0" fontId="1" fillId="4" borderId="1" xfId="0" applyFont="1" applyFill="1" applyBorder="1"/>
    <xf numFmtId="0" fontId="1" fillId="3" borderId="1" xfId="0" applyFont="1" applyFill="1" applyBorder="1"/>
    <xf numFmtId="0" fontId="1" fillId="2" borderId="1" xfId="0" applyFont="1" applyFill="1" applyBorder="1"/>
    <xf numFmtId="0" fontId="1" fillId="6" borderId="1" xfId="0" applyFont="1" applyFill="1" applyBorder="1"/>
    <xf numFmtId="0" fontId="1" fillId="7" borderId="1" xfId="0" applyFont="1" applyFill="1" applyBorder="1"/>
    <xf numFmtId="0" fontId="5" fillId="0" borderId="1" xfId="0" applyFont="1" applyBorder="1"/>
    <xf numFmtId="0" fontId="6" fillId="0" borderId="1" xfId="0" applyFont="1" applyBorder="1"/>
    <xf numFmtId="0" fontId="1" fillId="0" borderId="0" xfId="0" applyFont="1" applyBorder="1"/>
    <xf numFmtId="0" fontId="5" fillId="0" borderId="0" xfId="0" applyFont="1"/>
    <xf numFmtId="0" fontId="4" fillId="0" borderId="1" xfId="0" applyFont="1" applyBorder="1"/>
    <xf numFmtId="0" fontId="4" fillId="0" borderId="0" xfId="0" applyFont="1"/>
    <xf numFmtId="0" fontId="7" fillId="0" borderId="1" xfId="0" applyFont="1" applyBorder="1"/>
    <xf numFmtId="0" fontId="7" fillId="0" borderId="0" xfId="0" applyFont="1"/>
    <xf numFmtId="0" fontId="6" fillId="0" borderId="0" xfId="0" applyFont="1"/>
    <xf numFmtId="0" fontId="0" fillId="0" borderId="1" xfId="0" applyFont="1" applyBorder="1"/>
    <xf numFmtId="0" fontId="0" fillId="0" borderId="0" xfId="0" applyFont="1"/>
    <xf numFmtId="0" fontId="1" fillId="0" borderId="1" xfId="0" applyFont="1" applyFill="1" applyBorder="1" applyAlignment="1">
      <alignment horizontal="center" vertical="center"/>
    </xf>
    <xf numFmtId="0" fontId="1" fillId="0" borderId="0" xfId="0" applyFont="1" applyFill="1" applyBorder="1" applyAlignment="1">
      <alignment horizontal="center" vertical="center"/>
    </xf>
    <xf numFmtId="0" fontId="0" fillId="0" borderId="0" xfId="0" applyAlignment="1">
      <alignment horizontal="center" vertical="center"/>
    </xf>
    <xf numFmtId="0" fontId="6" fillId="0" borderId="1" xfId="0" applyFont="1" applyBorder="1" applyAlignment="1">
      <alignment horizontal="center" vertical="center"/>
    </xf>
    <xf numFmtId="0" fontId="0" fillId="0" borderId="1" xfId="0" applyBorder="1" applyAlignment="1">
      <alignment horizontal="center" vertical="center"/>
    </xf>
    <xf numFmtId="0" fontId="5" fillId="0" borderId="1" xfId="0" applyFont="1" applyBorder="1" applyAlignment="1">
      <alignment horizontal="center" vertical="center"/>
    </xf>
    <xf numFmtId="0" fontId="4" fillId="0" borderId="1" xfId="0" applyFont="1" applyBorder="1" applyAlignment="1">
      <alignment horizontal="center" vertical="center"/>
    </xf>
    <xf numFmtId="0" fontId="7" fillId="0" borderId="1" xfId="0" applyFont="1" applyBorder="1" applyAlignment="1">
      <alignment horizontal="center" vertical="center"/>
    </xf>
    <xf numFmtId="0" fontId="0" fillId="0" borderId="1" xfId="0" applyFont="1" applyBorder="1" applyAlignment="1">
      <alignment horizontal="center" vertical="center"/>
    </xf>
    <xf numFmtId="0" fontId="8" fillId="0" borderId="1" xfId="0" applyFont="1" applyBorder="1"/>
    <xf numFmtId="0" fontId="8" fillId="0" borderId="0" xfId="0" applyFont="1"/>
    <xf numFmtId="0" fontId="8" fillId="0" borderId="1" xfId="0" applyFont="1" applyBorder="1" applyAlignment="1">
      <alignment horizontal="center" vertical="center"/>
    </xf>
    <xf numFmtId="0" fontId="1" fillId="8" borderId="2" xfId="0" applyFont="1" applyFill="1" applyBorder="1"/>
    <xf numFmtId="0" fontId="0" fillId="8" borderId="8" xfId="0" applyFill="1" applyBorder="1"/>
    <xf numFmtId="0" fontId="0" fillId="8" borderId="3" xfId="0" applyFill="1" applyBorder="1"/>
    <xf numFmtId="0" fontId="0" fillId="8" borderId="0" xfId="0" applyFill="1"/>
    <xf numFmtId="0" fontId="0" fillId="8" borderId="0" xfId="0" applyFill="1" applyBorder="1"/>
    <xf numFmtId="0" fontId="1" fillId="8" borderId="1" xfId="0" applyFont="1" applyFill="1" applyBorder="1"/>
    <xf numFmtId="0" fontId="1" fillId="8" borderId="0" xfId="0" applyFont="1" applyFill="1" applyBorder="1"/>
    <xf numFmtId="0" fontId="0" fillId="8" borderId="1" xfId="0" applyFill="1" applyBorder="1"/>
    <xf numFmtId="9" fontId="0" fillId="8" borderId="1" xfId="0" applyNumberFormat="1" applyFill="1" applyBorder="1"/>
    <xf numFmtId="0" fontId="5" fillId="8" borderId="1" xfId="0" applyFont="1" applyFill="1" applyBorder="1"/>
    <xf numFmtId="0" fontId="7" fillId="8" borderId="1" xfId="0" applyFont="1" applyFill="1" applyBorder="1"/>
    <xf numFmtId="0" fontId="8" fillId="8" borderId="1" xfId="0" applyFont="1" applyFill="1" applyBorder="1"/>
    <xf numFmtId="0" fontId="1" fillId="8" borderId="4" xfId="0" applyFont="1" applyFill="1" applyBorder="1"/>
    <xf numFmtId="0" fontId="0" fillId="8" borderId="9" xfId="0" applyFill="1" applyBorder="1"/>
    <xf numFmtId="0" fontId="0" fillId="8" borderId="5" xfId="0" applyFill="1" applyBorder="1"/>
    <xf numFmtId="9" fontId="0" fillId="8" borderId="1" xfId="1" applyFont="1" applyFill="1" applyBorder="1"/>
    <xf numFmtId="0" fontId="0" fillId="8" borderId="1" xfId="0" applyFill="1" applyBorder="1" applyAlignment="1">
      <alignment horizontal="center"/>
    </xf>
    <xf numFmtId="0" fontId="1" fillId="0" borderId="1" xfId="0" applyFont="1" applyBorder="1" applyAlignment="1">
      <alignment horizontal="center"/>
    </xf>
    <xf numFmtId="0" fontId="0" fillId="0" borderId="0" xfId="0" applyAlignment="1">
      <alignment horizontal="center"/>
    </xf>
    <xf numFmtId="0" fontId="0" fillId="0" borderId="1" xfId="0" applyBorder="1" applyAlignment="1">
      <alignment horizontal="center"/>
    </xf>
    <xf numFmtId="0" fontId="7" fillId="0" borderId="6" xfId="0" applyFont="1" applyBorder="1"/>
    <xf numFmtId="0" fontId="7" fillId="0" borderId="6" xfId="0" applyFont="1" applyBorder="1" applyAlignment="1">
      <alignment horizontal="center" vertical="center"/>
    </xf>
    <xf numFmtId="0" fontId="7" fillId="0" borderId="6" xfId="0" applyFont="1" applyBorder="1" applyAlignment="1">
      <alignment horizontal="center"/>
    </xf>
    <xf numFmtId="0" fontId="2" fillId="0" borderId="7" xfId="0" applyFont="1" applyBorder="1"/>
    <xf numFmtId="0" fontId="6" fillId="0" borderId="7" xfId="0" applyFont="1"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center"/>
    </xf>
    <xf numFmtId="0" fontId="4" fillId="0" borderId="10" xfId="0" applyFont="1" applyBorder="1"/>
    <xf numFmtId="0" fontId="0" fillId="0" borderId="10" xfId="0" applyBorder="1"/>
    <xf numFmtId="0" fontId="0" fillId="0" borderId="10" xfId="0" applyBorder="1" applyAlignment="1">
      <alignment horizontal="center" vertical="center"/>
    </xf>
    <xf numFmtId="0" fontId="0" fillId="0" borderId="10" xfId="0" applyBorder="1" applyAlignment="1">
      <alignment horizontal="center"/>
    </xf>
    <xf numFmtId="0" fontId="0" fillId="0" borderId="10" xfId="0" applyFont="1" applyBorder="1"/>
    <xf numFmtId="0" fontId="4" fillId="0" borderId="10" xfId="0" applyFont="1" applyBorder="1" applyAlignment="1">
      <alignment horizontal="center" vertical="center"/>
    </xf>
    <xf numFmtId="0" fontId="4" fillId="0" borderId="10" xfId="0" applyFont="1" applyBorder="1" applyAlignment="1">
      <alignment horizontal="center"/>
    </xf>
    <xf numFmtId="0" fontId="9" fillId="0" borderId="0" xfId="0" applyFont="1"/>
    <xf numFmtId="0" fontId="9" fillId="0" borderId="10" xfId="0" applyFont="1" applyBorder="1"/>
    <xf numFmtId="0" fontId="0" fillId="0" borderId="0" xfId="0" applyFill="1"/>
    <xf numFmtId="0" fontId="0" fillId="0" borderId="0" xfId="0" applyFill="1" applyAlignment="1">
      <alignment horizontal="center" vertical="center"/>
    </xf>
    <xf numFmtId="0" fontId="0" fillId="0" borderId="10" xfId="0" applyFont="1" applyBorder="1" applyAlignment="1">
      <alignment horizontal="center" vertical="center"/>
    </xf>
    <xf numFmtId="0" fontId="0" fillId="0" borderId="10" xfId="0" applyFont="1" applyBorder="1" applyAlignment="1">
      <alignment horizontal="center"/>
    </xf>
    <xf numFmtId="0" fontId="8" fillId="0" borderId="10" xfId="0" applyFont="1" applyBorder="1"/>
    <xf numFmtId="0" fontId="8" fillId="0" borderId="10" xfId="0" applyFont="1" applyBorder="1" applyAlignment="1">
      <alignment horizontal="center" vertical="center"/>
    </xf>
    <xf numFmtId="0" fontId="8" fillId="0" borderId="10" xfId="0" applyFont="1" applyBorder="1" applyAlignment="1">
      <alignment horizontal="center"/>
    </xf>
    <xf numFmtId="0" fontId="10" fillId="0" borderId="0" xfId="0" applyFont="1"/>
    <xf numFmtId="0" fontId="10" fillId="0" borderId="1" xfId="0" applyFont="1" applyBorder="1"/>
    <xf numFmtId="0" fontId="9" fillId="0" borderId="1" xfId="0" applyFont="1" applyBorder="1"/>
    <xf numFmtId="0" fontId="10" fillId="0" borderId="1" xfId="0" applyFont="1" applyBorder="1" applyAlignment="1">
      <alignment horizontal="center" vertical="center"/>
    </xf>
    <xf numFmtId="0" fontId="10" fillId="0" borderId="1" xfId="0" applyFont="1" applyBorder="1" applyAlignment="1">
      <alignment horizontal="center"/>
    </xf>
    <xf numFmtId="0" fontId="9" fillId="0" borderId="1" xfId="0" applyFont="1" applyBorder="1" applyAlignment="1">
      <alignment horizontal="center" vertical="center"/>
    </xf>
    <xf numFmtId="0" fontId="9" fillId="0" borderId="1" xfId="0" applyFont="1" applyBorder="1" applyAlignment="1">
      <alignment horizontal="center"/>
    </xf>
    <xf numFmtId="0" fontId="0" fillId="0" borderId="11" xfId="0" applyBorder="1" applyAlignment="1">
      <alignment horizontal="center" vertical="center"/>
    </xf>
    <xf numFmtId="0" fontId="0" fillId="0" borderId="11" xfId="0" applyBorder="1" applyAlignment="1">
      <alignment horizontal="center"/>
    </xf>
    <xf numFmtId="0" fontId="0" fillId="0" borderId="11" xfId="0" applyBorder="1"/>
    <xf numFmtId="0" fontId="8" fillId="0" borderId="1" xfId="0" applyFont="1" applyFill="1" applyBorder="1"/>
    <xf numFmtId="0" fontId="8" fillId="0" borderId="1" xfId="0" applyFont="1" applyBorder="1" applyAlignment="1">
      <alignment horizontal="center"/>
    </xf>
    <xf numFmtId="0" fontId="8" fillId="0" borderId="12" xfId="0" applyFont="1" applyBorder="1"/>
    <xf numFmtId="0" fontId="8" fillId="0" borderId="12" xfId="0" applyFont="1" applyBorder="1" applyAlignment="1">
      <alignment horizontal="center" vertical="center"/>
    </xf>
    <xf numFmtId="0" fontId="8" fillId="0" borderId="12" xfId="0" applyFont="1" applyBorder="1" applyAlignment="1">
      <alignment horizontal="center"/>
    </xf>
    <xf numFmtId="0" fontId="8" fillId="0" borderId="11" xfId="0" applyFont="1" applyBorder="1"/>
    <xf numFmtId="0" fontId="8" fillId="0" borderId="11" xfId="0" applyFont="1" applyBorder="1" applyAlignment="1">
      <alignment horizontal="center" vertical="center"/>
    </xf>
    <xf numFmtId="0" fontId="8" fillId="0" borderId="11" xfId="0" applyFont="1" applyBorder="1" applyAlignment="1">
      <alignment horizontal="center"/>
    </xf>
    <xf numFmtId="0" fontId="0" fillId="8" borderId="1" xfId="0" applyNumberFormat="1" applyFill="1" applyBorder="1"/>
    <xf numFmtId="0" fontId="9" fillId="9" borderId="10" xfId="0" applyFont="1" applyFill="1" applyBorder="1"/>
    <xf numFmtId="0" fontId="0" fillId="9" borderId="0" xfId="0" applyFill="1"/>
    <xf numFmtId="0" fontId="4" fillId="9" borderId="10" xfId="0" applyFont="1" applyFill="1" applyBorder="1"/>
    <xf numFmtId="0" fontId="4" fillId="9" borderId="0" xfId="0" applyFont="1" applyFill="1"/>
    <xf numFmtId="0" fontId="4" fillId="9" borderId="10" xfId="0" applyFont="1" applyFill="1" applyBorder="1" applyAlignment="1">
      <alignment horizontal="center" vertical="center"/>
    </xf>
    <xf numFmtId="16" fontId="4" fillId="9" borderId="10" xfId="0" applyNumberFormat="1" applyFont="1" applyFill="1" applyBorder="1" applyAlignment="1">
      <alignment horizontal="center" vertical="center"/>
    </xf>
    <xf numFmtId="0" fontId="4" fillId="9" borderId="10" xfId="0" applyFont="1" applyFill="1" applyBorder="1" applyAlignment="1">
      <alignment horizontal="center"/>
    </xf>
    <xf numFmtId="0" fontId="9" fillId="9" borderId="0" xfId="0" applyFont="1" applyFill="1"/>
    <xf numFmtId="0" fontId="0" fillId="9" borderId="10" xfId="0" applyFill="1" applyBorder="1"/>
    <xf numFmtId="0" fontId="0" fillId="9" borderId="10" xfId="0" applyFill="1" applyBorder="1" applyAlignment="1">
      <alignment horizontal="center" vertical="center"/>
    </xf>
    <xf numFmtId="0" fontId="0" fillId="9" borderId="10" xfId="0" applyFill="1" applyBorder="1" applyAlignment="1">
      <alignment horizontal="center"/>
    </xf>
    <xf numFmtId="0" fontId="0" fillId="9" borderId="10" xfId="0" applyFont="1" applyFill="1" applyBorder="1"/>
    <xf numFmtId="0" fontId="5" fillId="8" borderId="10" xfId="0" applyFont="1" applyFill="1" applyBorder="1"/>
    <xf numFmtId="0" fontId="0" fillId="8" borderId="10" xfId="0" applyFill="1" applyBorder="1"/>
    <xf numFmtId="49" fontId="1" fillId="8" borderId="1" xfId="0" applyNumberFormat="1" applyFont="1" applyFill="1" applyBorder="1" applyAlignment="1">
      <alignment horizontal="center"/>
    </xf>
    <xf numFmtId="0" fontId="1" fillId="8" borderId="1" xfId="0" applyFont="1" applyFill="1" applyBorder="1" applyAlignment="1">
      <alignment horizontal="center"/>
    </xf>
    <xf numFmtId="0" fontId="0" fillId="0" borderId="13" xfId="0" applyFont="1" applyBorder="1"/>
    <xf numFmtId="0" fontId="0" fillId="0" borderId="12" xfId="0" applyFont="1" applyBorder="1"/>
    <xf numFmtId="0" fontId="7" fillId="8" borderId="11" xfId="0" applyFont="1" applyFill="1" applyBorder="1"/>
    <xf numFmtId="0" fontId="5" fillId="0" borderId="10" xfId="0" applyFont="1" applyBorder="1"/>
    <xf numFmtId="0" fontId="0" fillId="8" borderId="12" xfId="0" applyFill="1" applyBorder="1"/>
    <xf numFmtId="0" fontId="1" fillId="8" borderId="6" xfId="0" applyFont="1" applyFill="1" applyBorder="1"/>
    <xf numFmtId="0" fontId="0" fillId="8" borderId="6" xfId="0" applyFill="1" applyBorder="1"/>
    <xf numFmtId="0" fontId="0" fillId="8" borderId="6" xfId="0" applyNumberFormat="1" applyFill="1" applyBorder="1"/>
    <xf numFmtId="0" fontId="0" fillId="8" borderId="6" xfId="0" applyFill="1" applyBorder="1" applyAlignment="1">
      <alignment horizontal="center"/>
    </xf>
    <xf numFmtId="9" fontId="0" fillId="8" borderId="6" xfId="0" applyNumberFormat="1" applyFill="1" applyBorder="1"/>
    <xf numFmtId="9" fontId="0" fillId="8" borderId="6" xfId="1" applyFont="1" applyFill="1" applyBorder="1"/>
    <xf numFmtId="0" fontId="8" fillId="0" borderId="0" xfId="0" applyFont="1" applyBorder="1"/>
    <xf numFmtId="0" fontId="0" fillId="8" borderId="0" xfId="0" applyNumberFormat="1" applyFill="1" applyBorder="1"/>
    <xf numFmtId="0" fontId="0" fillId="8" borderId="0" xfId="0" applyFill="1" applyBorder="1" applyAlignment="1">
      <alignment horizontal="center"/>
    </xf>
    <xf numFmtId="9" fontId="0" fillId="8" borderId="0" xfId="0" applyNumberFormat="1" applyFill="1" applyBorder="1"/>
    <xf numFmtId="9" fontId="0" fillId="8" borderId="0" xfId="1" applyFont="1" applyFill="1" applyBorder="1"/>
  </cellXfs>
  <cellStyles count="2">
    <cellStyle name="Prozent" xfId="1" builtinId="5"/>
    <cellStyle name="Standard" xfId="0" builtinId="0"/>
  </cellStyles>
  <dxfs count="0"/>
  <tableStyles count="0" defaultTableStyle="TableStyleMedium2" defaultPivotStyle="PivotStyleLight16"/>
  <colors>
    <mruColors>
      <color rgb="FFFF0066"/>
      <color rgb="FF00FFFF"/>
      <color rgb="FF00CC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'Auswertung - Teams'!$P$3</c:f>
              <c:strCache>
                <c:ptCount val="1"/>
                <c:pt idx="0">
                  <c:v>Besser</c:v>
                </c:pt>
              </c:strCache>
            </c:strRef>
          </c:tx>
          <c:spPr>
            <a:solidFill>
              <a:schemeClr val="accent2"/>
            </a:solidFill>
            <a:ln>
              <a:noFill/>
            </a:ln>
            <a:effectLst/>
          </c:spPr>
          <c:invertIfNegative val="0"/>
          <c:cat>
            <c:numRef>
              <c:extLst>
                <c:ext xmlns:c15="http://schemas.microsoft.com/office/drawing/2012/chart" uri="{02D57815-91ED-43cb-92C2-25804820EDAC}">
                  <c15:fullRef>
                    <c15:sqref>'Auswertung - Teams'!$B$5:$B$46</c15:sqref>
                  </c15:fullRef>
                </c:ext>
              </c:extLst>
              <c:f>('Auswertung - Teams'!$B$8:$B$9,'Auswertung - Teams'!$B$13:$B$14,'Auswertung - Teams'!$B$20,'Auswertung - Teams'!$B$22,'Auswertung - Teams'!$B$25:$B$27,'Auswertung - Teams'!$B$29:$B$33,'Auswertung - Teams'!$B$36:$B$38,'Auswertung - Teams'!$B$41,'Auswertung - Teams'!$B$43,'Auswertung - Teams'!$B$46)</c:f>
              <c:numCache>
                <c:formatCode>General</c:formatCode>
                <c:ptCount val="20"/>
                <c:pt idx="0">
                  <c:v>4</c:v>
                </c:pt>
                <c:pt idx="1">
                  <c:v>5</c:v>
                </c:pt>
                <c:pt idx="2">
                  <c:v>9</c:v>
                </c:pt>
                <c:pt idx="3">
                  <c:v>10</c:v>
                </c:pt>
                <c:pt idx="4">
                  <c:v>16</c:v>
                </c:pt>
                <c:pt idx="5">
                  <c:v>18</c:v>
                </c:pt>
                <c:pt idx="6">
                  <c:v>21</c:v>
                </c:pt>
                <c:pt idx="7">
                  <c:v>22</c:v>
                </c:pt>
                <c:pt idx="8">
                  <c:v>23</c:v>
                </c:pt>
                <c:pt idx="9">
                  <c:v>25</c:v>
                </c:pt>
                <c:pt idx="10">
                  <c:v>26</c:v>
                </c:pt>
                <c:pt idx="11">
                  <c:v>27</c:v>
                </c:pt>
                <c:pt idx="12">
                  <c:v>28</c:v>
                </c:pt>
                <c:pt idx="13">
                  <c:v>29</c:v>
                </c:pt>
                <c:pt idx="14">
                  <c:v>32</c:v>
                </c:pt>
                <c:pt idx="15">
                  <c:v>33</c:v>
                </c:pt>
                <c:pt idx="16">
                  <c:v>34</c:v>
                </c:pt>
                <c:pt idx="17">
                  <c:v>37</c:v>
                </c:pt>
                <c:pt idx="18">
                  <c:v>39</c:v>
                </c:pt>
                <c:pt idx="19">
                  <c:v>42</c:v>
                </c:pt>
              </c:numCache>
            </c:numRef>
          </c:cat>
          <c:val>
            <c:numRef>
              <c:extLst>
                <c:ext xmlns:c15="http://schemas.microsoft.com/office/drawing/2012/chart" uri="{02D57815-91ED-43cb-92C2-25804820EDAC}">
                  <c15:fullRef>
                    <c15:sqref>'Auswertung - Teams'!$P$5:$P$46</c15:sqref>
                  </c15:fullRef>
                </c:ext>
              </c:extLst>
              <c:f>('Auswertung - Teams'!$P$8:$P$9,'Auswertung - Teams'!$P$13:$P$14,'Auswertung - Teams'!$P$20,'Auswertung - Teams'!$P$22,'Auswertung - Teams'!$P$25:$P$27,'Auswertung - Teams'!$P$29:$P$33,'Auswertung - Teams'!$P$36:$P$38,'Auswertung - Teams'!$P$41,'Auswertung - Teams'!$P$43,'Auswertung - Teams'!$P$46)</c:f>
              <c:numCache>
                <c:formatCode>0%</c:formatCode>
                <c:ptCount val="20"/>
                <c:pt idx="0">
                  <c:v>1</c:v>
                </c:pt>
                <c:pt idx="1">
                  <c:v>0.66666666666666663</c:v>
                </c:pt>
                <c:pt idx="2">
                  <c:v>1</c:v>
                </c:pt>
                <c:pt idx="3">
                  <c:v>1</c:v>
                </c:pt>
                <c:pt idx="4">
                  <c:v>1</c:v>
                </c:pt>
                <c:pt idx="5">
                  <c:v>1</c:v>
                </c:pt>
                <c:pt idx="6">
                  <c:v>1</c:v>
                </c:pt>
                <c:pt idx="7">
                  <c:v>1</c:v>
                </c:pt>
                <c:pt idx="8">
                  <c:v>0.66666666666666663</c:v>
                </c:pt>
                <c:pt idx="9">
                  <c:v>1</c:v>
                </c:pt>
                <c:pt idx="10">
                  <c:v>0.5</c:v>
                </c:pt>
                <c:pt idx="11">
                  <c:v>1</c:v>
                </c:pt>
                <c:pt idx="12">
                  <c:v>0.5</c:v>
                </c:pt>
                <c:pt idx="13">
                  <c:v>1</c:v>
                </c:pt>
                <c:pt idx="14">
                  <c:v>1</c:v>
                </c:pt>
                <c:pt idx="15">
                  <c:v>1</c:v>
                </c:pt>
                <c:pt idx="16">
                  <c:v>1</c:v>
                </c:pt>
                <c:pt idx="17">
                  <c:v>1</c:v>
                </c:pt>
                <c:pt idx="18">
                  <c:v>1</c:v>
                </c:pt>
                <c:pt idx="19">
                  <c:v>1</c:v>
                </c:pt>
              </c:numCache>
            </c:numRef>
          </c:val>
          <c:extLst>
            <c:ext xmlns:c16="http://schemas.microsoft.com/office/drawing/2014/chart" uri="{C3380CC4-5D6E-409C-BE32-E72D297353CC}">
              <c16:uniqueId val="{00000000-69A8-4D3A-AC11-E70B01A121A6}"/>
            </c:ext>
          </c:extLst>
        </c:ser>
        <c:ser>
          <c:idx val="1"/>
          <c:order val="1"/>
          <c:tx>
            <c:strRef>
              <c:f>'Auswertung - Teams'!$Q$3</c:f>
              <c:strCache>
                <c:ptCount val="1"/>
                <c:pt idx="0">
                  <c:v>Gleich</c:v>
                </c:pt>
              </c:strCache>
            </c:strRef>
          </c:tx>
          <c:spPr>
            <a:solidFill>
              <a:srgbClr val="FFC000"/>
            </a:solidFill>
            <a:ln>
              <a:noFill/>
            </a:ln>
            <a:effectLst/>
          </c:spPr>
          <c:invertIfNegative val="0"/>
          <c:cat>
            <c:numRef>
              <c:extLst>
                <c:ext xmlns:c15="http://schemas.microsoft.com/office/drawing/2012/chart" uri="{02D57815-91ED-43cb-92C2-25804820EDAC}">
                  <c15:fullRef>
                    <c15:sqref>'Auswertung - Teams'!$B$5:$B$46</c15:sqref>
                  </c15:fullRef>
                </c:ext>
              </c:extLst>
              <c:f>('Auswertung - Teams'!$B$8:$B$9,'Auswertung - Teams'!$B$13:$B$14,'Auswertung - Teams'!$B$20,'Auswertung - Teams'!$B$22,'Auswertung - Teams'!$B$25:$B$27,'Auswertung - Teams'!$B$29:$B$33,'Auswertung - Teams'!$B$36:$B$38,'Auswertung - Teams'!$B$41,'Auswertung - Teams'!$B$43,'Auswertung - Teams'!$B$46)</c:f>
              <c:numCache>
                <c:formatCode>General</c:formatCode>
                <c:ptCount val="20"/>
                <c:pt idx="0">
                  <c:v>4</c:v>
                </c:pt>
                <c:pt idx="1">
                  <c:v>5</c:v>
                </c:pt>
                <c:pt idx="2">
                  <c:v>9</c:v>
                </c:pt>
                <c:pt idx="3">
                  <c:v>10</c:v>
                </c:pt>
                <c:pt idx="4">
                  <c:v>16</c:v>
                </c:pt>
                <c:pt idx="5">
                  <c:v>18</c:v>
                </c:pt>
                <c:pt idx="6">
                  <c:v>21</c:v>
                </c:pt>
                <c:pt idx="7">
                  <c:v>22</c:v>
                </c:pt>
                <c:pt idx="8">
                  <c:v>23</c:v>
                </c:pt>
                <c:pt idx="9">
                  <c:v>25</c:v>
                </c:pt>
                <c:pt idx="10">
                  <c:v>26</c:v>
                </c:pt>
                <c:pt idx="11">
                  <c:v>27</c:v>
                </c:pt>
                <c:pt idx="12">
                  <c:v>28</c:v>
                </c:pt>
                <c:pt idx="13">
                  <c:v>29</c:v>
                </c:pt>
                <c:pt idx="14">
                  <c:v>32</c:v>
                </c:pt>
                <c:pt idx="15">
                  <c:v>33</c:v>
                </c:pt>
                <c:pt idx="16">
                  <c:v>34</c:v>
                </c:pt>
                <c:pt idx="17">
                  <c:v>37</c:v>
                </c:pt>
                <c:pt idx="18">
                  <c:v>39</c:v>
                </c:pt>
                <c:pt idx="19">
                  <c:v>42</c:v>
                </c:pt>
              </c:numCache>
            </c:numRef>
          </c:cat>
          <c:val>
            <c:numRef>
              <c:extLst>
                <c:ext xmlns:c15="http://schemas.microsoft.com/office/drawing/2012/chart" uri="{02D57815-91ED-43cb-92C2-25804820EDAC}">
                  <c15:fullRef>
                    <c15:sqref>'Auswertung - Teams'!$Q$5:$Q$46</c15:sqref>
                  </c15:fullRef>
                </c:ext>
              </c:extLst>
              <c:f>('Auswertung - Teams'!$Q$8:$Q$9,'Auswertung - Teams'!$Q$13:$Q$14,'Auswertung - Teams'!$Q$20,'Auswertung - Teams'!$Q$22,'Auswertung - Teams'!$Q$25:$Q$27,'Auswertung - Teams'!$Q$29:$Q$33,'Auswertung - Teams'!$Q$36:$Q$38,'Auswertung - Teams'!$Q$41,'Auswertung - Teams'!$Q$43,'Auswertung - Teams'!$Q$46)</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1-69A8-4D3A-AC11-E70B01A121A6}"/>
            </c:ext>
          </c:extLst>
        </c:ser>
        <c:ser>
          <c:idx val="2"/>
          <c:order val="2"/>
          <c:tx>
            <c:strRef>
              <c:f>'Auswertung - Teams'!$R$3</c:f>
              <c:strCache>
                <c:ptCount val="1"/>
                <c:pt idx="0">
                  <c:v>Schlechter</c:v>
                </c:pt>
              </c:strCache>
            </c:strRef>
          </c:tx>
          <c:spPr>
            <a:solidFill>
              <a:schemeClr val="accent1"/>
            </a:solidFill>
            <a:ln>
              <a:noFill/>
            </a:ln>
            <a:effectLst/>
          </c:spPr>
          <c:invertIfNegative val="0"/>
          <c:cat>
            <c:numRef>
              <c:extLst>
                <c:ext xmlns:c15="http://schemas.microsoft.com/office/drawing/2012/chart" uri="{02D57815-91ED-43cb-92C2-25804820EDAC}">
                  <c15:fullRef>
                    <c15:sqref>'Auswertung - Teams'!$B$5:$B$46</c15:sqref>
                  </c15:fullRef>
                </c:ext>
              </c:extLst>
              <c:f>('Auswertung - Teams'!$B$8:$B$9,'Auswertung - Teams'!$B$13:$B$14,'Auswertung - Teams'!$B$20,'Auswertung - Teams'!$B$22,'Auswertung - Teams'!$B$25:$B$27,'Auswertung - Teams'!$B$29:$B$33,'Auswertung - Teams'!$B$36:$B$38,'Auswertung - Teams'!$B$41,'Auswertung - Teams'!$B$43,'Auswertung - Teams'!$B$46)</c:f>
              <c:numCache>
                <c:formatCode>General</c:formatCode>
                <c:ptCount val="20"/>
                <c:pt idx="0">
                  <c:v>4</c:v>
                </c:pt>
                <c:pt idx="1">
                  <c:v>5</c:v>
                </c:pt>
                <c:pt idx="2">
                  <c:v>9</c:v>
                </c:pt>
                <c:pt idx="3">
                  <c:v>10</c:v>
                </c:pt>
                <c:pt idx="4">
                  <c:v>16</c:v>
                </c:pt>
                <c:pt idx="5">
                  <c:v>18</c:v>
                </c:pt>
                <c:pt idx="6">
                  <c:v>21</c:v>
                </c:pt>
                <c:pt idx="7">
                  <c:v>22</c:v>
                </c:pt>
                <c:pt idx="8">
                  <c:v>23</c:v>
                </c:pt>
                <c:pt idx="9">
                  <c:v>25</c:v>
                </c:pt>
                <c:pt idx="10">
                  <c:v>26</c:v>
                </c:pt>
                <c:pt idx="11">
                  <c:v>27</c:v>
                </c:pt>
                <c:pt idx="12">
                  <c:v>28</c:v>
                </c:pt>
                <c:pt idx="13">
                  <c:v>29</c:v>
                </c:pt>
                <c:pt idx="14">
                  <c:v>32</c:v>
                </c:pt>
                <c:pt idx="15">
                  <c:v>33</c:v>
                </c:pt>
                <c:pt idx="16">
                  <c:v>34</c:v>
                </c:pt>
                <c:pt idx="17">
                  <c:v>37</c:v>
                </c:pt>
                <c:pt idx="18">
                  <c:v>39</c:v>
                </c:pt>
                <c:pt idx="19">
                  <c:v>42</c:v>
                </c:pt>
              </c:numCache>
            </c:numRef>
          </c:cat>
          <c:val>
            <c:numRef>
              <c:extLst>
                <c:ext xmlns:c15="http://schemas.microsoft.com/office/drawing/2012/chart" uri="{02D57815-91ED-43cb-92C2-25804820EDAC}">
                  <c15:fullRef>
                    <c15:sqref>'Auswertung - Teams'!$R$5:$R$46</c15:sqref>
                  </c15:fullRef>
                </c:ext>
              </c:extLst>
              <c:f>('Auswertung - Teams'!$R$8:$R$9,'Auswertung - Teams'!$R$13:$R$14,'Auswertung - Teams'!$R$20,'Auswertung - Teams'!$R$22,'Auswertung - Teams'!$R$25:$R$27,'Auswertung - Teams'!$R$29:$R$33,'Auswertung - Teams'!$R$36:$R$38,'Auswertung - Teams'!$R$41,'Auswertung - Teams'!$R$43,'Auswertung - Teams'!$R$46)</c:f>
              <c:numCache>
                <c:formatCode>0%</c:formatCode>
                <c:ptCount val="20"/>
                <c:pt idx="0">
                  <c:v>0</c:v>
                </c:pt>
                <c:pt idx="1">
                  <c:v>0.33333333333333331</c:v>
                </c:pt>
                <c:pt idx="2">
                  <c:v>0</c:v>
                </c:pt>
                <c:pt idx="3">
                  <c:v>0</c:v>
                </c:pt>
                <c:pt idx="4">
                  <c:v>0</c:v>
                </c:pt>
                <c:pt idx="5">
                  <c:v>0</c:v>
                </c:pt>
                <c:pt idx="6">
                  <c:v>0</c:v>
                </c:pt>
                <c:pt idx="7">
                  <c:v>0</c:v>
                </c:pt>
                <c:pt idx="8">
                  <c:v>0.33333333333333331</c:v>
                </c:pt>
                <c:pt idx="9">
                  <c:v>0</c:v>
                </c:pt>
                <c:pt idx="10">
                  <c:v>0.5</c:v>
                </c:pt>
                <c:pt idx="11">
                  <c:v>0</c:v>
                </c:pt>
                <c:pt idx="12">
                  <c:v>0.5</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2-69A8-4D3A-AC11-E70B01A121A6}"/>
            </c:ext>
          </c:extLst>
        </c:ser>
        <c:dLbls>
          <c:showLegendKey val="0"/>
          <c:showVal val="0"/>
          <c:showCatName val="0"/>
          <c:showSerName val="0"/>
          <c:showPercent val="0"/>
          <c:showBubbleSize val="0"/>
        </c:dLbls>
        <c:gapWidth val="75"/>
        <c:overlap val="100"/>
        <c:axId val="800870648"/>
        <c:axId val="800872944"/>
      </c:barChart>
      <c:catAx>
        <c:axId val="800870648"/>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r>
                  <a:rPr lang="de-DE" sz="1200"/>
                  <a:t>Spieler</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ysClr val="windowText" lastClr="000000"/>
                </a:solidFill>
                <a:latin typeface="+mn-lt"/>
                <a:ea typeface="+mn-ea"/>
                <a:cs typeface="+mn-cs"/>
              </a:defRPr>
            </a:pPr>
            <a:endParaRPr lang="de-DE"/>
          </a:p>
        </c:txPr>
        <c:crossAx val="800872944"/>
        <c:crosses val="autoZero"/>
        <c:auto val="1"/>
        <c:lblAlgn val="ctr"/>
        <c:lblOffset val="100"/>
        <c:noMultiLvlLbl val="0"/>
      </c:catAx>
      <c:valAx>
        <c:axId val="800872944"/>
        <c:scaling>
          <c:orientation val="minMax"/>
          <c:max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de-DE"/>
          </a:p>
        </c:txPr>
        <c:crossAx val="800870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'Auswertung - Platzierung'!$C$3</c:f>
              <c:strCache>
                <c:ptCount val="1"/>
                <c:pt idx="0">
                  <c:v>Vorkommen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C09-4263-827D-8A0CF2BE04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09-4263-827D-8A0CF2BE044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C09-4263-827D-8A0CF2BE044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C09-4263-827D-8A0CF2BE044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C09-4263-827D-8A0CF2BE044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C09-4263-827D-8A0CF2BE0442}"/>
              </c:ext>
            </c:extLst>
          </c:dPt>
          <c:cat>
            <c:strRef>
              <c:f>'Auswertung - Platzierung'!$B$5:$B$10</c:f>
              <c:strCache>
                <c:ptCount val="6"/>
                <c:pt idx="0">
                  <c:v>1. Platz</c:v>
                </c:pt>
                <c:pt idx="1">
                  <c:v>2. Platz</c:v>
                </c:pt>
                <c:pt idx="2">
                  <c:v>3. Platz</c:v>
                </c:pt>
                <c:pt idx="3">
                  <c:v>4. Platz</c:v>
                </c:pt>
                <c:pt idx="4">
                  <c:v>5. Platz</c:v>
                </c:pt>
                <c:pt idx="5">
                  <c:v>6. Platz</c:v>
                </c:pt>
              </c:strCache>
            </c:strRef>
          </c:cat>
          <c:val>
            <c:numRef>
              <c:f>'Auswertung - Platzierung'!$C$5:$C$10</c:f>
              <c:numCache>
                <c:formatCode>General</c:formatCode>
                <c:ptCount val="6"/>
                <c:pt idx="0">
                  <c:v>30</c:v>
                </c:pt>
                <c:pt idx="1">
                  <c:v>5</c:v>
                </c:pt>
              </c:numCache>
            </c:numRef>
          </c:val>
          <c:extLst>
            <c:ext xmlns:c16="http://schemas.microsoft.com/office/drawing/2014/chart" uri="{C3380CC4-5D6E-409C-BE32-E72D297353CC}">
              <c16:uniqueId val="{00000001-A1BE-4EFF-9114-B8188E910726}"/>
            </c:ext>
          </c:extLst>
        </c:ser>
        <c:dLbls>
          <c:showLegendKey val="0"/>
          <c:showVal val="0"/>
          <c:showCatName val="0"/>
          <c:showSerName val="0"/>
          <c:showPercent val="0"/>
          <c:showBubbleSize val="0"/>
          <c:showLeaderLines val="1"/>
        </c:dLbls>
        <c:firstSliceAng val="0"/>
      </c:pieChart>
      <c:spPr>
        <a:noFill/>
        <a:ln>
          <a:noFill/>
        </a:ln>
        <a:effectLst/>
      </c:spPr>
    </c:plotArea>
    <c:legend>
      <c:legendPos val="r"/>
      <c:legendEntry>
        <c:idx val="2"/>
        <c:delete val="1"/>
      </c:legendEntry>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'Auswertung - Teams (veraltet)'!$Q$3</c:f>
              <c:strCache>
                <c:ptCount val="1"/>
                <c:pt idx="0">
                  <c:v>Besser</c:v>
                </c:pt>
              </c:strCache>
            </c:strRef>
          </c:tx>
          <c:spPr>
            <a:solidFill>
              <a:schemeClr val="accent2"/>
            </a:solidFill>
            <a:ln>
              <a:noFill/>
            </a:ln>
            <a:effectLst/>
          </c:spPr>
          <c:invertIfNegative val="0"/>
          <c:cat>
            <c:numRef>
              <c:f>'Auswertung - Teams (veraltet)'!$B$5:$B$25</c:f>
              <c:numCache>
                <c:formatCode>General</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cat>
          <c:val>
            <c:numRef>
              <c:f>'Auswertung - Teams (veraltet)'!$Q$5:$Q$25</c:f>
              <c:numCache>
                <c:formatCode>0%</c:formatCode>
                <c:ptCount val="21"/>
                <c:pt idx="0">
                  <c:v>1</c:v>
                </c:pt>
                <c:pt idx="1">
                  <c:v>1</c:v>
                </c:pt>
                <c:pt idx="2">
                  <c:v>1</c:v>
                </c:pt>
                <c:pt idx="3">
                  <c:v>1</c:v>
                </c:pt>
                <c:pt idx="4">
                  <c:v>1</c:v>
                </c:pt>
                <c:pt idx="5">
                  <c:v>0.66666666666666663</c:v>
                </c:pt>
                <c:pt idx="6">
                  <c:v>1</c:v>
                </c:pt>
                <c:pt idx="7">
                  <c:v>0</c:v>
                </c:pt>
                <c:pt idx="8">
                  <c:v>1</c:v>
                </c:pt>
                <c:pt idx="9">
                  <c:v>1</c:v>
                </c:pt>
                <c:pt idx="10">
                  <c:v>1</c:v>
                </c:pt>
                <c:pt idx="11">
                  <c:v>1</c:v>
                </c:pt>
                <c:pt idx="12">
                  <c:v>1</c:v>
                </c:pt>
                <c:pt idx="13">
                  <c:v>1</c:v>
                </c:pt>
                <c:pt idx="14">
                  <c:v>1</c:v>
                </c:pt>
                <c:pt idx="15">
                  <c:v>1</c:v>
                </c:pt>
                <c:pt idx="16">
                  <c:v>1</c:v>
                </c:pt>
                <c:pt idx="17">
                  <c:v>1</c:v>
                </c:pt>
                <c:pt idx="18">
                  <c:v>1</c:v>
                </c:pt>
                <c:pt idx="19">
                  <c:v>1</c:v>
                </c:pt>
                <c:pt idx="20">
                  <c:v>1</c:v>
                </c:pt>
              </c:numCache>
            </c:numRef>
          </c:val>
          <c:extLst>
            <c:ext xmlns:c16="http://schemas.microsoft.com/office/drawing/2014/chart" uri="{C3380CC4-5D6E-409C-BE32-E72D297353CC}">
              <c16:uniqueId val="{00000000-DA66-4284-A44D-AE9AB0CEFA13}"/>
            </c:ext>
          </c:extLst>
        </c:ser>
        <c:ser>
          <c:idx val="1"/>
          <c:order val="1"/>
          <c:tx>
            <c:strRef>
              <c:f>'Auswertung - Teams (veraltet)'!$R$3</c:f>
              <c:strCache>
                <c:ptCount val="1"/>
                <c:pt idx="0">
                  <c:v>Gleich</c:v>
                </c:pt>
              </c:strCache>
            </c:strRef>
          </c:tx>
          <c:spPr>
            <a:solidFill>
              <a:srgbClr val="FFC000"/>
            </a:solidFill>
            <a:ln>
              <a:noFill/>
            </a:ln>
            <a:effectLst/>
          </c:spPr>
          <c:invertIfNegative val="0"/>
          <c:cat>
            <c:numRef>
              <c:f>'Auswertung - Teams (veraltet)'!$B$5:$B$25</c:f>
              <c:numCache>
                <c:formatCode>General</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cat>
          <c:val>
            <c:numRef>
              <c:f>'Auswertung - Teams (veraltet)'!$R$5:$R$25</c:f>
              <c:numCache>
                <c:formatCode>0%</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1-DA66-4284-A44D-AE9AB0CEFA13}"/>
            </c:ext>
          </c:extLst>
        </c:ser>
        <c:ser>
          <c:idx val="2"/>
          <c:order val="2"/>
          <c:tx>
            <c:strRef>
              <c:f>'Auswertung - Teams (veraltet)'!$S$3</c:f>
              <c:strCache>
                <c:ptCount val="1"/>
                <c:pt idx="0">
                  <c:v>Schlechter</c:v>
                </c:pt>
              </c:strCache>
            </c:strRef>
          </c:tx>
          <c:spPr>
            <a:solidFill>
              <a:schemeClr val="accent1"/>
            </a:solidFill>
            <a:ln>
              <a:noFill/>
            </a:ln>
            <a:effectLst/>
          </c:spPr>
          <c:invertIfNegative val="0"/>
          <c:cat>
            <c:numRef>
              <c:f>'Auswertung - Teams (veraltet)'!$B$5:$B$25</c:f>
              <c:numCache>
                <c:formatCode>General</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cat>
          <c:val>
            <c:numRef>
              <c:f>'Auswertung - Teams (veraltet)'!$S$5:$S$25</c:f>
              <c:numCache>
                <c:formatCode>0%</c:formatCode>
                <c:ptCount val="21"/>
                <c:pt idx="0">
                  <c:v>0</c:v>
                </c:pt>
                <c:pt idx="1">
                  <c:v>0</c:v>
                </c:pt>
                <c:pt idx="2">
                  <c:v>0</c:v>
                </c:pt>
                <c:pt idx="3">
                  <c:v>0</c:v>
                </c:pt>
                <c:pt idx="4">
                  <c:v>0</c:v>
                </c:pt>
                <c:pt idx="5">
                  <c:v>0.33333333333333331</c:v>
                </c:pt>
                <c:pt idx="6">
                  <c:v>0</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2-DA66-4284-A44D-AE9AB0CEFA13}"/>
            </c:ext>
          </c:extLst>
        </c:ser>
        <c:dLbls>
          <c:showLegendKey val="0"/>
          <c:showVal val="0"/>
          <c:showCatName val="0"/>
          <c:showSerName val="0"/>
          <c:showPercent val="0"/>
          <c:showBubbleSize val="0"/>
        </c:dLbls>
        <c:gapWidth val="150"/>
        <c:overlap val="100"/>
        <c:axId val="800870648"/>
        <c:axId val="800872944"/>
      </c:barChart>
      <c:catAx>
        <c:axId val="800870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crossAx val="800872944"/>
        <c:crosses val="autoZero"/>
        <c:auto val="1"/>
        <c:lblAlgn val="ctr"/>
        <c:lblOffset val="100"/>
        <c:noMultiLvlLbl val="0"/>
      </c:catAx>
      <c:valAx>
        <c:axId val="80087294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800870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9525</xdr:colOff>
      <xdr:row>8</xdr:row>
      <xdr:rowOff>161924</xdr:rowOff>
    </xdr:from>
    <xdr:to>
      <xdr:col>17</xdr:col>
      <xdr:colOff>476250</xdr:colOff>
      <xdr:row>27</xdr:row>
      <xdr:rowOff>123825</xdr:rowOff>
    </xdr:to>
    <xdr:sp macro="" textlink="">
      <xdr:nvSpPr>
        <xdr:cNvPr id="2" name="Textfeld 1">
          <a:extLst>
            <a:ext uri="{FF2B5EF4-FFF2-40B4-BE49-F238E27FC236}">
              <a16:creationId xmlns:a16="http://schemas.microsoft.com/office/drawing/2014/main" id="{F9798D98-7A5F-487A-B02F-34ABA681588F}"/>
            </a:ext>
          </a:extLst>
        </xdr:cNvPr>
        <xdr:cNvSpPr txBox="1"/>
      </xdr:nvSpPr>
      <xdr:spPr>
        <a:xfrm>
          <a:off x="10363200" y="1685924"/>
          <a:ext cx="5495925" cy="34385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a:solidFill>
                <a:sysClr val="windowText" lastClr="000000"/>
              </a:solidFill>
            </a:rPr>
            <a:t>Anmerkungen</a:t>
          </a:r>
          <a:r>
            <a:rPr lang="de-DE" sz="1100" b="1" baseline="0">
              <a:solidFill>
                <a:sysClr val="windowText" lastClr="000000"/>
              </a:solidFill>
            </a:rPr>
            <a:t> zu den Daten:</a:t>
          </a:r>
        </a:p>
        <a:p>
          <a:r>
            <a:rPr lang="de-DE" sz="1100" b="1" baseline="0">
              <a:solidFill>
                <a:sysClr val="windowText" lastClr="000000"/>
              </a:solidFill>
            </a:rPr>
            <a:t>- Die Einschätzung für Bots/Spieler ist eine manuelle Schätzung, somit sind Ungenauigkeiten unabdingbar.</a:t>
          </a:r>
        </a:p>
        <a:p>
          <a:r>
            <a:rPr lang="de-DE" sz="1100" b="1" baseline="0">
              <a:solidFill>
                <a:sysClr val="windowText" lastClr="000000"/>
              </a:solidFill>
            </a:rPr>
            <a:t>- Die Timeout Einschätzung gibt an, wie oft ein Spieler gestorben ist, obwohl er noch gültige Aktionen durchführen hätte können</a:t>
          </a:r>
        </a:p>
        <a:p>
          <a:endParaRPr lang="de-DE" sz="1100" b="1" baseline="0">
            <a:solidFill>
              <a:sysClr val="windowText" lastClr="000000"/>
            </a:solidFill>
          </a:endParaRPr>
        </a:p>
        <a:p>
          <a:r>
            <a:rPr lang="de-DE" sz="1100" b="1" baseline="0">
              <a:solidFill>
                <a:sysClr val="windowText" lastClr="000000"/>
              </a:solidFill>
            </a:rPr>
            <a:t>Ausschluss von gegnerischen Spielergebnissen:</a:t>
          </a:r>
        </a:p>
        <a:p>
          <a:r>
            <a:rPr lang="de-DE" sz="1100" b="1" baseline="0">
              <a:solidFill>
                <a:sysClr val="windowText" lastClr="000000"/>
              </a:solidFill>
            </a:rPr>
            <a:t>- wenn ein Timeout passiert, wird das Spiel nicht gezählt</a:t>
          </a:r>
        </a:p>
        <a:p>
          <a:endParaRPr lang="de-DE" sz="1100" b="1" baseline="0">
            <a:solidFill>
              <a:sysClr val="windowText" lastClr="000000"/>
            </a:solidFill>
          </a:endParaRPr>
        </a:p>
        <a:p>
          <a:r>
            <a:rPr lang="de-DE" sz="1100" b="1" baseline="0">
              <a:solidFill>
                <a:sysClr val="windowText" lastClr="000000"/>
              </a:solidFill>
            </a:rPr>
            <a:t>Ausschluss von eigenen Spielen:</a:t>
          </a:r>
        </a:p>
        <a:p>
          <a:r>
            <a:rPr lang="de-DE" sz="1100" b="1" baseline="0">
              <a:solidFill>
                <a:sysClr val="windowText" lastClr="000000"/>
              </a:solidFill>
            </a:rPr>
            <a:t>- Auch wenn Timeouts teil des Spiels sind, werden Ergebnisse der Spiele mit einem Timeout unsererseits nicht gezählt. ACHTUNG: Die Timeouts traten ausschließlich während der Störungsphase der Zeit API auf und wurden durch eine Anpassung des Deadline Managements verhindert! Die Daten werden somit ausgeschlossen, weil sie eine veraltete Lösung repräsentierten. Timeouts die nach der Änderung des Deadline Managements auftreten werden gezählt, insofern sie überhaupt vorkommen.</a:t>
          </a:r>
        </a:p>
        <a:p>
          <a:r>
            <a:rPr lang="de-DE" sz="1100" b="1" baseline="0">
              <a:solidFill>
                <a:sysClr val="windowText" lastClr="000000"/>
              </a:solidFill>
            </a:rPr>
            <a:t>- Absturz wegen mangelndem RAM: Auch dieser Fall wird aus der Bewertung ausgeschlossen, da er erst nach 5 gleichzeitig geöffneten Spielen aufgetreten ist (bei 4GB RAM). </a:t>
          </a:r>
        </a:p>
        <a:p>
          <a:endParaRPr lang="de-DE" sz="1100" b="1" baseline="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22</xdr:col>
      <xdr:colOff>366711</xdr:colOff>
      <xdr:row>2</xdr:row>
      <xdr:rowOff>9525</xdr:rowOff>
    </xdr:from>
    <xdr:to>
      <xdr:col>30</xdr:col>
      <xdr:colOff>314324</xdr:colOff>
      <xdr:row>22</xdr:row>
      <xdr:rowOff>19050</xdr:rowOff>
    </xdr:to>
    <xdr:graphicFrame macro="">
      <xdr:nvGraphicFramePr>
        <xdr:cNvPr id="2" name="Diagramm 1">
          <a:extLst>
            <a:ext uri="{FF2B5EF4-FFF2-40B4-BE49-F238E27FC236}">
              <a16:creationId xmlns:a16="http://schemas.microsoft.com/office/drawing/2014/main" id="{2BB04749-EDF9-4627-9E24-108AD09469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328612</xdr:colOff>
      <xdr:row>5</xdr:row>
      <xdr:rowOff>114300</xdr:rowOff>
    </xdr:from>
    <xdr:to>
      <xdr:col>11</xdr:col>
      <xdr:colOff>709612</xdr:colOff>
      <xdr:row>20</xdr:row>
      <xdr:rowOff>95250</xdr:rowOff>
    </xdr:to>
    <xdr:graphicFrame macro="">
      <xdr:nvGraphicFramePr>
        <xdr:cNvPr id="3" name="Diagramm 2">
          <a:extLst>
            <a:ext uri="{FF2B5EF4-FFF2-40B4-BE49-F238E27FC236}">
              <a16:creationId xmlns:a16="http://schemas.microsoft.com/office/drawing/2014/main" id="{9ABA2586-1531-477A-B316-81F341C150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25</xdr:col>
      <xdr:colOff>461962</xdr:colOff>
      <xdr:row>1</xdr:row>
      <xdr:rowOff>19050</xdr:rowOff>
    </xdr:from>
    <xdr:to>
      <xdr:col>31</xdr:col>
      <xdr:colOff>4762</xdr:colOff>
      <xdr:row>16</xdr:row>
      <xdr:rowOff>9525</xdr:rowOff>
    </xdr:to>
    <xdr:graphicFrame macro="">
      <xdr:nvGraphicFramePr>
        <xdr:cNvPr id="6" name="Diagramm 5">
          <a:extLst>
            <a:ext uri="{FF2B5EF4-FFF2-40B4-BE49-F238E27FC236}">
              <a16:creationId xmlns:a16="http://schemas.microsoft.com/office/drawing/2014/main" id="{2677CF3B-C78B-4A9D-83A2-8627D903DE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InformatiCup">
  <a:themeElements>
    <a:clrScheme name="Benutzerdefiniert 2">
      <a:dk1>
        <a:sysClr val="windowText" lastClr="000000"/>
      </a:dk1>
      <a:lt1>
        <a:sysClr val="window" lastClr="FFFFFF"/>
      </a:lt1>
      <a:dk2>
        <a:srgbClr val="000000"/>
      </a:dk2>
      <a:lt2>
        <a:srgbClr val="E7E6E6"/>
      </a:lt2>
      <a:accent1>
        <a:srgbClr val="FF0000"/>
      </a:accent1>
      <a:accent2>
        <a:srgbClr val="00B050"/>
      </a:accent2>
      <a:accent3>
        <a:srgbClr val="0070C0"/>
      </a:accent3>
      <a:accent4>
        <a:srgbClr val="FFFF00"/>
      </a:accent4>
      <a:accent5>
        <a:srgbClr val="7030A0"/>
      </a:accent5>
      <a:accent6>
        <a:srgbClr val="70AD47"/>
      </a:accent6>
      <a:hlink>
        <a:srgbClr val="0563C1"/>
      </a:hlink>
      <a:folHlink>
        <a:srgbClr val="954F72"/>
      </a:folHlink>
    </a:clrScheme>
    <a:fontScheme name="Benutzerdefiniert 3">
      <a:majorFont>
        <a:latin typeface="Seoge UI"/>
        <a:ea typeface=""/>
        <a:cs typeface=""/>
      </a:majorFont>
      <a:minorFont>
        <a:latin typeface="Seog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AC733-A349-4516-9106-C75980B59F6E}">
  <dimension ref="B1:M219"/>
  <sheetViews>
    <sheetView workbookViewId="0">
      <pane ySplit="1" topLeftCell="A188" activePane="bottomLeft" state="frozen"/>
      <selection pane="bottomLeft" activeCell="H219" sqref="H219"/>
    </sheetView>
  </sheetViews>
  <sheetFormatPr baseColWidth="10" defaultColWidth="11" defaultRowHeight="14.25"/>
  <cols>
    <col min="1" max="1" width="3.375" customWidth="1"/>
    <col min="2" max="2" width="5.875" customWidth="1"/>
    <col min="3" max="3" width="3.5" customWidth="1"/>
    <col min="4" max="4" width="52.375" customWidth="1"/>
    <col min="5" max="5" width="17.625" customWidth="1"/>
    <col min="6" max="6" width="5.375" customWidth="1"/>
    <col min="7" max="7" width="3.75" customWidth="1"/>
    <col min="8" max="8" width="11" style="23" customWidth="1"/>
    <col min="9" max="9" width="11" style="23"/>
    <col min="10" max="10" width="11" style="51"/>
  </cols>
  <sheetData>
    <row r="1" spans="2:13" ht="15">
      <c r="D1" s="2" t="s">
        <v>0</v>
      </c>
      <c r="E1" s="2" t="s">
        <v>1</v>
      </c>
      <c r="F1" s="2" t="s">
        <v>2</v>
      </c>
      <c r="H1" s="21" t="s">
        <v>3</v>
      </c>
      <c r="I1" s="21" t="s">
        <v>4</v>
      </c>
      <c r="J1" s="50" t="s">
        <v>5</v>
      </c>
    </row>
    <row r="2" spans="2:13" ht="15">
      <c r="H2" s="22"/>
      <c r="L2" s="2" t="s">
        <v>3</v>
      </c>
      <c r="M2" s="2" t="s">
        <v>6</v>
      </c>
    </row>
    <row r="3" spans="2:13" ht="15">
      <c r="B3" s="2">
        <v>0</v>
      </c>
      <c r="C3" s="12"/>
      <c r="D3" s="3" t="s">
        <v>7</v>
      </c>
      <c r="E3" s="3">
        <v>165</v>
      </c>
      <c r="F3" s="3">
        <v>1</v>
      </c>
      <c r="H3" s="24" t="s">
        <v>8</v>
      </c>
      <c r="I3" s="25"/>
      <c r="J3" s="52" t="s">
        <v>8</v>
      </c>
      <c r="L3" s="2">
        <v>1</v>
      </c>
      <c r="M3" s="4" t="s">
        <v>9</v>
      </c>
    </row>
    <row r="4" spans="2:13" ht="15">
      <c r="D4" s="1" t="s">
        <v>10</v>
      </c>
      <c r="E4" s="1">
        <v>54</v>
      </c>
      <c r="F4" s="1">
        <v>5</v>
      </c>
      <c r="H4" s="25"/>
      <c r="I4" s="25"/>
      <c r="J4" s="52" t="s">
        <v>8</v>
      </c>
      <c r="L4" s="2">
        <v>2</v>
      </c>
      <c r="M4" s="5" t="s">
        <v>11</v>
      </c>
    </row>
    <row r="5" spans="2:13" ht="15">
      <c r="D5" s="1" t="s">
        <v>12</v>
      </c>
      <c r="E5" s="1">
        <v>164</v>
      </c>
      <c r="F5" s="1">
        <v>2</v>
      </c>
      <c r="H5" s="25" t="s">
        <v>8</v>
      </c>
      <c r="I5" s="25"/>
      <c r="J5" s="52" t="s">
        <v>8</v>
      </c>
      <c r="L5" s="2">
        <v>3</v>
      </c>
      <c r="M5" s="6" t="s">
        <v>13</v>
      </c>
    </row>
    <row r="6" spans="2:13" ht="15">
      <c r="D6" s="1" t="s">
        <v>14</v>
      </c>
      <c r="E6" s="1">
        <v>113</v>
      </c>
      <c r="F6" s="1">
        <v>3</v>
      </c>
      <c r="H6" s="25" t="s">
        <v>8</v>
      </c>
      <c r="I6" s="25"/>
      <c r="J6" s="52" t="s">
        <v>8</v>
      </c>
      <c r="L6" s="2">
        <v>4</v>
      </c>
      <c r="M6" s="7" t="s">
        <v>15</v>
      </c>
    </row>
    <row r="7" spans="2:13" ht="15">
      <c r="D7" s="1" t="s">
        <v>16</v>
      </c>
      <c r="E7" s="1">
        <v>24</v>
      </c>
      <c r="F7" s="1">
        <v>6</v>
      </c>
      <c r="H7" s="25"/>
      <c r="I7" s="25"/>
      <c r="J7" s="52" t="s">
        <v>8</v>
      </c>
      <c r="L7" s="2">
        <v>5</v>
      </c>
      <c r="M7" s="8" t="s">
        <v>17</v>
      </c>
    </row>
    <row r="8" spans="2:13" ht="15">
      <c r="D8" s="1" t="s">
        <v>18</v>
      </c>
      <c r="E8" s="1">
        <v>79</v>
      </c>
      <c r="F8" s="1">
        <v>4</v>
      </c>
      <c r="H8" s="25"/>
      <c r="I8" s="25"/>
      <c r="J8" s="52" t="s">
        <v>8</v>
      </c>
      <c r="L8" s="2">
        <v>6</v>
      </c>
      <c r="M8" s="9" t="s">
        <v>19</v>
      </c>
    </row>
    <row r="10" spans="2:13" ht="15">
      <c r="B10" s="2">
        <v>1</v>
      </c>
      <c r="C10" s="12"/>
      <c r="D10" s="10" t="s">
        <v>20</v>
      </c>
      <c r="E10" s="10">
        <v>537</v>
      </c>
      <c r="F10" s="10">
        <v>2</v>
      </c>
      <c r="G10" s="13"/>
      <c r="H10" s="26" t="s">
        <v>8</v>
      </c>
      <c r="I10" s="25"/>
      <c r="J10" s="52" t="s">
        <v>8</v>
      </c>
    </row>
    <row r="11" spans="2:13">
      <c r="D11" s="14" t="s">
        <v>7</v>
      </c>
      <c r="E11" s="14">
        <v>538</v>
      </c>
      <c r="F11" s="14">
        <v>1</v>
      </c>
      <c r="G11" s="15"/>
      <c r="H11" s="27" t="s">
        <v>8</v>
      </c>
      <c r="I11" s="25"/>
      <c r="J11" s="52" t="s">
        <v>8</v>
      </c>
    </row>
    <row r="12" spans="2:13">
      <c r="D12" s="1" t="s">
        <v>21</v>
      </c>
      <c r="E12" s="1">
        <v>99</v>
      </c>
      <c r="F12" s="1">
        <v>3</v>
      </c>
      <c r="H12" s="25"/>
      <c r="I12" s="25"/>
      <c r="J12" s="52" t="s">
        <v>8</v>
      </c>
    </row>
    <row r="14" spans="2:13" ht="15">
      <c r="B14" s="2">
        <v>2</v>
      </c>
      <c r="D14" s="16" t="s">
        <v>22</v>
      </c>
      <c r="E14" s="16">
        <v>322</v>
      </c>
      <c r="F14" s="16">
        <v>1</v>
      </c>
      <c r="G14" s="17"/>
      <c r="H14" s="28" t="s">
        <v>8</v>
      </c>
      <c r="I14" s="25"/>
      <c r="J14" s="52" t="s">
        <v>8</v>
      </c>
    </row>
    <row r="15" spans="2:13">
      <c r="D15" s="1" t="s">
        <v>23</v>
      </c>
      <c r="E15" s="1">
        <v>4</v>
      </c>
      <c r="F15" s="1">
        <v>5</v>
      </c>
      <c r="H15" s="25" t="s">
        <v>8</v>
      </c>
      <c r="I15" s="25" t="s">
        <v>8</v>
      </c>
      <c r="J15" s="52" t="s">
        <v>8</v>
      </c>
    </row>
    <row r="16" spans="2:13">
      <c r="D16" s="11" t="s">
        <v>7</v>
      </c>
      <c r="E16" s="11">
        <v>321</v>
      </c>
      <c r="F16" s="11">
        <v>2</v>
      </c>
      <c r="G16" s="18"/>
      <c r="H16" s="24" t="s">
        <v>8</v>
      </c>
      <c r="I16" s="24"/>
      <c r="J16" s="52" t="s">
        <v>8</v>
      </c>
    </row>
    <row r="17" spans="2:10">
      <c r="D17" s="19" t="s">
        <v>14</v>
      </c>
      <c r="E17" s="19">
        <v>175</v>
      </c>
      <c r="F17" s="19">
        <v>3</v>
      </c>
      <c r="G17" s="20"/>
      <c r="H17" s="29" t="s">
        <v>8</v>
      </c>
      <c r="I17" s="29"/>
      <c r="J17" s="52" t="s">
        <v>8</v>
      </c>
    </row>
    <row r="18" spans="2:10">
      <c r="D18" s="1" t="s">
        <v>21</v>
      </c>
      <c r="E18" s="19">
        <v>93</v>
      </c>
      <c r="F18" s="19">
        <v>4</v>
      </c>
      <c r="H18" s="25"/>
      <c r="I18" s="25"/>
      <c r="J18" s="52" t="s">
        <v>8</v>
      </c>
    </row>
    <row r="20" spans="2:10" ht="15">
      <c r="B20" s="2">
        <v>3</v>
      </c>
      <c r="C20" s="12"/>
      <c r="D20" s="3" t="s">
        <v>7</v>
      </c>
      <c r="E20" s="3">
        <v>246</v>
      </c>
      <c r="F20" s="3">
        <v>1</v>
      </c>
      <c r="H20" s="24" t="s">
        <v>8</v>
      </c>
      <c r="I20" s="25"/>
      <c r="J20" s="52" t="s">
        <v>8</v>
      </c>
    </row>
    <row r="21" spans="2:10">
      <c r="D21" s="1" t="s">
        <v>14</v>
      </c>
      <c r="E21" s="1">
        <v>245</v>
      </c>
      <c r="F21" s="1">
        <v>2</v>
      </c>
      <c r="H21" s="25"/>
      <c r="I21" s="25"/>
      <c r="J21" s="52" t="s">
        <v>8</v>
      </c>
    </row>
    <row r="22" spans="2:10">
      <c r="D22" s="1" t="s">
        <v>21</v>
      </c>
      <c r="E22" s="1">
        <v>104</v>
      </c>
      <c r="F22" s="1">
        <v>5</v>
      </c>
      <c r="H22" s="25"/>
      <c r="I22" s="25"/>
      <c r="J22" s="52" t="s">
        <v>8</v>
      </c>
    </row>
    <row r="23" spans="2:10">
      <c r="D23" s="1" t="s">
        <v>12</v>
      </c>
      <c r="E23" s="1">
        <v>183</v>
      </c>
      <c r="F23" s="1">
        <v>4</v>
      </c>
      <c r="H23" s="25" t="s">
        <v>8</v>
      </c>
      <c r="I23" s="25"/>
      <c r="J23" s="52" t="s">
        <v>8</v>
      </c>
    </row>
    <row r="24" spans="2:10">
      <c r="D24" s="1" t="s">
        <v>18</v>
      </c>
      <c r="E24" s="1">
        <v>209</v>
      </c>
      <c r="F24" s="1">
        <v>3</v>
      </c>
      <c r="H24" s="25" t="s">
        <v>8</v>
      </c>
      <c r="I24" s="25"/>
      <c r="J24" s="52" t="s">
        <v>8</v>
      </c>
    </row>
    <row r="26" spans="2:10" ht="15">
      <c r="B26" s="2">
        <v>4</v>
      </c>
      <c r="C26" s="12"/>
      <c r="D26" s="10" t="s">
        <v>23</v>
      </c>
      <c r="E26" s="10">
        <v>98</v>
      </c>
      <c r="F26" s="10">
        <v>3</v>
      </c>
      <c r="G26" s="13"/>
      <c r="H26" s="26" t="s">
        <v>8</v>
      </c>
      <c r="I26" s="26" t="s">
        <v>8</v>
      </c>
      <c r="J26" s="52" t="s">
        <v>8</v>
      </c>
    </row>
    <row r="27" spans="2:10">
      <c r="D27" s="14" t="s">
        <v>7</v>
      </c>
      <c r="E27" s="14">
        <v>122</v>
      </c>
      <c r="F27" s="14">
        <v>1</v>
      </c>
      <c r="G27" s="15"/>
      <c r="H27" s="27" t="s">
        <v>8</v>
      </c>
      <c r="I27" s="27"/>
      <c r="J27" s="52" t="s">
        <v>8</v>
      </c>
    </row>
    <row r="28" spans="2:10">
      <c r="D28" s="30" t="s">
        <v>24</v>
      </c>
      <c r="E28" s="30">
        <v>1</v>
      </c>
      <c r="F28" s="30">
        <v>5</v>
      </c>
      <c r="G28" s="31"/>
      <c r="H28" s="32" t="s">
        <v>8</v>
      </c>
      <c r="I28" s="32" t="s">
        <v>8</v>
      </c>
      <c r="J28" s="52" t="s">
        <v>8</v>
      </c>
    </row>
    <row r="29" spans="2:10">
      <c r="D29" s="1" t="s">
        <v>21</v>
      </c>
      <c r="E29" s="1">
        <v>121</v>
      </c>
      <c r="F29" s="1">
        <v>2</v>
      </c>
      <c r="H29" s="25"/>
      <c r="I29" s="25"/>
      <c r="J29" s="52" t="s">
        <v>8</v>
      </c>
    </row>
    <row r="30" spans="2:10">
      <c r="D30" s="1" t="s">
        <v>12</v>
      </c>
      <c r="E30" s="1">
        <v>70</v>
      </c>
      <c r="F30" s="1">
        <v>4</v>
      </c>
      <c r="H30" s="25" t="s">
        <v>25</v>
      </c>
      <c r="I30" s="25"/>
      <c r="J30" s="52" t="s">
        <v>8</v>
      </c>
    </row>
    <row r="32" spans="2:10" ht="15">
      <c r="B32" s="2">
        <v>5</v>
      </c>
      <c r="C32" s="12"/>
      <c r="D32" s="10" t="s">
        <v>26</v>
      </c>
      <c r="E32" s="10">
        <v>386</v>
      </c>
      <c r="F32" s="10">
        <v>2</v>
      </c>
      <c r="G32" s="13"/>
      <c r="H32" s="26" t="s">
        <v>8</v>
      </c>
      <c r="I32" s="25"/>
      <c r="J32" s="52" t="s">
        <v>8</v>
      </c>
    </row>
    <row r="33" spans="2:10">
      <c r="D33" s="14" t="s">
        <v>7</v>
      </c>
      <c r="E33" s="14">
        <v>387</v>
      </c>
      <c r="F33" s="14">
        <v>1</v>
      </c>
      <c r="G33" s="15"/>
      <c r="H33" s="27" t="s">
        <v>8</v>
      </c>
      <c r="I33" s="25"/>
      <c r="J33" s="52" t="s">
        <v>8</v>
      </c>
    </row>
    <row r="35" spans="2:10" ht="15">
      <c r="B35" s="2">
        <v>6</v>
      </c>
      <c r="D35" s="16" t="s">
        <v>26</v>
      </c>
      <c r="E35" s="16">
        <v>136</v>
      </c>
      <c r="F35" s="16">
        <v>2</v>
      </c>
      <c r="G35" s="17"/>
      <c r="H35" s="28" t="s">
        <v>8</v>
      </c>
      <c r="I35" s="25" t="s">
        <v>8</v>
      </c>
      <c r="J35" s="52" t="s">
        <v>8</v>
      </c>
    </row>
    <row r="36" spans="2:10">
      <c r="D36" s="1" t="s">
        <v>27</v>
      </c>
      <c r="E36" s="1">
        <v>54</v>
      </c>
      <c r="F36" s="1">
        <v>4</v>
      </c>
      <c r="H36" s="25" t="s">
        <v>8</v>
      </c>
      <c r="I36" s="25" t="s">
        <v>8</v>
      </c>
      <c r="J36" s="52" t="s">
        <v>8</v>
      </c>
    </row>
    <row r="37" spans="2:10">
      <c r="D37" s="11" t="s">
        <v>7</v>
      </c>
      <c r="E37" s="11">
        <v>137</v>
      </c>
      <c r="F37" s="11">
        <v>1</v>
      </c>
      <c r="G37" s="18"/>
      <c r="H37" s="24" t="s">
        <v>8</v>
      </c>
      <c r="I37" s="24"/>
      <c r="J37" s="52" t="s">
        <v>8</v>
      </c>
    </row>
    <row r="38" spans="2:10">
      <c r="D38" s="19" t="s">
        <v>16</v>
      </c>
      <c r="E38" s="19">
        <v>24</v>
      </c>
      <c r="F38" s="19">
        <v>5</v>
      </c>
      <c r="G38" s="20"/>
      <c r="H38" s="29"/>
      <c r="I38" s="29"/>
      <c r="J38" s="52" t="s">
        <v>8</v>
      </c>
    </row>
    <row r="39" spans="2:10">
      <c r="D39" s="1" t="s">
        <v>21</v>
      </c>
      <c r="E39" s="19">
        <v>128</v>
      </c>
      <c r="F39" s="19">
        <v>3</v>
      </c>
      <c r="H39" s="25"/>
      <c r="I39" s="25"/>
      <c r="J39" s="52" t="s">
        <v>8</v>
      </c>
    </row>
    <row r="41" spans="2:10" ht="15">
      <c r="B41" s="2">
        <v>7</v>
      </c>
      <c r="D41" s="16" t="s">
        <v>28</v>
      </c>
      <c r="E41" s="16">
        <v>64</v>
      </c>
      <c r="F41" s="16">
        <v>4</v>
      </c>
      <c r="G41" s="17"/>
      <c r="H41" s="28"/>
      <c r="I41" s="25"/>
      <c r="J41" s="52" t="s">
        <v>8</v>
      </c>
    </row>
    <row r="42" spans="2:10">
      <c r="D42" s="1" t="s">
        <v>27</v>
      </c>
      <c r="E42" s="1">
        <v>236</v>
      </c>
      <c r="F42" s="1">
        <v>2</v>
      </c>
      <c r="H42" s="25" t="s">
        <v>25</v>
      </c>
      <c r="I42" s="25"/>
      <c r="J42" s="52" t="s">
        <v>8</v>
      </c>
    </row>
    <row r="43" spans="2:10">
      <c r="D43" s="11" t="s">
        <v>7</v>
      </c>
      <c r="E43" s="11">
        <v>237</v>
      </c>
      <c r="F43" s="11">
        <v>1</v>
      </c>
      <c r="G43" s="18"/>
      <c r="H43" s="24" t="s">
        <v>8</v>
      </c>
      <c r="I43" s="24"/>
      <c r="J43" s="52" t="s">
        <v>8</v>
      </c>
    </row>
    <row r="44" spans="2:10">
      <c r="D44" s="19" t="s">
        <v>10</v>
      </c>
      <c r="E44" s="19">
        <v>89</v>
      </c>
      <c r="F44" s="19">
        <v>3</v>
      </c>
      <c r="G44" s="20"/>
      <c r="H44" s="29" t="s">
        <v>25</v>
      </c>
      <c r="I44" s="29"/>
      <c r="J44" s="52" t="s">
        <v>8</v>
      </c>
    </row>
    <row r="46" spans="2:10" ht="15">
      <c r="B46" s="2">
        <v>8</v>
      </c>
      <c r="C46" s="12"/>
      <c r="D46" s="10" t="s">
        <v>29</v>
      </c>
      <c r="E46" s="10">
        <v>333</v>
      </c>
      <c r="F46" s="10">
        <v>2</v>
      </c>
      <c r="G46" s="13"/>
      <c r="H46" s="26" t="s">
        <v>8</v>
      </c>
      <c r="I46" s="25"/>
      <c r="J46" s="52" t="s">
        <v>8</v>
      </c>
    </row>
    <row r="47" spans="2:10">
      <c r="D47" s="14" t="s">
        <v>7</v>
      </c>
      <c r="E47" s="14">
        <v>334</v>
      </c>
      <c r="F47" s="14">
        <v>1</v>
      </c>
      <c r="G47" s="15"/>
      <c r="H47" s="27" t="s">
        <v>8</v>
      </c>
      <c r="I47" s="25"/>
      <c r="J47" s="52" t="s">
        <v>8</v>
      </c>
    </row>
    <row r="48" spans="2:10">
      <c r="D48" s="1" t="s">
        <v>12</v>
      </c>
      <c r="E48" s="1">
        <v>96</v>
      </c>
      <c r="F48" s="1">
        <v>3</v>
      </c>
      <c r="H48" s="25" t="s">
        <v>25</v>
      </c>
      <c r="I48" s="25"/>
      <c r="J48" s="52" t="s">
        <v>8</v>
      </c>
    </row>
    <row r="50" spans="2:10" ht="15">
      <c r="B50" s="2">
        <v>9</v>
      </c>
      <c r="C50" s="12"/>
      <c r="D50" s="3" t="s">
        <v>7</v>
      </c>
      <c r="E50" s="3">
        <v>57</v>
      </c>
      <c r="F50" s="3">
        <v>1</v>
      </c>
      <c r="H50" s="24" t="s">
        <v>8</v>
      </c>
      <c r="I50" s="25"/>
      <c r="J50" s="52" t="s">
        <v>8</v>
      </c>
    </row>
    <row r="51" spans="2:10">
      <c r="D51" s="1" t="s">
        <v>30</v>
      </c>
      <c r="E51" s="1">
        <v>14</v>
      </c>
      <c r="F51" s="1">
        <v>3</v>
      </c>
      <c r="H51" s="25" t="s">
        <v>25</v>
      </c>
      <c r="I51" s="25"/>
      <c r="J51" s="52" t="s">
        <v>8</v>
      </c>
    </row>
    <row r="52" spans="2:10">
      <c r="D52" s="1" t="s">
        <v>31</v>
      </c>
      <c r="E52" s="1">
        <v>56</v>
      </c>
      <c r="F52" s="1">
        <v>2</v>
      </c>
      <c r="H52" s="25" t="s">
        <v>25</v>
      </c>
      <c r="I52" s="25"/>
      <c r="J52" s="52" t="s">
        <v>8</v>
      </c>
    </row>
    <row r="54" spans="2:10" ht="15">
      <c r="B54" s="2">
        <v>10</v>
      </c>
      <c r="C54" s="12"/>
      <c r="D54" s="53" t="s">
        <v>32</v>
      </c>
      <c r="E54" s="53">
        <v>27</v>
      </c>
      <c r="F54" s="53">
        <v>5</v>
      </c>
      <c r="G54" s="17"/>
      <c r="H54" s="54" t="s">
        <v>25</v>
      </c>
      <c r="I54" s="54" t="s">
        <v>8</v>
      </c>
      <c r="J54" s="55" t="s">
        <v>8</v>
      </c>
    </row>
    <row r="55" spans="2:10">
      <c r="D55" s="1" t="s">
        <v>33</v>
      </c>
      <c r="E55" s="1">
        <v>0</v>
      </c>
      <c r="F55" s="1">
        <v>6</v>
      </c>
      <c r="G55" s="1"/>
      <c r="H55" s="25" t="s">
        <v>25</v>
      </c>
      <c r="I55" s="25" t="s">
        <v>8</v>
      </c>
      <c r="J55" s="52" t="s">
        <v>8</v>
      </c>
    </row>
    <row r="56" spans="2:10">
      <c r="D56" s="56" t="s">
        <v>7</v>
      </c>
      <c r="E56" s="56">
        <v>380</v>
      </c>
      <c r="F56" s="56">
        <v>1</v>
      </c>
      <c r="H56" s="57" t="s">
        <v>8</v>
      </c>
      <c r="I56" s="58"/>
      <c r="J56" s="59" t="s">
        <v>8</v>
      </c>
    </row>
    <row r="57" spans="2:10">
      <c r="D57" s="1" t="s">
        <v>12</v>
      </c>
      <c r="E57" s="1">
        <v>379</v>
      </c>
      <c r="F57" s="1">
        <v>2</v>
      </c>
      <c r="H57" s="25" t="s">
        <v>8</v>
      </c>
      <c r="I57" s="25"/>
      <c r="J57" s="52" t="s">
        <v>8</v>
      </c>
    </row>
    <row r="58" spans="2:10">
      <c r="D58" s="1" t="s">
        <v>18</v>
      </c>
      <c r="E58" s="1">
        <v>307</v>
      </c>
      <c r="F58" s="1">
        <v>3</v>
      </c>
      <c r="H58" s="25" t="s">
        <v>8</v>
      </c>
      <c r="I58" s="25"/>
      <c r="J58" s="52" t="s">
        <v>8</v>
      </c>
    </row>
    <row r="59" spans="2:10" ht="15">
      <c r="B59" s="67"/>
      <c r="D59" s="1" t="s">
        <v>34</v>
      </c>
      <c r="E59" s="1">
        <v>159</v>
      </c>
      <c r="F59" s="1">
        <v>4</v>
      </c>
      <c r="H59" s="25"/>
      <c r="I59" s="25"/>
      <c r="J59" s="52" t="s">
        <v>8</v>
      </c>
    </row>
    <row r="60" spans="2:10" ht="15">
      <c r="B60" s="67"/>
    </row>
    <row r="61" spans="2:10" ht="15">
      <c r="B61" s="2">
        <v>11</v>
      </c>
      <c r="C61" s="12"/>
      <c r="D61" s="10" t="s">
        <v>35</v>
      </c>
      <c r="E61" s="10">
        <v>0</v>
      </c>
      <c r="F61" s="10">
        <v>4</v>
      </c>
      <c r="G61" s="13"/>
      <c r="H61" s="26" t="s">
        <v>8</v>
      </c>
      <c r="I61" s="26" t="s">
        <v>8</v>
      </c>
      <c r="J61" s="52" t="s">
        <v>8</v>
      </c>
    </row>
    <row r="62" spans="2:10" ht="15">
      <c r="B62" s="67"/>
      <c r="D62" s="14" t="s">
        <v>7</v>
      </c>
      <c r="E62" s="14">
        <v>265</v>
      </c>
      <c r="F62" s="14">
        <v>1</v>
      </c>
      <c r="G62" s="15"/>
      <c r="H62" s="27" t="s">
        <v>8</v>
      </c>
      <c r="I62" s="27"/>
      <c r="J62" s="52" t="s">
        <v>8</v>
      </c>
    </row>
    <row r="63" spans="2:10" ht="15">
      <c r="B63" s="67"/>
      <c r="D63" s="30" t="s">
        <v>23</v>
      </c>
      <c r="E63" s="30">
        <v>67</v>
      </c>
      <c r="F63" s="30">
        <v>3</v>
      </c>
      <c r="G63" s="31"/>
      <c r="H63" s="32" t="s">
        <v>8</v>
      </c>
      <c r="I63" s="32" t="s">
        <v>8</v>
      </c>
      <c r="J63" s="52" t="s">
        <v>8</v>
      </c>
    </row>
    <row r="64" spans="2:10" ht="15">
      <c r="B64" s="67"/>
      <c r="D64" s="1" t="s">
        <v>14</v>
      </c>
      <c r="E64" s="1">
        <v>264</v>
      </c>
      <c r="F64" s="1">
        <v>2</v>
      </c>
      <c r="H64" s="25"/>
      <c r="I64" s="25"/>
      <c r="J64" s="52" t="s">
        <v>8</v>
      </c>
    </row>
    <row r="65" spans="2:12" ht="15">
      <c r="B65" s="67"/>
      <c r="E65" s="69"/>
      <c r="F65" s="69"/>
      <c r="G65" s="69"/>
      <c r="H65" s="70"/>
      <c r="I65" s="70"/>
    </row>
    <row r="66" spans="2:12" ht="15">
      <c r="B66" s="95">
        <v>12</v>
      </c>
      <c r="C66" s="96"/>
      <c r="D66" s="97" t="s">
        <v>7</v>
      </c>
      <c r="E66" s="97">
        <v>95</v>
      </c>
      <c r="F66" s="97">
        <v>5</v>
      </c>
      <c r="G66" s="98"/>
      <c r="H66" s="99" t="s">
        <v>8</v>
      </c>
      <c r="I66" s="100" t="s">
        <v>36</v>
      </c>
      <c r="J66" s="101"/>
      <c r="L66" t="s">
        <v>37</v>
      </c>
    </row>
    <row r="67" spans="2:12" ht="15">
      <c r="B67" s="102"/>
      <c r="C67" s="96"/>
      <c r="D67" s="103" t="s">
        <v>38</v>
      </c>
      <c r="E67" s="103">
        <v>15</v>
      </c>
      <c r="F67" s="103">
        <v>6</v>
      </c>
      <c r="G67" s="96"/>
      <c r="H67" s="104" t="s">
        <v>8</v>
      </c>
      <c r="I67" s="104" t="s">
        <v>8</v>
      </c>
      <c r="J67" s="105"/>
    </row>
    <row r="68" spans="2:12" ht="15">
      <c r="B68" s="102"/>
      <c r="C68" s="96"/>
      <c r="D68" s="103" t="s">
        <v>38</v>
      </c>
      <c r="E68" s="103" t="s">
        <v>25</v>
      </c>
      <c r="F68" s="103" t="s">
        <v>25</v>
      </c>
      <c r="G68" s="96"/>
      <c r="H68" s="104" t="s">
        <v>25</v>
      </c>
      <c r="I68" s="104"/>
      <c r="J68" s="105"/>
    </row>
    <row r="69" spans="2:12" ht="15">
      <c r="B69" s="102"/>
      <c r="C69" s="96"/>
      <c r="D69" s="103" t="s">
        <v>38</v>
      </c>
      <c r="E69" s="103" t="s">
        <v>25</v>
      </c>
      <c r="F69" s="103" t="s">
        <v>25</v>
      </c>
      <c r="G69" s="96"/>
      <c r="H69" s="104" t="s">
        <v>25</v>
      </c>
      <c r="I69" s="104"/>
      <c r="J69" s="105"/>
    </row>
    <row r="70" spans="2:12" ht="15">
      <c r="B70" s="102"/>
      <c r="C70" s="96"/>
      <c r="D70" s="103" t="s">
        <v>38</v>
      </c>
      <c r="E70" s="103" t="s">
        <v>25</v>
      </c>
      <c r="F70" s="103" t="s">
        <v>25</v>
      </c>
      <c r="G70" s="96"/>
      <c r="H70" s="104" t="s">
        <v>25</v>
      </c>
      <c r="I70" s="104"/>
      <c r="J70" s="105"/>
    </row>
    <row r="71" spans="2:12" ht="15">
      <c r="B71" s="102"/>
      <c r="C71" s="96"/>
      <c r="D71" s="103" t="s">
        <v>38</v>
      </c>
      <c r="E71" s="103" t="s">
        <v>25</v>
      </c>
      <c r="F71" s="103" t="s">
        <v>25</v>
      </c>
      <c r="G71" s="96"/>
      <c r="H71" s="104" t="s">
        <v>25</v>
      </c>
      <c r="I71" s="104"/>
      <c r="J71" s="105"/>
    </row>
    <row r="72" spans="2:12" ht="15">
      <c r="B72" s="67"/>
    </row>
    <row r="73" spans="2:12" ht="15">
      <c r="B73" s="68">
        <v>13</v>
      </c>
      <c r="D73" s="60" t="s">
        <v>7</v>
      </c>
      <c r="E73" s="60">
        <v>241</v>
      </c>
      <c r="F73" s="60">
        <v>1</v>
      </c>
      <c r="G73" s="15"/>
      <c r="H73" s="65" t="s">
        <v>8</v>
      </c>
      <c r="I73" s="65"/>
      <c r="J73" s="66" t="s">
        <v>8</v>
      </c>
      <c r="L73" t="s">
        <v>39</v>
      </c>
    </row>
    <row r="74" spans="2:12" ht="15">
      <c r="B74" s="67"/>
      <c r="D74" s="61" t="s">
        <v>12</v>
      </c>
      <c r="E74" s="61">
        <v>198</v>
      </c>
      <c r="F74" s="61">
        <v>3</v>
      </c>
      <c r="H74" s="62" t="s">
        <v>8</v>
      </c>
      <c r="I74" s="62"/>
      <c r="J74" s="63" t="s">
        <v>8</v>
      </c>
    </row>
    <row r="75" spans="2:12" ht="15">
      <c r="B75" s="67"/>
      <c r="D75" s="61" t="s">
        <v>14</v>
      </c>
      <c r="E75" s="61">
        <v>240</v>
      </c>
      <c r="F75" s="61">
        <v>2</v>
      </c>
      <c r="H75" s="62"/>
      <c r="I75" s="62"/>
      <c r="J75" s="63" t="s">
        <v>8</v>
      </c>
    </row>
    <row r="76" spans="2:12" ht="15">
      <c r="B76" s="67"/>
      <c r="D76" s="61" t="s">
        <v>34</v>
      </c>
      <c r="E76" s="61">
        <v>60</v>
      </c>
      <c r="F76" s="61">
        <v>5</v>
      </c>
      <c r="H76" s="62"/>
      <c r="I76" s="62"/>
      <c r="J76" s="63" t="s">
        <v>8</v>
      </c>
    </row>
    <row r="77" spans="2:12" ht="15">
      <c r="B77" s="67"/>
      <c r="D77" s="61" t="s">
        <v>21</v>
      </c>
      <c r="E77" s="61">
        <v>142</v>
      </c>
      <c r="F77" s="61">
        <v>4</v>
      </c>
      <c r="H77" s="62"/>
      <c r="I77" s="62"/>
      <c r="J77" s="63" t="s">
        <v>8</v>
      </c>
    </row>
    <row r="78" spans="2:12" ht="15">
      <c r="B78" s="67"/>
    </row>
    <row r="79" spans="2:12" ht="15">
      <c r="B79" s="68">
        <v>14</v>
      </c>
      <c r="D79" s="61" t="s">
        <v>23</v>
      </c>
      <c r="E79" s="61">
        <v>145</v>
      </c>
      <c r="F79" s="61">
        <v>3</v>
      </c>
      <c r="H79" s="62" t="s">
        <v>8</v>
      </c>
      <c r="I79" s="62"/>
      <c r="J79" s="63" t="s">
        <v>8</v>
      </c>
      <c r="L79" t="s">
        <v>40</v>
      </c>
    </row>
    <row r="80" spans="2:12" ht="15">
      <c r="B80" s="67"/>
      <c r="D80" s="60" t="s">
        <v>7</v>
      </c>
      <c r="E80" s="60">
        <v>234</v>
      </c>
      <c r="F80" s="60">
        <v>1</v>
      </c>
      <c r="G80" s="15"/>
      <c r="H80" s="65" t="s">
        <v>8</v>
      </c>
      <c r="I80" s="65"/>
      <c r="J80" s="66" t="s">
        <v>8</v>
      </c>
    </row>
    <row r="81" spans="2:12" ht="15">
      <c r="B81" s="67"/>
      <c r="D81" s="61" t="s">
        <v>14</v>
      </c>
      <c r="E81" s="61">
        <v>233</v>
      </c>
      <c r="F81" s="61">
        <v>2</v>
      </c>
      <c r="H81" s="62"/>
      <c r="I81" s="62"/>
      <c r="J81" s="63" t="s">
        <v>8</v>
      </c>
    </row>
    <row r="82" spans="2:12" ht="15">
      <c r="B82" s="67"/>
    </row>
    <row r="83" spans="2:12" ht="15">
      <c r="B83" s="68">
        <v>15</v>
      </c>
      <c r="D83" s="61" t="s">
        <v>30</v>
      </c>
      <c r="E83" s="61">
        <v>13</v>
      </c>
      <c r="F83" s="61">
        <v>6</v>
      </c>
      <c r="H83" s="62" t="s">
        <v>25</v>
      </c>
      <c r="I83" s="62" t="s">
        <v>25</v>
      </c>
      <c r="J83" s="63" t="s">
        <v>8</v>
      </c>
      <c r="L83" t="s">
        <v>41</v>
      </c>
    </row>
    <row r="84" spans="2:12" ht="15">
      <c r="B84" s="67"/>
      <c r="D84" s="61" t="s">
        <v>23</v>
      </c>
      <c r="E84" s="61">
        <v>221</v>
      </c>
      <c r="F84" s="61">
        <v>3.5</v>
      </c>
      <c r="H84" s="62"/>
      <c r="I84" s="62"/>
      <c r="J84" s="63" t="s">
        <v>8</v>
      </c>
    </row>
    <row r="85" spans="2:12" ht="15">
      <c r="B85" s="67"/>
      <c r="D85" s="61" t="s">
        <v>26</v>
      </c>
      <c r="E85" s="61">
        <v>224</v>
      </c>
      <c r="F85" s="61">
        <v>2</v>
      </c>
      <c r="H85" s="62" t="s">
        <v>8</v>
      </c>
      <c r="I85" s="62"/>
      <c r="J85" s="63" t="s">
        <v>8</v>
      </c>
    </row>
    <row r="86" spans="2:12" ht="15">
      <c r="B86" s="67"/>
      <c r="D86" s="61" t="s">
        <v>20</v>
      </c>
      <c r="E86" s="61">
        <v>221</v>
      </c>
      <c r="F86" s="61">
        <v>3.5</v>
      </c>
      <c r="H86" s="62" t="s">
        <v>8</v>
      </c>
      <c r="I86" s="62"/>
      <c r="J86" s="63" t="s">
        <v>8</v>
      </c>
    </row>
    <row r="87" spans="2:12" ht="15">
      <c r="B87" s="67"/>
      <c r="D87" s="60" t="s">
        <v>7</v>
      </c>
      <c r="E87" s="60">
        <v>225</v>
      </c>
      <c r="F87" s="60">
        <v>1</v>
      </c>
      <c r="G87" s="15"/>
      <c r="H87" s="65" t="s">
        <v>8</v>
      </c>
      <c r="I87" s="65"/>
      <c r="J87" s="66" t="s">
        <v>8</v>
      </c>
    </row>
    <row r="88" spans="2:12" ht="15">
      <c r="B88" s="67"/>
      <c r="D88" s="61" t="s">
        <v>34</v>
      </c>
      <c r="E88" s="61">
        <v>130</v>
      </c>
      <c r="F88" s="61">
        <v>5</v>
      </c>
      <c r="H88" s="62"/>
      <c r="I88" s="62"/>
      <c r="J88" s="63" t="s">
        <v>8</v>
      </c>
    </row>
    <row r="89" spans="2:12" ht="15">
      <c r="B89" s="67"/>
    </row>
    <row r="90" spans="2:12" ht="15">
      <c r="B90" s="68">
        <v>16</v>
      </c>
      <c r="D90" s="61" t="s">
        <v>20</v>
      </c>
      <c r="E90" s="61">
        <v>317</v>
      </c>
      <c r="F90" s="61">
        <v>1</v>
      </c>
      <c r="H90" s="62"/>
      <c r="I90" s="62"/>
      <c r="J90" s="63" t="s">
        <v>8</v>
      </c>
      <c r="L90" t="s">
        <v>42</v>
      </c>
    </row>
    <row r="91" spans="2:12" ht="15">
      <c r="B91" s="67"/>
      <c r="D91" s="61" t="s">
        <v>30</v>
      </c>
      <c r="E91" s="61">
        <v>4</v>
      </c>
      <c r="F91" s="61">
        <v>5.5</v>
      </c>
      <c r="H91" s="62" t="s">
        <v>25</v>
      </c>
      <c r="I91" s="62"/>
      <c r="J91" s="63" t="s">
        <v>8</v>
      </c>
    </row>
    <row r="92" spans="2:12" ht="15">
      <c r="B92" s="67"/>
      <c r="D92" s="61" t="s">
        <v>26</v>
      </c>
      <c r="E92" s="61">
        <v>290</v>
      </c>
      <c r="F92" s="61">
        <v>3</v>
      </c>
      <c r="H92" s="62" t="s">
        <v>8</v>
      </c>
      <c r="I92" s="62"/>
      <c r="J92" s="63" t="s">
        <v>8</v>
      </c>
    </row>
    <row r="93" spans="2:12" ht="15">
      <c r="B93" s="67"/>
      <c r="D93" s="61" t="s">
        <v>23</v>
      </c>
      <c r="E93" s="61">
        <v>207</v>
      </c>
      <c r="F93" s="61">
        <v>4</v>
      </c>
      <c r="H93" s="62" t="s">
        <v>8</v>
      </c>
      <c r="I93" s="62"/>
      <c r="J93" s="63" t="s">
        <v>8</v>
      </c>
    </row>
    <row r="94" spans="2:12" ht="15">
      <c r="B94" s="67"/>
      <c r="D94" s="60" t="s">
        <v>7</v>
      </c>
      <c r="E94" s="60">
        <v>316</v>
      </c>
      <c r="F94" s="60">
        <v>2</v>
      </c>
      <c r="G94" s="15"/>
      <c r="H94" s="65" t="s">
        <v>8</v>
      </c>
      <c r="I94" s="65"/>
      <c r="J94" s="66" t="s">
        <v>8</v>
      </c>
    </row>
    <row r="95" spans="2:12" ht="15">
      <c r="B95" s="67"/>
      <c r="D95" s="61" t="s">
        <v>43</v>
      </c>
      <c r="E95" s="61">
        <v>4</v>
      </c>
      <c r="F95" s="61">
        <v>5.5</v>
      </c>
      <c r="H95" s="62" t="s">
        <v>25</v>
      </c>
      <c r="I95" s="62" t="s">
        <v>25</v>
      </c>
      <c r="J95" s="63" t="s">
        <v>8</v>
      </c>
    </row>
    <row r="96" spans="2:12" ht="15">
      <c r="B96" s="67"/>
    </row>
    <row r="97" spans="2:12" ht="15">
      <c r="B97" s="95">
        <v>17</v>
      </c>
      <c r="C97" s="96"/>
      <c r="D97" s="106" t="s">
        <v>43</v>
      </c>
      <c r="E97" s="106">
        <v>52</v>
      </c>
      <c r="F97" s="106">
        <v>2.5</v>
      </c>
      <c r="G97" s="96"/>
      <c r="H97" s="104" t="s">
        <v>8</v>
      </c>
      <c r="I97" s="104"/>
      <c r="J97" s="105"/>
      <c r="L97" t="s">
        <v>44</v>
      </c>
    </row>
    <row r="98" spans="2:12" ht="15">
      <c r="B98" s="102"/>
      <c r="C98" s="96"/>
      <c r="D98" s="97" t="s">
        <v>7</v>
      </c>
      <c r="E98" s="97">
        <v>52</v>
      </c>
      <c r="F98" s="97">
        <v>2.5</v>
      </c>
      <c r="G98" s="98"/>
      <c r="H98" s="99" t="s">
        <v>8</v>
      </c>
      <c r="I98" s="99" t="s">
        <v>36</v>
      </c>
      <c r="J98" s="101"/>
    </row>
    <row r="99" spans="2:12" ht="15">
      <c r="B99" s="102"/>
      <c r="C99" s="96"/>
      <c r="D99" s="106" t="s">
        <v>21</v>
      </c>
      <c r="E99" s="106">
        <v>53</v>
      </c>
      <c r="F99" s="106">
        <v>1</v>
      </c>
      <c r="G99" s="96"/>
      <c r="H99" s="104"/>
      <c r="I99" s="104"/>
      <c r="J99" s="105"/>
    </row>
    <row r="100" spans="2:12" ht="15">
      <c r="B100" s="67"/>
    </row>
    <row r="101" spans="2:12" ht="15">
      <c r="B101" s="95">
        <v>18</v>
      </c>
      <c r="C101" s="96"/>
      <c r="D101" s="103" t="s">
        <v>43</v>
      </c>
      <c r="E101" s="103">
        <v>328</v>
      </c>
      <c r="F101" s="103">
        <v>1</v>
      </c>
      <c r="G101" s="96"/>
      <c r="H101" s="104" t="s">
        <v>25</v>
      </c>
      <c r="I101" s="104"/>
      <c r="J101" s="105"/>
      <c r="L101" t="s">
        <v>45</v>
      </c>
    </row>
    <row r="102" spans="2:12" ht="15">
      <c r="B102" s="102"/>
      <c r="C102" s="96"/>
      <c r="D102" s="97" t="s">
        <v>7</v>
      </c>
      <c r="E102" s="97">
        <v>29</v>
      </c>
      <c r="F102" s="97">
        <v>4</v>
      </c>
      <c r="G102" s="98"/>
      <c r="H102" s="99" t="s">
        <v>8</v>
      </c>
      <c r="I102" s="99" t="s">
        <v>36</v>
      </c>
      <c r="J102" s="101"/>
    </row>
    <row r="103" spans="2:12" ht="15">
      <c r="B103" s="102"/>
      <c r="C103" s="96"/>
      <c r="D103" s="103" t="s">
        <v>34</v>
      </c>
      <c r="E103" s="103">
        <v>35</v>
      </c>
      <c r="F103" s="103">
        <v>3</v>
      </c>
      <c r="G103" s="96"/>
      <c r="H103" s="104"/>
      <c r="I103" s="104"/>
      <c r="J103" s="105"/>
    </row>
    <row r="104" spans="2:12" ht="15">
      <c r="B104" s="102"/>
      <c r="C104" s="96"/>
      <c r="D104" s="103" t="s">
        <v>21</v>
      </c>
      <c r="E104" s="103">
        <v>327</v>
      </c>
      <c r="F104" s="103">
        <v>2</v>
      </c>
      <c r="G104" s="96"/>
      <c r="H104" s="104"/>
      <c r="I104" s="104"/>
      <c r="J104" s="105"/>
    </row>
    <row r="105" spans="2:12" ht="15">
      <c r="B105" s="67"/>
    </row>
    <row r="106" spans="2:12" ht="15">
      <c r="B106" s="68">
        <v>19</v>
      </c>
      <c r="D106" s="61" t="s">
        <v>43</v>
      </c>
      <c r="E106" s="61">
        <v>31</v>
      </c>
      <c r="F106" s="61">
        <v>2</v>
      </c>
      <c r="H106" s="62" t="s">
        <v>25</v>
      </c>
      <c r="I106" s="62"/>
      <c r="J106" s="63" t="s">
        <v>8</v>
      </c>
      <c r="L106" t="s">
        <v>46</v>
      </c>
    </row>
    <row r="107" spans="2:12" ht="15">
      <c r="B107" s="67"/>
      <c r="D107" s="60" t="s">
        <v>7</v>
      </c>
      <c r="E107" s="60">
        <v>32</v>
      </c>
      <c r="F107" s="60">
        <v>1</v>
      </c>
      <c r="G107" s="15"/>
      <c r="H107" s="65" t="s">
        <v>8</v>
      </c>
      <c r="I107" s="65"/>
      <c r="J107" s="66" t="s">
        <v>8</v>
      </c>
    </row>
    <row r="108" spans="2:12" ht="15">
      <c r="B108" s="67"/>
      <c r="D108" s="61" t="s">
        <v>31</v>
      </c>
      <c r="E108" s="61">
        <v>27</v>
      </c>
      <c r="F108" s="61">
        <v>3</v>
      </c>
      <c r="H108" s="62" t="s">
        <v>25</v>
      </c>
      <c r="I108" s="62"/>
      <c r="J108" s="63" t="s">
        <v>8</v>
      </c>
    </row>
    <row r="109" spans="2:12" ht="15">
      <c r="B109" s="67"/>
    </row>
    <row r="110" spans="2:12" ht="15">
      <c r="B110" s="95">
        <v>20</v>
      </c>
      <c r="C110" s="96"/>
      <c r="D110" s="103" t="s">
        <v>22</v>
      </c>
      <c r="E110" s="103">
        <v>422</v>
      </c>
      <c r="F110" s="103">
        <v>1</v>
      </c>
      <c r="G110" s="96"/>
      <c r="H110" s="104" t="s">
        <v>8</v>
      </c>
      <c r="I110" s="104"/>
      <c r="J110" s="105"/>
      <c r="L110" t="s">
        <v>47</v>
      </c>
    </row>
    <row r="111" spans="2:12" ht="15">
      <c r="B111" s="102"/>
      <c r="C111" s="96"/>
      <c r="D111" s="97" t="s">
        <v>7</v>
      </c>
      <c r="E111" s="97">
        <v>421</v>
      </c>
      <c r="F111" s="97">
        <v>2</v>
      </c>
      <c r="G111" s="98"/>
      <c r="H111" s="99" t="s">
        <v>8</v>
      </c>
      <c r="I111" s="99" t="s">
        <v>48</v>
      </c>
      <c r="J111" s="101"/>
    </row>
    <row r="112" spans="2:12" ht="15">
      <c r="B112" s="102"/>
      <c r="C112" s="96"/>
      <c r="D112" s="103" t="s">
        <v>31</v>
      </c>
      <c r="E112" s="103">
        <v>72</v>
      </c>
      <c r="F112" s="103">
        <v>5</v>
      </c>
      <c r="G112" s="96"/>
      <c r="H112" s="104" t="s">
        <v>25</v>
      </c>
      <c r="I112" s="104" t="s">
        <v>8</v>
      </c>
      <c r="J112" s="105"/>
    </row>
    <row r="113" spans="2:12" ht="15">
      <c r="B113" s="102"/>
      <c r="C113" s="96"/>
      <c r="D113" s="103" t="s">
        <v>43</v>
      </c>
      <c r="E113" s="103">
        <v>70</v>
      </c>
      <c r="F113" s="103">
        <v>6</v>
      </c>
      <c r="G113" s="96"/>
      <c r="H113" s="104" t="s">
        <v>25</v>
      </c>
      <c r="I113" s="104"/>
      <c r="J113" s="105"/>
    </row>
    <row r="114" spans="2:12" ht="15">
      <c r="B114" s="102"/>
      <c r="C114" s="96"/>
      <c r="D114" s="103" t="s">
        <v>34</v>
      </c>
      <c r="E114" s="103">
        <v>91</v>
      </c>
      <c r="F114" s="103">
        <v>4</v>
      </c>
      <c r="G114" s="96"/>
      <c r="H114" s="104"/>
      <c r="I114" s="104"/>
      <c r="J114" s="105"/>
    </row>
    <row r="115" spans="2:12" ht="15">
      <c r="B115" s="102"/>
      <c r="C115" s="96"/>
      <c r="D115" s="103" t="s">
        <v>21</v>
      </c>
      <c r="E115" s="103">
        <v>255</v>
      </c>
      <c r="F115" s="103">
        <v>3</v>
      </c>
      <c r="G115" s="96"/>
      <c r="H115" s="104"/>
      <c r="I115" s="104"/>
      <c r="J115" s="105"/>
    </row>
    <row r="116" spans="2:12" ht="15">
      <c r="B116" s="67"/>
    </row>
    <row r="117" spans="2:12" ht="15">
      <c r="B117" s="68">
        <v>21</v>
      </c>
      <c r="D117" s="61" t="s">
        <v>49</v>
      </c>
      <c r="E117" s="61">
        <v>1</v>
      </c>
      <c r="F117" s="61">
        <v>6</v>
      </c>
      <c r="H117" s="62" t="s">
        <v>8</v>
      </c>
      <c r="I117" s="62" t="s">
        <v>8</v>
      </c>
      <c r="J117" s="63" t="s">
        <v>8</v>
      </c>
      <c r="L117" t="s">
        <v>50</v>
      </c>
    </row>
    <row r="118" spans="2:12" ht="15">
      <c r="B118" s="67"/>
      <c r="D118" s="61" t="s">
        <v>31</v>
      </c>
      <c r="E118" s="61">
        <v>52</v>
      </c>
      <c r="F118" s="61">
        <v>3</v>
      </c>
      <c r="H118" s="62"/>
      <c r="I118" s="62"/>
      <c r="J118" s="63" t="s">
        <v>8</v>
      </c>
    </row>
    <row r="119" spans="2:12" ht="15">
      <c r="B119" s="67"/>
      <c r="D119" s="61" t="s">
        <v>43</v>
      </c>
      <c r="E119" s="61">
        <v>25</v>
      </c>
      <c r="F119" s="61">
        <v>4.5</v>
      </c>
      <c r="H119" s="62" t="s">
        <v>25</v>
      </c>
      <c r="I119" s="62"/>
      <c r="J119" s="63" t="s">
        <v>8</v>
      </c>
    </row>
    <row r="120" spans="2:12" ht="15">
      <c r="B120" s="67"/>
      <c r="D120" s="61" t="s">
        <v>22</v>
      </c>
      <c r="E120" s="61">
        <v>499</v>
      </c>
      <c r="F120" s="61">
        <v>1</v>
      </c>
      <c r="H120" s="62"/>
      <c r="I120" s="62"/>
      <c r="J120" s="63" t="s">
        <v>8</v>
      </c>
    </row>
    <row r="121" spans="2:12" ht="15">
      <c r="B121" s="67"/>
      <c r="D121" s="60" t="s">
        <v>7</v>
      </c>
      <c r="E121" s="60">
        <v>498</v>
      </c>
      <c r="F121" s="60">
        <v>2</v>
      </c>
      <c r="G121" s="15"/>
      <c r="H121" s="65" t="s">
        <v>8</v>
      </c>
      <c r="I121" s="65"/>
      <c r="J121" s="66" t="s">
        <v>8</v>
      </c>
      <c r="L121" s="15" t="s">
        <v>51</v>
      </c>
    </row>
    <row r="122" spans="2:12" ht="15">
      <c r="B122" s="67"/>
      <c r="D122" s="61" t="s">
        <v>16</v>
      </c>
      <c r="E122" s="61">
        <v>25</v>
      </c>
      <c r="F122" s="61">
        <v>4.5</v>
      </c>
      <c r="H122" s="62"/>
      <c r="I122" s="62"/>
      <c r="J122" s="63" t="s">
        <v>8</v>
      </c>
    </row>
    <row r="123" spans="2:12" ht="15">
      <c r="B123" s="67"/>
    </row>
    <row r="124" spans="2:12" ht="15">
      <c r="B124" s="68">
        <v>22</v>
      </c>
      <c r="D124" s="60" t="s">
        <v>7</v>
      </c>
      <c r="E124" s="60">
        <v>303</v>
      </c>
      <c r="F124" s="60">
        <v>1</v>
      </c>
      <c r="G124" s="15"/>
      <c r="H124" s="65" t="s">
        <v>8</v>
      </c>
      <c r="I124" s="65"/>
      <c r="J124" s="66" t="s">
        <v>8</v>
      </c>
      <c r="L124" t="s">
        <v>52</v>
      </c>
    </row>
    <row r="125" spans="2:12" ht="15">
      <c r="B125" s="67"/>
      <c r="D125" s="61" t="s">
        <v>21</v>
      </c>
      <c r="E125" s="61">
        <v>195</v>
      </c>
      <c r="F125" s="61">
        <v>4</v>
      </c>
      <c r="H125" s="62"/>
      <c r="I125" s="62"/>
      <c r="J125" s="63" t="s">
        <v>8</v>
      </c>
    </row>
    <row r="126" spans="2:12" ht="15">
      <c r="B126" s="67"/>
      <c r="D126" s="61" t="s">
        <v>16</v>
      </c>
      <c r="E126" s="61">
        <v>28</v>
      </c>
      <c r="F126" s="61">
        <v>5</v>
      </c>
      <c r="H126" s="62"/>
      <c r="I126" s="62"/>
      <c r="J126" s="63" t="s">
        <v>8</v>
      </c>
    </row>
    <row r="127" spans="2:12" ht="15">
      <c r="B127" s="67"/>
      <c r="D127" s="61" t="s">
        <v>12</v>
      </c>
      <c r="E127" s="61">
        <v>253</v>
      </c>
      <c r="F127" s="61">
        <v>3</v>
      </c>
      <c r="H127" s="62" t="s">
        <v>8</v>
      </c>
      <c r="I127" s="62"/>
      <c r="J127" s="63" t="s">
        <v>8</v>
      </c>
    </row>
    <row r="128" spans="2:12" ht="15">
      <c r="B128" s="67"/>
      <c r="D128" s="61" t="s">
        <v>14</v>
      </c>
      <c r="E128" s="61">
        <v>302</v>
      </c>
      <c r="F128" s="61">
        <v>2</v>
      </c>
      <c r="H128" s="62"/>
      <c r="I128" s="62"/>
      <c r="J128" s="63" t="s">
        <v>8</v>
      </c>
    </row>
    <row r="129" spans="2:12" ht="15">
      <c r="B129" s="67"/>
    </row>
    <row r="130" spans="2:12" ht="15">
      <c r="B130" s="95">
        <v>23</v>
      </c>
      <c r="C130" s="96"/>
      <c r="D130" s="97" t="s">
        <v>7</v>
      </c>
      <c r="E130" s="97">
        <v>69</v>
      </c>
      <c r="F130" s="97">
        <v>3</v>
      </c>
      <c r="G130" s="98"/>
      <c r="H130" s="99" t="s">
        <v>8</v>
      </c>
      <c r="I130" s="99" t="s">
        <v>53</v>
      </c>
      <c r="J130" s="101"/>
      <c r="L130" t="s">
        <v>54</v>
      </c>
    </row>
    <row r="131" spans="2:12" ht="15">
      <c r="B131" s="102"/>
      <c r="C131" s="96"/>
      <c r="D131" s="103" t="s">
        <v>55</v>
      </c>
      <c r="E131" s="103">
        <v>39</v>
      </c>
      <c r="F131" s="103">
        <v>5</v>
      </c>
      <c r="G131" s="96"/>
      <c r="H131" s="104"/>
      <c r="I131" s="104"/>
      <c r="J131" s="105"/>
    </row>
    <row r="132" spans="2:12" ht="15">
      <c r="B132" s="102"/>
      <c r="C132" s="96"/>
      <c r="D132" s="103" t="s">
        <v>55</v>
      </c>
      <c r="E132" s="103">
        <v>41</v>
      </c>
      <c r="F132" s="103">
        <v>4</v>
      </c>
      <c r="G132" s="96"/>
      <c r="H132" s="104"/>
      <c r="I132" s="104"/>
      <c r="J132" s="105"/>
    </row>
    <row r="133" spans="2:12" ht="15">
      <c r="B133" s="102"/>
      <c r="C133" s="96"/>
      <c r="D133" s="103" t="s">
        <v>55</v>
      </c>
      <c r="E133" s="103"/>
      <c r="F133" s="103"/>
      <c r="G133" s="96"/>
      <c r="H133" s="104"/>
      <c r="I133" s="104"/>
      <c r="J133" s="105"/>
    </row>
    <row r="134" spans="2:12" ht="15">
      <c r="B134" s="102"/>
      <c r="C134" s="96"/>
      <c r="D134" s="103" t="s">
        <v>55</v>
      </c>
      <c r="E134" s="103"/>
      <c r="F134" s="103"/>
      <c r="G134" s="96"/>
      <c r="H134" s="104"/>
      <c r="I134" s="104"/>
      <c r="J134" s="105"/>
    </row>
    <row r="135" spans="2:12" ht="15">
      <c r="B135" s="67"/>
    </row>
    <row r="136" spans="2:12" ht="15">
      <c r="B136" s="68">
        <v>24</v>
      </c>
      <c r="D136" s="61" t="s">
        <v>22</v>
      </c>
      <c r="E136" s="61">
        <v>380</v>
      </c>
      <c r="F136" s="61">
        <v>3</v>
      </c>
      <c r="H136" s="62" t="s">
        <v>8</v>
      </c>
      <c r="I136" s="62"/>
      <c r="J136" s="63" t="s">
        <v>8</v>
      </c>
    </row>
    <row r="137" spans="2:12" ht="15">
      <c r="B137" s="67"/>
      <c r="D137" s="64" t="s">
        <v>23</v>
      </c>
      <c r="E137" s="64">
        <v>207</v>
      </c>
      <c r="F137" s="64">
        <v>4</v>
      </c>
      <c r="G137" s="20"/>
      <c r="H137" s="71"/>
      <c r="I137" s="71"/>
      <c r="J137" s="72" t="s">
        <v>8</v>
      </c>
    </row>
    <row r="138" spans="2:12" ht="15">
      <c r="B138" s="67"/>
      <c r="D138" s="61" t="s">
        <v>43</v>
      </c>
      <c r="E138" s="61">
        <v>438</v>
      </c>
      <c r="F138" s="61">
        <v>2</v>
      </c>
      <c r="H138" s="62" t="s">
        <v>8</v>
      </c>
      <c r="I138" s="62"/>
      <c r="J138" s="63" t="s">
        <v>8</v>
      </c>
    </row>
    <row r="139" spans="2:12" ht="15">
      <c r="B139" s="67"/>
      <c r="D139" s="60" t="s">
        <v>7</v>
      </c>
      <c r="E139" s="60">
        <v>439</v>
      </c>
      <c r="F139" s="60">
        <v>1</v>
      </c>
      <c r="G139" s="15"/>
      <c r="H139" s="65" t="s">
        <v>8</v>
      </c>
      <c r="I139" s="65"/>
      <c r="J139" s="66" t="s">
        <v>8</v>
      </c>
    </row>
    <row r="140" spans="2:12" ht="15">
      <c r="B140" s="67"/>
    </row>
    <row r="141" spans="2:12" ht="15">
      <c r="B141" s="68">
        <v>25</v>
      </c>
      <c r="D141" s="60" t="s">
        <v>7</v>
      </c>
      <c r="E141" s="60">
        <v>95</v>
      </c>
      <c r="F141" s="60">
        <v>1</v>
      </c>
      <c r="G141" s="15"/>
      <c r="H141" s="65" t="s">
        <v>8</v>
      </c>
      <c r="I141" s="65"/>
      <c r="J141" s="66" t="s">
        <v>8</v>
      </c>
    </row>
    <row r="142" spans="2:12" ht="15">
      <c r="B142" s="67"/>
      <c r="D142" s="73" t="s">
        <v>35</v>
      </c>
      <c r="E142" s="73">
        <v>94</v>
      </c>
      <c r="F142" s="73">
        <v>2</v>
      </c>
      <c r="G142" s="31"/>
      <c r="H142" s="74" t="s">
        <v>8</v>
      </c>
      <c r="I142" s="74" t="s">
        <v>8</v>
      </c>
      <c r="J142" s="75" t="s">
        <v>8</v>
      </c>
    </row>
    <row r="144" spans="2:12" ht="15" customHeight="1">
      <c r="B144" s="19">
        <v>26</v>
      </c>
      <c r="C144" s="20"/>
      <c r="D144" s="77" t="s">
        <v>7</v>
      </c>
      <c r="E144" s="77">
        <v>353</v>
      </c>
      <c r="F144" s="77">
        <v>1</v>
      </c>
      <c r="G144" s="76"/>
      <c r="H144" s="79" t="s">
        <v>8</v>
      </c>
      <c r="I144" s="79"/>
      <c r="J144" s="80" t="s">
        <v>8</v>
      </c>
    </row>
    <row r="145" spans="2:10" ht="15" customHeight="1">
      <c r="B145" s="20"/>
      <c r="C145" s="20"/>
      <c r="D145" s="78" t="s">
        <v>22</v>
      </c>
      <c r="E145" s="78">
        <v>353</v>
      </c>
      <c r="F145" s="78">
        <v>2</v>
      </c>
      <c r="G145" s="67"/>
      <c r="H145" s="81" t="s">
        <v>8</v>
      </c>
      <c r="I145" s="81"/>
      <c r="J145" s="82" t="s">
        <v>8</v>
      </c>
    </row>
    <row r="146" spans="2:10" ht="15" customHeight="1">
      <c r="B146" s="20"/>
      <c r="C146" s="20"/>
      <c r="D146" s="78" t="s">
        <v>65</v>
      </c>
      <c r="E146" s="78">
        <v>2</v>
      </c>
      <c r="F146" s="78">
        <v>3</v>
      </c>
      <c r="G146" s="67"/>
      <c r="H146" s="81" t="s">
        <v>8</v>
      </c>
      <c r="I146" s="81" t="s">
        <v>8</v>
      </c>
      <c r="J146" s="82" t="s">
        <v>8</v>
      </c>
    </row>
    <row r="148" spans="2:10" ht="15">
      <c r="B148" s="68">
        <v>27</v>
      </c>
      <c r="D148" s="61" t="s">
        <v>65</v>
      </c>
      <c r="E148" s="61">
        <v>3</v>
      </c>
      <c r="F148" s="61">
        <v>6</v>
      </c>
      <c r="H148" s="62" t="s">
        <v>8</v>
      </c>
      <c r="I148" s="62" t="s">
        <v>8</v>
      </c>
      <c r="J148" s="63" t="s">
        <v>8</v>
      </c>
    </row>
    <row r="149" spans="2:10" ht="15">
      <c r="B149" s="67"/>
      <c r="D149" s="60" t="s">
        <v>7</v>
      </c>
      <c r="E149" s="60">
        <v>466</v>
      </c>
      <c r="F149" s="60">
        <v>1</v>
      </c>
      <c r="G149" s="15"/>
      <c r="H149" s="65" t="s">
        <v>8</v>
      </c>
      <c r="I149" s="65"/>
      <c r="J149" s="66" t="s">
        <v>8</v>
      </c>
    </row>
    <row r="150" spans="2:10" ht="15">
      <c r="B150" s="67"/>
      <c r="D150" s="61" t="s">
        <v>12</v>
      </c>
      <c r="E150" s="61">
        <v>78</v>
      </c>
      <c r="F150" s="61">
        <v>3</v>
      </c>
      <c r="H150" s="62" t="s">
        <v>8</v>
      </c>
      <c r="I150" s="62"/>
      <c r="J150" s="63" t="s">
        <v>8</v>
      </c>
    </row>
    <row r="151" spans="2:10" ht="15">
      <c r="B151" s="67"/>
      <c r="D151" s="85" t="s">
        <v>21</v>
      </c>
      <c r="E151" s="85">
        <v>78</v>
      </c>
      <c r="F151" s="85">
        <v>3</v>
      </c>
      <c r="H151" s="83"/>
      <c r="I151" s="83"/>
      <c r="J151" s="84" t="s">
        <v>8</v>
      </c>
    </row>
    <row r="152" spans="2:10" ht="15">
      <c r="B152" s="67"/>
      <c r="D152" s="30" t="s">
        <v>16</v>
      </c>
      <c r="E152" s="86">
        <v>25</v>
      </c>
      <c r="F152" s="86">
        <v>5</v>
      </c>
      <c r="G152" s="31"/>
      <c r="H152" s="32"/>
      <c r="I152" s="32"/>
      <c r="J152" s="87" t="s">
        <v>8</v>
      </c>
    </row>
    <row r="153" spans="2:10" ht="15">
      <c r="B153" s="67"/>
      <c r="D153" s="88" t="s">
        <v>18</v>
      </c>
      <c r="E153" s="88">
        <v>465</v>
      </c>
      <c r="F153" s="88">
        <v>2</v>
      </c>
      <c r="G153" s="31"/>
      <c r="H153" s="89" t="s">
        <v>8</v>
      </c>
      <c r="I153" s="89"/>
      <c r="J153" s="90" t="s">
        <v>8</v>
      </c>
    </row>
    <row r="155" spans="2:10" ht="15">
      <c r="B155" s="68">
        <v>28</v>
      </c>
      <c r="D155" s="61" t="s">
        <v>68</v>
      </c>
      <c r="E155" s="61">
        <v>9</v>
      </c>
      <c r="F155" s="61">
        <v>5</v>
      </c>
      <c r="H155" s="62" t="s">
        <v>25</v>
      </c>
      <c r="I155" s="62"/>
      <c r="J155" s="63" t="s">
        <v>8</v>
      </c>
    </row>
    <row r="156" spans="2:10" ht="15">
      <c r="B156" s="67"/>
      <c r="D156" s="73" t="s">
        <v>67</v>
      </c>
      <c r="E156" s="73">
        <v>0</v>
      </c>
      <c r="F156" s="73">
        <v>6</v>
      </c>
      <c r="G156" s="31"/>
      <c r="H156" s="74" t="s">
        <v>8</v>
      </c>
      <c r="I156" s="74" t="s">
        <v>8</v>
      </c>
      <c r="J156" s="75" t="s">
        <v>8</v>
      </c>
    </row>
    <row r="157" spans="2:10" ht="15">
      <c r="B157" s="67"/>
      <c r="D157" s="61" t="s">
        <v>66</v>
      </c>
      <c r="E157" s="61">
        <v>783</v>
      </c>
      <c r="F157" s="61">
        <v>1</v>
      </c>
      <c r="H157" s="62" t="s">
        <v>8</v>
      </c>
      <c r="I157" s="62"/>
      <c r="J157" s="63" t="s">
        <v>8</v>
      </c>
    </row>
    <row r="158" spans="2:10" ht="15">
      <c r="B158" s="67"/>
      <c r="D158" s="85" t="s">
        <v>69</v>
      </c>
      <c r="E158" s="85">
        <v>16</v>
      </c>
      <c r="F158" s="85">
        <v>4</v>
      </c>
      <c r="H158" s="83" t="s">
        <v>25</v>
      </c>
      <c r="I158" s="83"/>
      <c r="J158" s="84" t="s">
        <v>8</v>
      </c>
    </row>
    <row r="159" spans="2:10" ht="15">
      <c r="B159" s="67"/>
      <c r="D159" s="60" t="s">
        <v>70</v>
      </c>
      <c r="E159" s="60">
        <v>782</v>
      </c>
      <c r="F159" s="60">
        <v>2</v>
      </c>
      <c r="G159" s="15"/>
      <c r="H159" s="65" t="s">
        <v>8</v>
      </c>
      <c r="I159" s="65"/>
      <c r="J159" s="66" t="s">
        <v>8</v>
      </c>
    </row>
    <row r="160" spans="2:10" ht="15">
      <c r="B160" s="67"/>
      <c r="D160" s="88" t="s">
        <v>71</v>
      </c>
      <c r="E160" s="88">
        <v>166</v>
      </c>
      <c r="F160" s="88">
        <v>3</v>
      </c>
      <c r="G160" s="31"/>
      <c r="H160" s="89" t="s">
        <v>8</v>
      </c>
      <c r="I160" s="89"/>
      <c r="J160" s="90" t="s">
        <v>8</v>
      </c>
    </row>
    <row r="162" spans="2:10" ht="15">
      <c r="B162" s="68">
        <v>29</v>
      </c>
      <c r="D162" s="60" t="s">
        <v>70</v>
      </c>
      <c r="E162" s="60">
        <v>458</v>
      </c>
      <c r="F162" s="60">
        <v>1</v>
      </c>
      <c r="G162" s="15"/>
      <c r="H162" s="65" t="s">
        <v>8</v>
      </c>
      <c r="I162" s="65"/>
      <c r="J162" s="66" t="s">
        <v>8</v>
      </c>
    </row>
    <row r="163" spans="2:10" ht="15">
      <c r="B163" s="67"/>
      <c r="D163" s="73" t="s">
        <v>72</v>
      </c>
      <c r="E163" s="73">
        <v>0</v>
      </c>
      <c r="F163" s="73">
        <v>6</v>
      </c>
      <c r="G163" s="31"/>
      <c r="H163" s="74" t="s">
        <v>8</v>
      </c>
      <c r="I163" s="74" t="s">
        <v>8</v>
      </c>
      <c r="J163" s="75" t="s">
        <v>8</v>
      </c>
    </row>
    <row r="164" spans="2:10" ht="15">
      <c r="B164" s="67"/>
      <c r="D164" s="73" t="s">
        <v>73</v>
      </c>
      <c r="E164" s="73">
        <v>457</v>
      </c>
      <c r="F164" s="73">
        <v>2</v>
      </c>
      <c r="G164" s="31"/>
      <c r="H164" s="74" t="s">
        <v>8</v>
      </c>
      <c r="I164" s="74"/>
      <c r="J164" s="75" t="s">
        <v>8</v>
      </c>
    </row>
    <row r="165" spans="2:10" ht="15">
      <c r="B165" s="67"/>
      <c r="D165" s="91" t="s">
        <v>71</v>
      </c>
      <c r="E165" s="91">
        <v>238</v>
      </c>
      <c r="F165" s="91">
        <v>4</v>
      </c>
      <c r="G165" s="31"/>
      <c r="H165" s="92" t="s">
        <v>8</v>
      </c>
      <c r="I165" s="92"/>
      <c r="J165" s="93" t="s">
        <v>8</v>
      </c>
    </row>
    <row r="166" spans="2:10" ht="15">
      <c r="B166" s="67"/>
      <c r="D166" s="73" t="s">
        <v>74</v>
      </c>
      <c r="E166" s="73">
        <v>45</v>
      </c>
      <c r="F166" s="73">
        <v>5</v>
      </c>
      <c r="G166" s="31"/>
      <c r="H166" s="74"/>
      <c r="I166" s="74"/>
      <c r="J166" s="75" t="s">
        <v>8</v>
      </c>
    </row>
    <row r="167" spans="2:10" ht="15">
      <c r="B167" s="67"/>
      <c r="D167" s="88" t="s">
        <v>75</v>
      </c>
      <c r="E167" s="88">
        <v>248</v>
      </c>
      <c r="F167" s="88">
        <v>3</v>
      </c>
      <c r="G167" s="31"/>
      <c r="H167" s="89"/>
      <c r="I167" s="89"/>
      <c r="J167" s="90" t="s">
        <v>8</v>
      </c>
    </row>
    <row r="169" spans="2:10" ht="15">
      <c r="B169" s="68">
        <v>30</v>
      </c>
      <c r="D169" s="73" t="s">
        <v>76</v>
      </c>
      <c r="E169" s="73">
        <v>49</v>
      </c>
      <c r="F169" s="73">
        <v>3</v>
      </c>
      <c r="G169" s="31"/>
      <c r="H169" s="74" t="s">
        <v>8</v>
      </c>
      <c r="I169" s="74"/>
      <c r="J169" s="75" t="s">
        <v>8</v>
      </c>
    </row>
    <row r="170" spans="2:10" ht="15">
      <c r="B170" s="67"/>
      <c r="D170" s="73" t="s">
        <v>77</v>
      </c>
      <c r="E170" s="73">
        <v>0</v>
      </c>
      <c r="F170" s="73">
        <v>5</v>
      </c>
      <c r="G170" s="31"/>
      <c r="H170" s="74" t="s">
        <v>8</v>
      </c>
      <c r="I170" s="74" t="s">
        <v>8</v>
      </c>
      <c r="J170" s="75" t="s">
        <v>8</v>
      </c>
    </row>
    <row r="171" spans="2:10" ht="15">
      <c r="B171" s="67"/>
      <c r="D171" s="60" t="s">
        <v>70</v>
      </c>
      <c r="E171" s="60">
        <v>209</v>
      </c>
      <c r="F171" s="60">
        <v>1</v>
      </c>
      <c r="G171" s="15"/>
      <c r="H171" s="65" t="s">
        <v>8</v>
      </c>
      <c r="I171" s="65"/>
      <c r="J171" s="66" t="s">
        <v>8</v>
      </c>
    </row>
    <row r="172" spans="2:10" ht="15">
      <c r="B172" s="67"/>
      <c r="D172" s="91" t="s">
        <v>78</v>
      </c>
      <c r="E172" s="91">
        <v>208</v>
      </c>
      <c r="F172" s="91">
        <v>2</v>
      </c>
      <c r="G172" s="31"/>
      <c r="H172" s="92" t="s">
        <v>8</v>
      </c>
      <c r="I172" s="92"/>
      <c r="J172" s="93" t="s">
        <v>8</v>
      </c>
    </row>
    <row r="173" spans="2:10" ht="15">
      <c r="B173" s="67"/>
      <c r="D173" s="73" t="s">
        <v>79</v>
      </c>
      <c r="E173" s="73">
        <v>24</v>
      </c>
      <c r="F173" s="73">
        <v>4</v>
      </c>
      <c r="G173" s="31"/>
      <c r="H173" s="74"/>
      <c r="I173" s="74"/>
      <c r="J173" s="75" t="s">
        <v>8</v>
      </c>
    </row>
    <row r="175" spans="2:10" ht="15">
      <c r="B175" s="68">
        <v>31</v>
      </c>
      <c r="D175" s="61" t="s">
        <v>80</v>
      </c>
      <c r="E175" s="61">
        <v>389</v>
      </c>
      <c r="F175" s="61">
        <v>2</v>
      </c>
      <c r="H175" s="62"/>
      <c r="I175" s="62"/>
      <c r="J175" s="63" t="s">
        <v>8</v>
      </c>
    </row>
    <row r="176" spans="2:10" ht="15">
      <c r="B176" s="67"/>
      <c r="D176" s="60" t="s">
        <v>70</v>
      </c>
      <c r="E176" s="60">
        <v>390</v>
      </c>
      <c r="F176" s="60">
        <v>1</v>
      </c>
      <c r="G176" s="15"/>
      <c r="H176" s="65" t="s">
        <v>8</v>
      </c>
      <c r="I176" s="65"/>
      <c r="J176" s="66" t="s">
        <v>8</v>
      </c>
    </row>
    <row r="177" spans="2:10" ht="15">
      <c r="B177" s="67"/>
      <c r="D177" s="61" t="s">
        <v>79</v>
      </c>
      <c r="E177" s="61">
        <v>24</v>
      </c>
      <c r="F177" s="61">
        <v>3</v>
      </c>
      <c r="H177" s="62"/>
      <c r="I177" s="62"/>
      <c r="J177" s="63" t="s">
        <v>8</v>
      </c>
    </row>
    <row r="179" spans="2:10" ht="15">
      <c r="B179" s="68">
        <v>32</v>
      </c>
      <c r="D179" s="60" t="s">
        <v>70</v>
      </c>
      <c r="E179" s="60">
        <v>230</v>
      </c>
      <c r="F179" s="60">
        <v>1</v>
      </c>
      <c r="G179" s="15"/>
      <c r="H179" s="65" t="s">
        <v>8</v>
      </c>
      <c r="I179" s="65"/>
      <c r="J179" s="66" t="s">
        <v>8</v>
      </c>
    </row>
    <row r="180" spans="2:10" ht="15">
      <c r="B180" s="67"/>
      <c r="D180" s="73" t="s">
        <v>81</v>
      </c>
      <c r="E180" s="73">
        <v>229</v>
      </c>
      <c r="F180" s="73">
        <v>2</v>
      </c>
      <c r="G180" s="31"/>
      <c r="H180" s="74" t="s">
        <v>8</v>
      </c>
      <c r="I180" s="74"/>
      <c r="J180" s="75" t="s">
        <v>8</v>
      </c>
    </row>
    <row r="181" spans="2:10" ht="15">
      <c r="B181" s="67"/>
      <c r="D181" s="73" t="s">
        <v>72</v>
      </c>
      <c r="E181" s="73">
        <v>1</v>
      </c>
      <c r="F181" s="73">
        <v>3</v>
      </c>
      <c r="G181" s="31"/>
      <c r="H181" s="74" t="s">
        <v>8</v>
      </c>
      <c r="I181" s="74" t="s">
        <v>8</v>
      </c>
      <c r="J181" s="75" t="s">
        <v>8</v>
      </c>
    </row>
    <row r="183" spans="2:10" ht="15">
      <c r="B183" s="68">
        <v>33</v>
      </c>
      <c r="D183" s="73" t="s">
        <v>72</v>
      </c>
      <c r="E183" s="73">
        <v>8</v>
      </c>
      <c r="F183" s="73">
        <v>6</v>
      </c>
      <c r="G183" s="31"/>
      <c r="H183" s="74" t="s">
        <v>8</v>
      </c>
      <c r="I183" s="74" t="s">
        <v>8</v>
      </c>
      <c r="J183" s="75" t="s">
        <v>8</v>
      </c>
    </row>
    <row r="184" spans="2:10" ht="15">
      <c r="B184" s="67"/>
      <c r="D184" s="73" t="s">
        <v>85</v>
      </c>
      <c r="E184" s="73">
        <v>35</v>
      </c>
      <c r="F184" s="73">
        <v>4</v>
      </c>
      <c r="G184" s="31"/>
      <c r="H184" s="74"/>
      <c r="I184" s="74"/>
      <c r="J184" s="75" t="s">
        <v>8</v>
      </c>
    </row>
    <row r="185" spans="2:10" ht="15">
      <c r="B185" s="67"/>
      <c r="D185" s="60" t="s">
        <v>70</v>
      </c>
      <c r="E185" s="60">
        <v>652</v>
      </c>
      <c r="F185" s="60">
        <v>1</v>
      </c>
      <c r="G185" s="15"/>
      <c r="H185" s="65" t="s">
        <v>8</v>
      </c>
      <c r="I185" s="65"/>
      <c r="J185" s="66" t="s">
        <v>8</v>
      </c>
    </row>
    <row r="186" spans="2:10" ht="15">
      <c r="B186" s="67"/>
      <c r="D186" s="91" t="s">
        <v>79</v>
      </c>
      <c r="E186" s="91">
        <v>24</v>
      </c>
      <c r="F186" s="91">
        <v>5</v>
      </c>
      <c r="G186" s="31"/>
      <c r="H186" s="92"/>
      <c r="I186" s="92"/>
      <c r="J186" s="93" t="s">
        <v>8</v>
      </c>
    </row>
    <row r="187" spans="2:10" ht="15">
      <c r="B187" s="67"/>
      <c r="D187" s="73" t="s">
        <v>73</v>
      </c>
      <c r="E187" s="73">
        <v>253</v>
      </c>
      <c r="F187" s="73">
        <v>3</v>
      </c>
      <c r="G187" s="31"/>
      <c r="H187" s="74" t="s">
        <v>8</v>
      </c>
      <c r="I187" s="74"/>
      <c r="J187" s="75" t="s">
        <v>8</v>
      </c>
    </row>
    <row r="188" spans="2:10" ht="15">
      <c r="B188" s="67"/>
      <c r="D188" s="88" t="s">
        <v>86</v>
      </c>
      <c r="E188" s="88">
        <v>651</v>
      </c>
      <c r="F188" s="88">
        <v>2</v>
      </c>
      <c r="G188" s="31"/>
      <c r="H188" s="89" t="s">
        <v>25</v>
      </c>
      <c r="I188" s="89"/>
      <c r="J188" s="90" t="s">
        <v>8</v>
      </c>
    </row>
    <row r="190" spans="2:10" ht="15">
      <c r="B190" s="68">
        <v>34</v>
      </c>
      <c r="D190" s="60" t="s">
        <v>70</v>
      </c>
      <c r="E190" s="60">
        <v>682</v>
      </c>
      <c r="F190" s="60">
        <v>1</v>
      </c>
      <c r="G190" s="15"/>
      <c r="H190" s="65" t="s">
        <v>8</v>
      </c>
      <c r="I190" s="65"/>
      <c r="J190" s="66" t="s">
        <v>8</v>
      </c>
    </row>
    <row r="191" spans="2:10" ht="15">
      <c r="B191" s="67"/>
      <c r="D191" s="73" t="s">
        <v>87</v>
      </c>
      <c r="E191" s="73">
        <v>3</v>
      </c>
      <c r="F191" s="73">
        <v>5</v>
      </c>
      <c r="G191" s="31"/>
      <c r="H191" s="74" t="s">
        <v>25</v>
      </c>
      <c r="I191" s="74"/>
      <c r="J191" s="75" t="s">
        <v>8</v>
      </c>
    </row>
    <row r="192" spans="2:10" ht="15">
      <c r="B192" s="67"/>
      <c r="D192" s="73" t="s">
        <v>81</v>
      </c>
      <c r="E192" s="73">
        <v>0</v>
      </c>
      <c r="F192" s="73">
        <v>6</v>
      </c>
      <c r="G192" s="31"/>
      <c r="H192" s="74" t="s">
        <v>8</v>
      </c>
      <c r="I192" s="74" t="s">
        <v>8</v>
      </c>
      <c r="J192" s="75" t="s">
        <v>8</v>
      </c>
    </row>
    <row r="193" spans="2:10" ht="15">
      <c r="B193" s="67"/>
      <c r="D193" s="91" t="s">
        <v>88</v>
      </c>
      <c r="E193" s="91">
        <v>681</v>
      </c>
      <c r="F193" s="91">
        <v>2</v>
      </c>
      <c r="G193" s="31"/>
      <c r="H193" s="92" t="s">
        <v>8</v>
      </c>
      <c r="I193" s="92"/>
      <c r="J193" s="93" t="s">
        <v>8</v>
      </c>
    </row>
    <row r="194" spans="2:10" ht="15">
      <c r="B194" s="67"/>
      <c r="D194" s="73" t="s">
        <v>78</v>
      </c>
      <c r="E194" s="73">
        <v>115</v>
      </c>
      <c r="F194" s="73">
        <v>3</v>
      </c>
      <c r="G194" s="31"/>
      <c r="H194" s="74" t="s">
        <v>8</v>
      </c>
      <c r="I194" s="74"/>
      <c r="J194" s="75" t="s">
        <v>8</v>
      </c>
    </row>
    <row r="195" spans="2:10" ht="15">
      <c r="B195" s="67"/>
      <c r="D195" s="88" t="s">
        <v>79</v>
      </c>
      <c r="E195" s="88">
        <v>24</v>
      </c>
      <c r="F195" s="88">
        <v>4</v>
      </c>
      <c r="G195" s="31"/>
      <c r="H195" s="89"/>
      <c r="I195" s="89"/>
      <c r="J195" s="90" t="s">
        <v>8</v>
      </c>
    </row>
    <row r="197" spans="2:10" ht="15">
      <c r="B197" s="68">
        <v>35</v>
      </c>
      <c r="D197" s="64" t="s">
        <v>87</v>
      </c>
      <c r="E197" s="64">
        <v>3</v>
      </c>
      <c r="F197" s="64">
        <v>5</v>
      </c>
      <c r="G197" s="20"/>
      <c r="H197" s="71" t="s">
        <v>8</v>
      </c>
      <c r="I197" s="71" t="s">
        <v>8</v>
      </c>
      <c r="J197" s="72" t="s">
        <v>8</v>
      </c>
    </row>
    <row r="198" spans="2:10" ht="15">
      <c r="B198" s="67"/>
      <c r="D198" s="60" t="s">
        <v>70</v>
      </c>
      <c r="E198" s="60">
        <v>500</v>
      </c>
      <c r="F198" s="60">
        <v>1</v>
      </c>
      <c r="G198" s="15"/>
      <c r="H198" s="65" t="s">
        <v>8</v>
      </c>
      <c r="I198" s="65"/>
      <c r="J198" s="66" t="s">
        <v>8</v>
      </c>
    </row>
    <row r="199" spans="2:10" ht="15">
      <c r="B199" s="67"/>
      <c r="D199" s="64" t="s">
        <v>78</v>
      </c>
      <c r="E199" s="64">
        <v>180</v>
      </c>
      <c r="F199" s="64">
        <v>4</v>
      </c>
      <c r="G199" s="20"/>
      <c r="H199" s="71" t="s">
        <v>25</v>
      </c>
      <c r="I199" s="71"/>
      <c r="J199" s="72" t="s">
        <v>8</v>
      </c>
    </row>
    <row r="200" spans="2:10" ht="15">
      <c r="B200" s="67"/>
      <c r="D200" s="64" t="s">
        <v>75</v>
      </c>
      <c r="E200" s="64">
        <v>394</v>
      </c>
      <c r="F200" s="64">
        <v>3</v>
      </c>
      <c r="G200" s="20"/>
      <c r="H200" s="71"/>
      <c r="I200" s="71"/>
      <c r="J200" s="72" t="s">
        <v>8</v>
      </c>
    </row>
    <row r="201" spans="2:10" ht="15">
      <c r="B201" s="67"/>
      <c r="D201" s="73" t="s">
        <v>73</v>
      </c>
      <c r="E201" s="73">
        <v>499</v>
      </c>
      <c r="F201" s="73">
        <v>2</v>
      </c>
      <c r="G201" s="31"/>
      <c r="H201" s="74" t="s">
        <v>25</v>
      </c>
      <c r="I201" s="74"/>
      <c r="J201" s="75" t="s">
        <v>8</v>
      </c>
    </row>
    <row r="203" spans="2:10" ht="15">
      <c r="B203" s="68">
        <v>36</v>
      </c>
      <c r="D203" s="64" t="s">
        <v>76</v>
      </c>
      <c r="E203" s="64">
        <v>652</v>
      </c>
      <c r="F203" s="64">
        <v>2</v>
      </c>
      <c r="G203" s="20"/>
      <c r="H203" s="71" t="s">
        <v>8</v>
      </c>
      <c r="I203" s="71"/>
      <c r="J203" s="72" t="s">
        <v>8</v>
      </c>
    </row>
    <row r="204" spans="2:10" ht="15">
      <c r="B204" s="67"/>
      <c r="D204" s="60" t="s">
        <v>70</v>
      </c>
      <c r="E204" s="60">
        <v>653</v>
      </c>
      <c r="F204" s="60">
        <v>1</v>
      </c>
      <c r="G204" s="15"/>
      <c r="H204" s="65" t="s">
        <v>8</v>
      </c>
      <c r="I204" s="65"/>
      <c r="J204" s="66" t="s">
        <v>8</v>
      </c>
    </row>
    <row r="205" spans="2:10" ht="15">
      <c r="B205" s="67"/>
      <c r="D205" s="73" t="s">
        <v>79</v>
      </c>
      <c r="E205" s="73">
        <v>24</v>
      </c>
      <c r="F205" s="73">
        <v>3</v>
      </c>
      <c r="G205" s="31"/>
      <c r="H205" s="74"/>
      <c r="I205" s="74"/>
      <c r="J205" s="75" t="s">
        <v>8</v>
      </c>
    </row>
    <row r="207" spans="2:10" ht="15">
      <c r="B207" s="68">
        <v>37</v>
      </c>
      <c r="D207" s="64" t="s">
        <v>76</v>
      </c>
      <c r="E207" s="64">
        <v>1549</v>
      </c>
      <c r="F207" s="64">
        <v>1</v>
      </c>
      <c r="G207" s="20"/>
      <c r="H207" s="71" t="s">
        <v>8</v>
      </c>
      <c r="I207" s="71"/>
      <c r="J207" s="72" t="s">
        <v>8</v>
      </c>
    </row>
    <row r="208" spans="2:10" ht="15">
      <c r="B208" s="67"/>
      <c r="D208" s="60" t="s">
        <v>70</v>
      </c>
      <c r="E208" s="60">
        <v>1548</v>
      </c>
      <c r="F208" s="60">
        <v>2</v>
      </c>
      <c r="G208" s="15"/>
      <c r="H208" s="65" t="s">
        <v>8</v>
      </c>
      <c r="I208" s="65"/>
      <c r="J208" s="66" t="s">
        <v>8</v>
      </c>
    </row>
    <row r="210" spans="2:10" ht="15">
      <c r="B210" s="68">
        <v>38</v>
      </c>
      <c r="D210" s="64" t="s">
        <v>76</v>
      </c>
      <c r="E210" s="64">
        <v>186</v>
      </c>
      <c r="F210" s="64">
        <v>2</v>
      </c>
      <c r="G210" s="20"/>
      <c r="H210" s="71" t="s">
        <v>8</v>
      </c>
      <c r="I210" s="71" t="s">
        <v>8</v>
      </c>
      <c r="J210" s="72" t="s">
        <v>8</v>
      </c>
    </row>
    <row r="211" spans="2:10" ht="15">
      <c r="B211" s="67"/>
      <c r="D211" s="64" t="s">
        <v>67</v>
      </c>
      <c r="E211" s="64">
        <v>168</v>
      </c>
      <c r="F211" s="64">
        <v>3</v>
      </c>
      <c r="G211" s="20"/>
      <c r="H211" s="71" t="s">
        <v>8</v>
      </c>
      <c r="I211" s="71"/>
      <c r="J211" s="72" t="s">
        <v>8</v>
      </c>
    </row>
    <row r="212" spans="2:10" ht="15">
      <c r="B212" s="67"/>
      <c r="D212" s="60" t="s">
        <v>70</v>
      </c>
      <c r="E212" s="60">
        <v>187</v>
      </c>
      <c r="F212" s="60">
        <v>1</v>
      </c>
      <c r="G212" s="15"/>
      <c r="H212" s="65" t="s">
        <v>8</v>
      </c>
      <c r="I212" s="65"/>
      <c r="J212" s="66" t="s">
        <v>8</v>
      </c>
    </row>
    <row r="214" spans="2:10" ht="15">
      <c r="B214" s="68">
        <v>39</v>
      </c>
      <c r="D214" s="30" t="s">
        <v>67</v>
      </c>
      <c r="E214" s="111">
        <v>71</v>
      </c>
      <c r="F214" s="64">
        <v>4</v>
      </c>
      <c r="G214" s="20"/>
      <c r="H214" s="71" t="s">
        <v>25</v>
      </c>
      <c r="I214" s="71"/>
      <c r="J214" s="72" t="s">
        <v>8</v>
      </c>
    </row>
    <row r="215" spans="2:10" ht="15">
      <c r="B215" s="67"/>
      <c r="D215" s="112" t="s">
        <v>68</v>
      </c>
      <c r="E215" s="73">
        <v>6</v>
      </c>
      <c r="F215" s="73">
        <v>5</v>
      </c>
      <c r="G215" s="20"/>
      <c r="H215" s="71"/>
      <c r="I215" s="71"/>
      <c r="J215" s="72" t="s">
        <v>8</v>
      </c>
    </row>
    <row r="216" spans="2:10" ht="15">
      <c r="B216" s="67"/>
      <c r="D216" s="64" t="s">
        <v>89</v>
      </c>
      <c r="E216" s="64">
        <v>567</v>
      </c>
      <c r="F216" s="64">
        <v>2</v>
      </c>
      <c r="G216" s="20"/>
      <c r="H216" s="71" t="s">
        <v>8</v>
      </c>
      <c r="I216" s="71"/>
      <c r="J216" s="72" t="s">
        <v>8</v>
      </c>
    </row>
    <row r="217" spans="2:10" ht="15">
      <c r="B217" s="67"/>
      <c r="D217" s="60" t="s">
        <v>70</v>
      </c>
      <c r="E217" s="60">
        <v>568</v>
      </c>
      <c r="F217" s="60">
        <v>1</v>
      </c>
      <c r="G217" s="15"/>
      <c r="H217" s="65" t="s">
        <v>8</v>
      </c>
      <c r="I217" s="65"/>
      <c r="J217" s="66" t="s">
        <v>8</v>
      </c>
    </row>
    <row r="218" spans="2:10" ht="15">
      <c r="B218" s="67"/>
      <c r="D218" s="73" t="s">
        <v>80</v>
      </c>
      <c r="E218" s="73">
        <v>408</v>
      </c>
      <c r="F218" s="73">
        <v>3</v>
      </c>
      <c r="G218" s="31"/>
      <c r="H218" s="74" t="s">
        <v>25</v>
      </c>
      <c r="I218" s="74"/>
      <c r="J218" s="75" t="s">
        <v>8</v>
      </c>
    </row>
    <row r="219" spans="2:10" ht="15">
      <c r="B219" s="67"/>
      <c r="D219" s="88" t="s">
        <v>66</v>
      </c>
      <c r="E219" s="88">
        <v>6</v>
      </c>
      <c r="F219" s="88">
        <v>5</v>
      </c>
      <c r="G219" s="31"/>
      <c r="H219" s="89" t="s">
        <v>8</v>
      </c>
      <c r="I219" s="89"/>
      <c r="J219" s="90" t="s">
        <v>8</v>
      </c>
    </row>
  </sheetData>
  <pageMargins left="0.7" right="0.7" top="0.78740157499999996" bottom="0.78740157499999996"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6049B-0BC1-4BC7-B740-9E17C0A9DD64}">
  <dimension ref="B2:Y47"/>
  <sheetViews>
    <sheetView topLeftCell="H1" workbookViewId="0">
      <selection activeCell="R9" sqref="R9"/>
    </sheetView>
  </sheetViews>
  <sheetFormatPr baseColWidth="10" defaultColWidth="11" defaultRowHeight="14.25"/>
  <cols>
    <col min="1" max="1" width="11" style="36"/>
    <col min="2" max="2" width="3.125" style="36" customWidth="1"/>
    <col min="3" max="3" width="51.125" style="36" customWidth="1"/>
    <col min="4" max="4" width="1.75" style="37" customWidth="1"/>
    <col min="5" max="8" width="11" style="36" customWidth="1"/>
    <col min="9" max="9" width="1.125" style="36" customWidth="1"/>
    <col min="10" max="10" width="4.375" style="36" customWidth="1"/>
    <col min="11" max="11" width="4.25" style="36" customWidth="1"/>
    <col min="12" max="12" width="4.625" style="36" customWidth="1"/>
    <col min="13" max="13" width="1.5" style="36" customWidth="1"/>
    <col min="14" max="14" width="11" style="36"/>
    <col min="15" max="15" width="1.375" style="36" customWidth="1"/>
    <col min="16" max="16" width="11" style="36"/>
    <col min="17" max="17" width="11" style="36" customWidth="1"/>
    <col min="18" max="18" width="11" style="36"/>
    <col min="19" max="19" width="1.375" style="36" customWidth="1"/>
    <col min="20" max="20" width="8.875" style="36" customWidth="1"/>
    <col min="21" max="21" width="1.375" style="36" customWidth="1"/>
    <col min="22" max="16384" width="11" style="36"/>
  </cols>
  <sheetData>
    <row r="2" spans="2:25" ht="15">
      <c r="E2" s="33" t="s">
        <v>56</v>
      </c>
      <c r="F2" s="34"/>
      <c r="G2" s="35"/>
      <c r="J2" s="45" t="s">
        <v>57</v>
      </c>
      <c r="K2" s="46"/>
      <c r="L2" s="47"/>
    </row>
    <row r="3" spans="2:25" ht="15">
      <c r="C3" s="38" t="s">
        <v>3</v>
      </c>
      <c r="D3" s="39"/>
      <c r="E3" s="38" t="s">
        <v>58</v>
      </c>
      <c r="F3" s="38" t="s">
        <v>59</v>
      </c>
      <c r="G3" s="38" t="s">
        <v>60</v>
      </c>
      <c r="H3" s="38" t="s">
        <v>4</v>
      </c>
      <c r="I3" s="39"/>
      <c r="J3" s="38" t="s">
        <v>61</v>
      </c>
      <c r="K3" s="38" t="s">
        <v>25</v>
      </c>
      <c r="L3" s="38" t="s">
        <v>62</v>
      </c>
      <c r="M3" s="39"/>
      <c r="N3" s="38" t="s">
        <v>63</v>
      </c>
      <c r="O3" s="39"/>
      <c r="P3" s="38" t="s">
        <v>58</v>
      </c>
      <c r="Q3" s="38" t="s">
        <v>59</v>
      </c>
      <c r="R3" s="38" t="s">
        <v>60</v>
      </c>
      <c r="T3" s="38" t="s">
        <v>4</v>
      </c>
      <c r="V3" s="38" t="s">
        <v>57</v>
      </c>
      <c r="W3" s="39"/>
      <c r="X3" s="39" t="s">
        <v>64</v>
      </c>
      <c r="Y3" s="39"/>
    </row>
    <row r="4" spans="2:25" ht="15">
      <c r="B4" s="37"/>
      <c r="C4" s="39"/>
      <c r="D4" s="39"/>
      <c r="E4" s="39"/>
      <c r="F4" s="39"/>
      <c r="G4" s="39"/>
      <c r="H4" s="39"/>
      <c r="I4" s="39"/>
      <c r="J4" s="39"/>
      <c r="K4" s="39"/>
      <c r="L4" s="39"/>
      <c r="M4" s="39"/>
      <c r="N4" s="39"/>
      <c r="O4" s="39"/>
      <c r="P4" s="39"/>
      <c r="Q4" s="39"/>
      <c r="R4" s="39"/>
    </row>
    <row r="5" spans="2:25" ht="15">
      <c r="B5" s="38">
        <v>1</v>
      </c>
      <c r="C5" s="40" t="s">
        <v>21</v>
      </c>
      <c r="E5" s="40">
        <v>9</v>
      </c>
      <c r="F5" s="40"/>
      <c r="G5" s="40"/>
      <c r="H5" s="94"/>
      <c r="I5" s="37"/>
      <c r="J5" s="49">
        <v>9</v>
      </c>
      <c r="K5" s="49"/>
      <c r="L5" s="49"/>
      <c r="M5" s="37"/>
      <c r="N5" s="40">
        <f t="shared" ref="N5:N43" si="0">SUM(E5:G5)</f>
        <v>9</v>
      </c>
      <c r="O5" s="37"/>
      <c r="P5" s="41">
        <f t="shared" ref="P5:P43" si="1">(E5/$N5)</f>
        <v>1</v>
      </c>
      <c r="Q5" s="41">
        <f t="shared" ref="Q5:Q43" si="2">(F5/$N5)</f>
        <v>0</v>
      </c>
      <c r="R5" s="41">
        <f t="shared" ref="R5:R43" si="3">(G5/$N5)</f>
        <v>0</v>
      </c>
      <c r="T5" s="48">
        <f t="shared" ref="T5:T43" si="4">H5/(N5+H5)</f>
        <v>0</v>
      </c>
      <c r="V5" s="48">
        <f t="shared" ref="V5:V43" si="5">(IF(J5,J5*1,0)+IF(K5,K5*0.5,0))/SUM(J5:L5)</f>
        <v>1</v>
      </c>
    </row>
    <row r="6" spans="2:25" ht="15">
      <c r="B6" s="38">
        <v>2</v>
      </c>
      <c r="C6" s="1" t="s">
        <v>34</v>
      </c>
      <c r="E6" s="40">
        <v>3</v>
      </c>
      <c r="F6" s="40"/>
      <c r="G6" s="40"/>
      <c r="H6" s="94"/>
      <c r="I6" s="37"/>
      <c r="J6" s="49">
        <v>3</v>
      </c>
      <c r="K6" s="49"/>
      <c r="L6" s="49"/>
      <c r="M6" s="37"/>
      <c r="N6" s="40">
        <f t="shared" si="0"/>
        <v>3</v>
      </c>
      <c r="O6" s="37"/>
      <c r="P6" s="41">
        <f t="shared" si="1"/>
        <v>1</v>
      </c>
      <c r="Q6" s="41">
        <f t="shared" si="2"/>
        <v>0</v>
      </c>
      <c r="R6" s="41">
        <f t="shared" si="3"/>
        <v>0</v>
      </c>
      <c r="T6" s="48">
        <f t="shared" si="4"/>
        <v>0</v>
      </c>
      <c r="V6" s="48">
        <f t="shared" si="5"/>
        <v>1</v>
      </c>
    </row>
    <row r="7" spans="2:25" ht="15">
      <c r="B7" s="38">
        <v>3</v>
      </c>
      <c r="C7" s="40" t="s">
        <v>14</v>
      </c>
      <c r="E7" s="40">
        <v>7</v>
      </c>
      <c r="F7" s="40"/>
      <c r="G7" s="40"/>
      <c r="H7" s="94"/>
      <c r="I7" s="37"/>
      <c r="J7" s="49">
        <v>5</v>
      </c>
      <c r="K7" s="49"/>
      <c r="L7" s="49">
        <v>2</v>
      </c>
      <c r="M7" s="37"/>
      <c r="N7" s="40">
        <f t="shared" si="0"/>
        <v>7</v>
      </c>
      <c r="O7" s="37"/>
      <c r="P7" s="41">
        <f t="shared" si="1"/>
        <v>1</v>
      </c>
      <c r="Q7" s="41">
        <f t="shared" si="2"/>
        <v>0</v>
      </c>
      <c r="R7" s="41">
        <f t="shared" si="3"/>
        <v>0</v>
      </c>
      <c r="T7" s="48">
        <f t="shared" si="4"/>
        <v>0</v>
      </c>
      <c r="V7" s="48">
        <f t="shared" si="5"/>
        <v>0.7142857142857143</v>
      </c>
    </row>
    <row r="8" spans="2:25" ht="15">
      <c r="B8" s="38">
        <v>4</v>
      </c>
      <c r="C8" s="30" t="s">
        <v>88</v>
      </c>
      <c r="E8" s="40">
        <v>1</v>
      </c>
      <c r="F8" s="40"/>
      <c r="G8" s="40"/>
      <c r="H8" s="94"/>
      <c r="I8" s="37"/>
      <c r="J8" s="49"/>
      <c r="K8" s="49"/>
      <c r="L8" s="49">
        <v>1</v>
      </c>
      <c r="M8" s="37"/>
      <c r="N8" s="40">
        <f t="shared" si="0"/>
        <v>1</v>
      </c>
      <c r="O8" s="37"/>
      <c r="P8" s="41">
        <f t="shared" si="1"/>
        <v>1</v>
      </c>
      <c r="Q8" s="41">
        <f t="shared" si="2"/>
        <v>0</v>
      </c>
      <c r="R8" s="41">
        <f t="shared" si="3"/>
        <v>0</v>
      </c>
      <c r="T8" s="48">
        <f t="shared" si="4"/>
        <v>0</v>
      </c>
      <c r="V8" s="48">
        <f t="shared" si="5"/>
        <v>0</v>
      </c>
    </row>
    <row r="9" spans="2:25" ht="15">
      <c r="B9" s="38">
        <v>5</v>
      </c>
      <c r="C9" s="30" t="s">
        <v>76</v>
      </c>
      <c r="E9" s="40">
        <v>2</v>
      </c>
      <c r="F9" s="40"/>
      <c r="G9" s="40">
        <v>1</v>
      </c>
      <c r="H9" s="94">
        <v>1</v>
      </c>
      <c r="I9" s="37"/>
      <c r="J9" s="49"/>
      <c r="K9" s="49"/>
      <c r="L9" s="49">
        <v>4</v>
      </c>
      <c r="M9" s="37"/>
      <c r="N9" s="40">
        <f t="shared" si="0"/>
        <v>3</v>
      </c>
      <c r="O9" s="37"/>
      <c r="P9" s="41">
        <f t="shared" si="1"/>
        <v>0.66666666666666663</v>
      </c>
      <c r="Q9" s="41">
        <f t="shared" si="2"/>
        <v>0</v>
      </c>
      <c r="R9" s="41">
        <f t="shared" si="3"/>
        <v>0.33333333333333331</v>
      </c>
      <c r="T9" s="48">
        <f t="shared" si="4"/>
        <v>0.25</v>
      </c>
      <c r="V9" s="48">
        <f t="shared" si="5"/>
        <v>0</v>
      </c>
    </row>
    <row r="10" spans="2:25" ht="15">
      <c r="B10" s="38">
        <v>6</v>
      </c>
      <c r="C10" s="40" t="s">
        <v>16</v>
      </c>
      <c r="E10" s="40">
        <v>5</v>
      </c>
      <c r="F10" s="40"/>
      <c r="G10" s="40"/>
      <c r="H10" s="94"/>
      <c r="I10" s="37"/>
      <c r="J10" s="49">
        <v>5</v>
      </c>
      <c r="K10" s="49"/>
      <c r="L10" s="49"/>
      <c r="M10" s="37"/>
      <c r="N10" s="40">
        <f t="shared" si="0"/>
        <v>5</v>
      </c>
      <c r="O10" s="37"/>
      <c r="P10" s="41">
        <f t="shared" si="1"/>
        <v>1</v>
      </c>
      <c r="Q10" s="41">
        <f t="shared" si="2"/>
        <v>0</v>
      </c>
      <c r="R10" s="41">
        <f t="shared" si="3"/>
        <v>0</v>
      </c>
      <c r="T10" s="48">
        <f t="shared" si="4"/>
        <v>0</v>
      </c>
      <c r="V10" s="48">
        <f t="shared" si="5"/>
        <v>1</v>
      </c>
    </row>
    <row r="11" spans="2:25" ht="15">
      <c r="B11" s="38">
        <v>7</v>
      </c>
      <c r="C11" s="30" t="s">
        <v>79</v>
      </c>
      <c r="E11" s="40">
        <v>5</v>
      </c>
      <c r="F11" s="40"/>
      <c r="G11" s="40"/>
      <c r="H11" s="94"/>
      <c r="I11" s="37"/>
      <c r="J11" s="49">
        <v>5</v>
      </c>
      <c r="K11" s="49"/>
      <c r="L11" s="49"/>
      <c r="M11" s="37"/>
      <c r="N11" s="40">
        <f t="shared" si="0"/>
        <v>5</v>
      </c>
      <c r="O11" s="37"/>
      <c r="P11" s="41">
        <f t="shared" si="1"/>
        <v>1</v>
      </c>
      <c r="Q11" s="41">
        <f t="shared" si="2"/>
        <v>0</v>
      </c>
      <c r="R11" s="41">
        <f t="shared" si="3"/>
        <v>0</v>
      </c>
      <c r="T11" s="48">
        <f t="shared" si="4"/>
        <v>0</v>
      </c>
      <c r="V11" s="48">
        <f t="shared" si="5"/>
        <v>1</v>
      </c>
    </row>
    <row r="12" spans="2:25" ht="15">
      <c r="B12" s="38">
        <v>8</v>
      </c>
      <c r="C12" s="30" t="s">
        <v>77</v>
      </c>
      <c r="E12" s="40"/>
      <c r="F12" s="40"/>
      <c r="G12" s="40"/>
      <c r="H12" s="94">
        <v>1</v>
      </c>
      <c r="I12" s="37"/>
      <c r="J12" s="49"/>
      <c r="K12" s="49"/>
      <c r="L12" s="49">
        <v>1</v>
      </c>
      <c r="M12" s="37"/>
      <c r="N12" s="40">
        <f t="shared" si="0"/>
        <v>0</v>
      </c>
      <c r="O12" s="37"/>
      <c r="P12" s="41" t="e">
        <f t="shared" si="1"/>
        <v>#DIV/0!</v>
      </c>
      <c r="Q12" s="41" t="e">
        <f t="shared" si="2"/>
        <v>#DIV/0!</v>
      </c>
      <c r="R12" s="41" t="e">
        <f t="shared" si="3"/>
        <v>#DIV/0!</v>
      </c>
      <c r="T12" s="48">
        <f t="shared" si="4"/>
        <v>1</v>
      </c>
      <c r="V12" s="48">
        <f t="shared" si="5"/>
        <v>0</v>
      </c>
    </row>
    <row r="13" spans="2:25" ht="15">
      <c r="B13" s="38">
        <v>9</v>
      </c>
      <c r="C13" s="40" t="s">
        <v>18</v>
      </c>
      <c r="E13" s="40">
        <v>4</v>
      </c>
      <c r="F13" s="40"/>
      <c r="G13" s="40"/>
      <c r="H13" s="94"/>
      <c r="I13" s="37"/>
      <c r="J13" s="49">
        <v>1</v>
      </c>
      <c r="K13" s="49"/>
      <c r="L13" s="49">
        <v>3</v>
      </c>
      <c r="M13" s="37"/>
      <c r="N13" s="40">
        <f t="shared" si="0"/>
        <v>4</v>
      </c>
      <c r="O13" s="37"/>
      <c r="P13" s="41">
        <f t="shared" si="1"/>
        <v>1</v>
      </c>
      <c r="Q13" s="41">
        <f t="shared" si="2"/>
        <v>0</v>
      </c>
      <c r="R13" s="41">
        <f t="shared" si="3"/>
        <v>0</v>
      </c>
      <c r="T13" s="48">
        <f t="shared" si="4"/>
        <v>0</v>
      </c>
      <c r="V13" s="48">
        <f t="shared" si="5"/>
        <v>0.25</v>
      </c>
    </row>
    <row r="14" spans="2:25" ht="15">
      <c r="B14" s="38">
        <v>10</v>
      </c>
      <c r="C14" s="30" t="s">
        <v>71</v>
      </c>
      <c r="E14" s="40">
        <v>2</v>
      </c>
      <c r="F14" s="40"/>
      <c r="G14" s="40"/>
      <c r="H14" s="94"/>
      <c r="I14" s="37"/>
      <c r="J14" s="49"/>
      <c r="K14" s="49"/>
      <c r="L14" s="49">
        <v>2</v>
      </c>
      <c r="M14" s="37"/>
      <c r="N14" s="40">
        <f t="shared" si="0"/>
        <v>2</v>
      </c>
      <c r="O14" s="37"/>
      <c r="P14" s="41">
        <f t="shared" si="1"/>
        <v>1</v>
      </c>
      <c r="Q14" s="41">
        <f t="shared" si="2"/>
        <v>0</v>
      </c>
      <c r="R14" s="41">
        <f t="shared" si="3"/>
        <v>0</v>
      </c>
      <c r="T14" s="48">
        <f t="shared" si="4"/>
        <v>0</v>
      </c>
      <c r="V14" s="48">
        <f t="shared" si="5"/>
        <v>0</v>
      </c>
    </row>
    <row r="15" spans="2:25" ht="15">
      <c r="B15" s="38">
        <v>11</v>
      </c>
      <c r="C15" s="10" t="s">
        <v>35</v>
      </c>
      <c r="E15" s="40"/>
      <c r="F15" s="40"/>
      <c r="G15" s="40"/>
      <c r="H15" s="94">
        <v>2</v>
      </c>
      <c r="I15" s="37"/>
      <c r="J15" s="49"/>
      <c r="K15" s="49"/>
      <c r="L15" s="49">
        <v>2</v>
      </c>
      <c r="M15" s="37"/>
      <c r="N15" s="40">
        <f t="shared" si="0"/>
        <v>0</v>
      </c>
      <c r="O15" s="37"/>
      <c r="P15" s="41" t="e">
        <f t="shared" si="1"/>
        <v>#DIV/0!</v>
      </c>
      <c r="Q15" s="41" t="e">
        <f t="shared" si="2"/>
        <v>#DIV/0!</v>
      </c>
      <c r="R15" s="41" t="e">
        <f t="shared" si="3"/>
        <v>#DIV/0!</v>
      </c>
      <c r="T15" s="48">
        <f t="shared" si="4"/>
        <v>1</v>
      </c>
      <c r="V15" s="48">
        <f t="shared" si="5"/>
        <v>0</v>
      </c>
    </row>
    <row r="16" spans="2:25" ht="15">
      <c r="B16" s="38">
        <v>12</v>
      </c>
      <c r="C16" s="16" t="s">
        <v>32</v>
      </c>
      <c r="E16" s="40"/>
      <c r="F16" s="40"/>
      <c r="G16" s="40"/>
      <c r="H16" s="94">
        <v>1</v>
      </c>
      <c r="I16" s="37"/>
      <c r="J16" s="49"/>
      <c r="K16" s="49"/>
      <c r="L16" s="49">
        <v>1</v>
      </c>
      <c r="M16" s="37"/>
      <c r="N16" s="40">
        <f t="shared" si="0"/>
        <v>0</v>
      </c>
      <c r="O16" s="37"/>
      <c r="P16" s="41" t="e">
        <f t="shared" si="1"/>
        <v>#DIV/0!</v>
      </c>
      <c r="Q16" s="41" t="e">
        <f t="shared" si="2"/>
        <v>#DIV/0!</v>
      </c>
      <c r="R16" s="41" t="e">
        <f t="shared" si="3"/>
        <v>#DIV/0!</v>
      </c>
      <c r="T16" s="48">
        <f t="shared" si="4"/>
        <v>1</v>
      </c>
      <c r="V16" s="48">
        <f t="shared" si="5"/>
        <v>0</v>
      </c>
    </row>
    <row r="17" spans="2:22" ht="15">
      <c r="B17" s="38">
        <v>13</v>
      </c>
      <c r="C17" s="44" t="s">
        <v>24</v>
      </c>
      <c r="E17" s="40"/>
      <c r="F17" s="40"/>
      <c r="G17" s="40"/>
      <c r="H17" s="94">
        <v>1</v>
      </c>
      <c r="I17" s="37"/>
      <c r="J17" s="49"/>
      <c r="K17" s="49"/>
      <c r="L17" s="49">
        <v>1</v>
      </c>
      <c r="M17" s="37"/>
      <c r="N17" s="40">
        <f t="shared" si="0"/>
        <v>0</v>
      </c>
      <c r="O17" s="37"/>
      <c r="P17" s="41" t="e">
        <f t="shared" si="1"/>
        <v>#DIV/0!</v>
      </c>
      <c r="Q17" s="41" t="e">
        <f t="shared" si="2"/>
        <v>#DIV/0!</v>
      </c>
      <c r="R17" s="41" t="e">
        <f t="shared" si="3"/>
        <v>#DIV/0!</v>
      </c>
      <c r="T17" s="48">
        <f t="shared" si="4"/>
        <v>1</v>
      </c>
      <c r="V17" s="48">
        <f t="shared" si="5"/>
        <v>0</v>
      </c>
    </row>
    <row r="18" spans="2:22" ht="15">
      <c r="B18" s="38">
        <v>14</v>
      </c>
      <c r="C18" s="1" t="s">
        <v>49</v>
      </c>
      <c r="E18" s="40"/>
      <c r="F18" s="40"/>
      <c r="G18" s="40"/>
      <c r="H18" s="94">
        <v>1</v>
      </c>
      <c r="I18" s="37"/>
      <c r="J18" s="49"/>
      <c r="K18" s="49"/>
      <c r="L18" s="49">
        <v>1</v>
      </c>
      <c r="M18" s="37"/>
      <c r="N18" s="40">
        <f t="shared" si="0"/>
        <v>0</v>
      </c>
      <c r="O18" s="37"/>
      <c r="P18" s="41" t="e">
        <f t="shared" si="1"/>
        <v>#DIV/0!</v>
      </c>
      <c r="Q18" s="41" t="e">
        <f t="shared" si="2"/>
        <v>#DIV/0!</v>
      </c>
      <c r="R18" s="41" t="e">
        <f t="shared" si="3"/>
        <v>#DIV/0!</v>
      </c>
      <c r="T18" s="48">
        <f t="shared" si="4"/>
        <v>1</v>
      </c>
      <c r="V18" s="48">
        <f t="shared" si="5"/>
        <v>0</v>
      </c>
    </row>
    <row r="19" spans="2:22" ht="15">
      <c r="B19" s="38">
        <v>15</v>
      </c>
      <c r="C19" s="1" t="s">
        <v>33</v>
      </c>
      <c r="E19" s="40"/>
      <c r="F19" s="40"/>
      <c r="G19" s="40"/>
      <c r="H19" s="94">
        <v>1</v>
      </c>
      <c r="I19" s="37"/>
      <c r="J19" s="49"/>
      <c r="K19" s="49"/>
      <c r="L19" s="49">
        <v>1</v>
      </c>
      <c r="M19" s="37"/>
      <c r="N19" s="40">
        <f t="shared" si="0"/>
        <v>0</v>
      </c>
      <c r="O19" s="37"/>
      <c r="P19" s="41" t="e">
        <f t="shared" si="1"/>
        <v>#DIV/0!</v>
      </c>
      <c r="Q19" s="41" t="e">
        <f t="shared" si="2"/>
        <v>#DIV/0!</v>
      </c>
      <c r="R19" s="41" t="e">
        <f t="shared" si="3"/>
        <v>#DIV/0!</v>
      </c>
      <c r="T19" s="48">
        <f t="shared" si="4"/>
        <v>1</v>
      </c>
      <c r="V19" s="48">
        <f t="shared" si="5"/>
        <v>0</v>
      </c>
    </row>
    <row r="20" spans="2:22" ht="15">
      <c r="B20" s="38">
        <v>16</v>
      </c>
      <c r="C20" s="40" t="s">
        <v>27</v>
      </c>
      <c r="E20" s="40">
        <v>1</v>
      </c>
      <c r="F20" s="40"/>
      <c r="G20" s="40"/>
      <c r="H20" s="94">
        <v>1</v>
      </c>
      <c r="I20" s="37"/>
      <c r="J20" s="49"/>
      <c r="K20" s="49">
        <v>1</v>
      </c>
      <c r="L20" s="49">
        <v>1</v>
      </c>
      <c r="M20" s="37"/>
      <c r="N20" s="40">
        <f t="shared" si="0"/>
        <v>1</v>
      </c>
      <c r="O20" s="37"/>
      <c r="P20" s="41">
        <f t="shared" si="1"/>
        <v>1</v>
      </c>
      <c r="Q20" s="41">
        <f t="shared" si="2"/>
        <v>0</v>
      </c>
      <c r="R20" s="41">
        <f t="shared" si="3"/>
        <v>0</v>
      </c>
      <c r="T20" s="48">
        <f t="shared" si="4"/>
        <v>0.5</v>
      </c>
      <c r="V20" s="48">
        <f t="shared" si="5"/>
        <v>0.25</v>
      </c>
    </row>
    <row r="21" spans="2:22" ht="15">
      <c r="B21" s="38">
        <v>17</v>
      </c>
      <c r="C21" s="43" t="s">
        <v>28</v>
      </c>
      <c r="E21" s="40">
        <v>1</v>
      </c>
      <c r="F21" s="40"/>
      <c r="G21" s="40"/>
      <c r="H21" s="94"/>
      <c r="I21" s="37"/>
      <c r="J21" s="49">
        <v>1</v>
      </c>
      <c r="K21" s="49"/>
      <c r="L21" s="49"/>
      <c r="M21" s="37"/>
      <c r="N21" s="40">
        <f t="shared" si="0"/>
        <v>1</v>
      </c>
      <c r="O21" s="37"/>
      <c r="P21" s="41">
        <f t="shared" si="1"/>
        <v>1</v>
      </c>
      <c r="Q21" s="41">
        <f t="shared" si="2"/>
        <v>0</v>
      </c>
      <c r="R21" s="41">
        <f t="shared" si="3"/>
        <v>0</v>
      </c>
      <c r="T21" s="48">
        <f t="shared" si="4"/>
        <v>0</v>
      </c>
      <c r="V21" s="48">
        <f t="shared" si="5"/>
        <v>1</v>
      </c>
    </row>
    <row r="22" spans="2:22" ht="15">
      <c r="B22" s="38">
        <v>18</v>
      </c>
      <c r="C22" s="1" t="s">
        <v>43</v>
      </c>
      <c r="E22" s="40">
        <v>3</v>
      </c>
      <c r="F22" s="40"/>
      <c r="G22" s="40"/>
      <c r="H22" s="94">
        <v>1</v>
      </c>
      <c r="I22" s="37"/>
      <c r="J22" s="49"/>
      <c r="K22" s="49">
        <v>3</v>
      </c>
      <c r="L22" s="49">
        <v>1</v>
      </c>
      <c r="M22" s="37"/>
      <c r="N22" s="40">
        <f t="shared" si="0"/>
        <v>3</v>
      </c>
      <c r="O22" s="37"/>
      <c r="P22" s="41">
        <f t="shared" si="1"/>
        <v>1</v>
      </c>
      <c r="Q22" s="41">
        <f t="shared" si="2"/>
        <v>0</v>
      </c>
      <c r="R22" s="41">
        <f t="shared" si="3"/>
        <v>0</v>
      </c>
      <c r="T22" s="48">
        <f t="shared" si="4"/>
        <v>0.25</v>
      </c>
      <c r="V22" s="48">
        <f t="shared" si="5"/>
        <v>0.375</v>
      </c>
    </row>
    <row r="23" spans="2:22" ht="15">
      <c r="B23" s="38">
        <v>19</v>
      </c>
      <c r="C23" s="1" t="s">
        <v>68</v>
      </c>
      <c r="E23" s="40">
        <v>2</v>
      </c>
      <c r="F23" s="40"/>
      <c r="G23" s="40"/>
      <c r="H23" s="94"/>
      <c r="I23" s="37"/>
      <c r="J23" s="49">
        <v>1</v>
      </c>
      <c r="K23" s="49">
        <v>1</v>
      </c>
      <c r="L23" s="49"/>
      <c r="M23" s="37"/>
      <c r="N23" s="40">
        <f t="shared" si="0"/>
        <v>2</v>
      </c>
      <c r="O23" s="37"/>
      <c r="P23" s="41">
        <f t="shared" si="1"/>
        <v>1</v>
      </c>
      <c r="Q23" s="41">
        <f t="shared" si="2"/>
        <v>0</v>
      </c>
      <c r="R23" s="41">
        <f t="shared" si="3"/>
        <v>0</v>
      </c>
      <c r="T23" s="48">
        <f t="shared" si="4"/>
        <v>0</v>
      </c>
      <c r="V23" s="48">
        <f t="shared" si="5"/>
        <v>0.75</v>
      </c>
    </row>
    <row r="24" spans="2:22" ht="15">
      <c r="B24" s="38">
        <v>20</v>
      </c>
      <c r="C24" s="1" t="s">
        <v>31</v>
      </c>
      <c r="E24" s="40">
        <v>3</v>
      </c>
      <c r="F24" s="40"/>
      <c r="G24" s="40"/>
      <c r="H24" s="94"/>
      <c r="I24" s="37"/>
      <c r="J24" s="49">
        <v>1</v>
      </c>
      <c r="K24" s="49">
        <v>2</v>
      </c>
      <c r="L24" s="49"/>
      <c r="M24" s="37"/>
      <c r="N24" s="40">
        <f t="shared" si="0"/>
        <v>3</v>
      </c>
      <c r="O24" s="37"/>
      <c r="P24" s="41">
        <f t="shared" si="1"/>
        <v>1</v>
      </c>
      <c r="Q24" s="41">
        <f t="shared" si="2"/>
        <v>0</v>
      </c>
      <c r="R24" s="41">
        <f t="shared" si="3"/>
        <v>0</v>
      </c>
      <c r="T24" s="48">
        <f t="shared" si="4"/>
        <v>0</v>
      </c>
      <c r="V24" s="48">
        <f t="shared" si="5"/>
        <v>0.66666666666666663</v>
      </c>
    </row>
    <row r="25" spans="2:22" ht="15">
      <c r="B25" s="38">
        <v>21</v>
      </c>
      <c r="C25" s="108" t="s">
        <v>10</v>
      </c>
      <c r="E25" s="40">
        <v>2</v>
      </c>
      <c r="F25" s="40"/>
      <c r="G25" s="40"/>
      <c r="H25" s="94"/>
      <c r="I25" s="37"/>
      <c r="J25" s="49"/>
      <c r="K25" s="49">
        <v>1</v>
      </c>
      <c r="L25" s="49">
        <v>1</v>
      </c>
      <c r="M25" s="37"/>
      <c r="N25" s="40">
        <f t="shared" si="0"/>
        <v>2</v>
      </c>
      <c r="O25" s="37"/>
      <c r="P25" s="41">
        <f t="shared" si="1"/>
        <v>1</v>
      </c>
      <c r="Q25" s="41">
        <f t="shared" si="2"/>
        <v>0</v>
      </c>
      <c r="R25" s="41">
        <f t="shared" si="3"/>
        <v>0</v>
      </c>
      <c r="T25" s="48">
        <f t="shared" si="4"/>
        <v>0</v>
      </c>
      <c r="V25" s="48">
        <f t="shared" si="5"/>
        <v>0.25</v>
      </c>
    </row>
    <row r="26" spans="2:22" ht="15">
      <c r="B26" s="38">
        <v>22</v>
      </c>
      <c r="C26" s="73" t="s">
        <v>73</v>
      </c>
      <c r="E26" s="40">
        <v>3</v>
      </c>
      <c r="F26" s="40"/>
      <c r="G26" s="40"/>
      <c r="H26" s="94"/>
      <c r="I26" s="37"/>
      <c r="J26" s="49"/>
      <c r="K26" s="49">
        <v>1</v>
      </c>
      <c r="L26" s="49">
        <v>2</v>
      </c>
      <c r="M26" s="37"/>
      <c r="N26" s="40">
        <f t="shared" si="0"/>
        <v>3</v>
      </c>
      <c r="O26" s="37"/>
      <c r="P26" s="41">
        <f t="shared" si="1"/>
        <v>1</v>
      </c>
      <c r="Q26" s="41">
        <f t="shared" si="2"/>
        <v>0</v>
      </c>
      <c r="R26" s="41">
        <f t="shared" si="3"/>
        <v>0</v>
      </c>
      <c r="T26" s="48">
        <f t="shared" si="4"/>
        <v>0</v>
      </c>
      <c r="V26" s="48">
        <f t="shared" si="5"/>
        <v>0.16666666666666666</v>
      </c>
    </row>
    <row r="27" spans="2:22" ht="15">
      <c r="B27" s="38">
        <v>23</v>
      </c>
      <c r="C27" s="42" t="s">
        <v>20</v>
      </c>
      <c r="E27" s="40">
        <v>2</v>
      </c>
      <c r="F27" s="40"/>
      <c r="G27" s="40">
        <v>1</v>
      </c>
      <c r="H27" s="94"/>
      <c r="I27" s="37"/>
      <c r="J27" s="49"/>
      <c r="K27" s="49"/>
      <c r="L27" s="49">
        <v>3</v>
      </c>
      <c r="M27" s="37"/>
      <c r="N27" s="40">
        <f t="shared" si="0"/>
        <v>3</v>
      </c>
      <c r="O27" s="37"/>
      <c r="P27" s="41">
        <f t="shared" si="1"/>
        <v>0.66666666666666663</v>
      </c>
      <c r="Q27" s="41">
        <f t="shared" si="2"/>
        <v>0</v>
      </c>
      <c r="R27" s="41">
        <f t="shared" si="3"/>
        <v>0.33333333333333331</v>
      </c>
      <c r="T27" s="48">
        <f t="shared" si="4"/>
        <v>0</v>
      </c>
      <c r="V27" s="48">
        <f t="shared" si="5"/>
        <v>0</v>
      </c>
    </row>
    <row r="28" spans="2:22" ht="15">
      <c r="B28" s="38">
        <v>24</v>
      </c>
      <c r="C28" s="114" t="s">
        <v>65</v>
      </c>
      <c r="E28" s="40"/>
      <c r="F28" s="40"/>
      <c r="G28" s="40"/>
      <c r="H28" s="94">
        <v>2</v>
      </c>
      <c r="I28" s="37"/>
      <c r="J28" s="49"/>
      <c r="K28" s="49"/>
      <c r="L28" s="49">
        <v>2</v>
      </c>
      <c r="M28" s="37"/>
      <c r="N28" s="40">
        <f t="shared" si="0"/>
        <v>0</v>
      </c>
      <c r="O28" s="37"/>
      <c r="P28" s="41" t="e">
        <f t="shared" si="1"/>
        <v>#DIV/0!</v>
      </c>
      <c r="Q28" s="41" t="e">
        <f t="shared" si="2"/>
        <v>#DIV/0!</v>
      </c>
      <c r="R28" s="41" t="e">
        <f t="shared" si="3"/>
        <v>#DIV/0!</v>
      </c>
      <c r="T28" s="48">
        <f t="shared" si="4"/>
        <v>1</v>
      </c>
      <c r="V28" s="48">
        <f t="shared" si="5"/>
        <v>0</v>
      </c>
    </row>
    <row r="29" spans="2:22" ht="15">
      <c r="B29" s="38">
        <v>25</v>
      </c>
      <c r="C29" s="108" t="s">
        <v>23</v>
      </c>
      <c r="E29" s="40">
        <v>4</v>
      </c>
      <c r="F29" s="40"/>
      <c r="G29" s="40"/>
      <c r="H29" s="94">
        <v>3</v>
      </c>
      <c r="I29" s="37"/>
      <c r="J29" s="49">
        <v>3</v>
      </c>
      <c r="K29" s="49"/>
      <c r="L29" s="49">
        <v>4</v>
      </c>
      <c r="M29" s="37"/>
      <c r="N29" s="40">
        <f t="shared" si="0"/>
        <v>4</v>
      </c>
      <c r="O29" s="37"/>
      <c r="P29" s="41">
        <f t="shared" si="1"/>
        <v>1</v>
      </c>
      <c r="Q29" s="41">
        <f t="shared" si="2"/>
        <v>0</v>
      </c>
      <c r="R29" s="41">
        <f t="shared" si="3"/>
        <v>0</v>
      </c>
      <c r="T29" s="48">
        <f t="shared" si="4"/>
        <v>0.42857142857142855</v>
      </c>
      <c r="V29" s="48">
        <f t="shared" si="5"/>
        <v>0.42857142857142855</v>
      </c>
    </row>
    <row r="30" spans="2:22" ht="15">
      <c r="B30" s="38">
        <v>26</v>
      </c>
      <c r="C30" s="113" t="s">
        <v>22</v>
      </c>
      <c r="E30" s="40">
        <v>2</v>
      </c>
      <c r="F30" s="40"/>
      <c r="G30" s="40">
        <v>2</v>
      </c>
      <c r="H30" s="94"/>
      <c r="I30" s="37"/>
      <c r="J30" s="49"/>
      <c r="K30" s="49"/>
      <c r="L30" s="49">
        <v>3</v>
      </c>
      <c r="M30" s="37"/>
      <c r="N30" s="40">
        <f t="shared" si="0"/>
        <v>4</v>
      </c>
      <c r="O30" s="37"/>
      <c r="P30" s="41">
        <f t="shared" si="1"/>
        <v>0.5</v>
      </c>
      <c r="Q30" s="41">
        <f t="shared" si="2"/>
        <v>0</v>
      </c>
      <c r="R30" s="41">
        <f t="shared" si="3"/>
        <v>0.5</v>
      </c>
      <c r="T30" s="48">
        <f t="shared" si="4"/>
        <v>0</v>
      </c>
      <c r="V30" s="48">
        <f t="shared" si="5"/>
        <v>0</v>
      </c>
    </row>
    <row r="31" spans="2:22" ht="15">
      <c r="B31" s="38">
        <v>27</v>
      </c>
      <c r="C31" s="30" t="s">
        <v>87</v>
      </c>
      <c r="E31" s="40">
        <v>1</v>
      </c>
      <c r="F31" s="40"/>
      <c r="G31" s="40"/>
      <c r="H31" s="94">
        <v>1</v>
      </c>
      <c r="I31" s="37"/>
      <c r="J31" s="49"/>
      <c r="K31" s="49">
        <v>1</v>
      </c>
      <c r="L31" s="49">
        <v>1</v>
      </c>
      <c r="M31" s="37"/>
      <c r="N31" s="40">
        <f t="shared" si="0"/>
        <v>1</v>
      </c>
      <c r="O31" s="37"/>
      <c r="P31" s="41">
        <f t="shared" si="1"/>
        <v>1</v>
      </c>
      <c r="Q31" s="41">
        <f t="shared" si="2"/>
        <v>0</v>
      </c>
      <c r="R31" s="41">
        <f t="shared" si="3"/>
        <v>0</v>
      </c>
      <c r="T31" s="48">
        <f t="shared" si="4"/>
        <v>0.5</v>
      </c>
      <c r="V31" s="48">
        <f t="shared" si="5"/>
        <v>0.25</v>
      </c>
    </row>
    <row r="32" spans="2:22" ht="15">
      <c r="B32" s="38">
        <v>28</v>
      </c>
      <c r="C32" s="1" t="s">
        <v>66</v>
      </c>
      <c r="E32" s="40">
        <v>1</v>
      </c>
      <c r="F32" s="40"/>
      <c r="G32" s="40">
        <v>1</v>
      </c>
      <c r="H32" s="94"/>
      <c r="I32" s="37"/>
      <c r="J32" s="49"/>
      <c r="K32" s="49"/>
      <c r="L32" s="49">
        <v>2</v>
      </c>
      <c r="M32" s="37"/>
      <c r="N32" s="40">
        <f t="shared" si="0"/>
        <v>2</v>
      </c>
      <c r="O32" s="37"/>
      <c r="P32" s="41">
        <f t="shared" si="1"/>
        <v>0.5</v>
      </c>
      <c r="Q32" s="41">
        <f t="shared" si="2"/>
        <v>0</v>
      </c>
      <c r="R32" s="41">
        <f t="shared" si="3"/>
        <v>0.5</v>
      </c>
      <c r="T32" s="48">
        <f t="shared" si="4"/>
        <v>0</v>
      </c>
      <c r="V32" s="48">
        <f t="shared" si="5"/>
        <v>0</v>
      </c>
    </row>
    <row r="33" spans="2:22" ht="15">
      <c r="B33" s="38">
        <v>29</v>
      </c>
      <c r="C33" s="107" t="s">
        <v>29</v>
      </c>
      <c r="E33" s="40">
        <v>1</v>
      </c>
      <c r="F33" s="40"/>
      <c r="G33" s="40"/>
      <c r="H33" s="94"/>
      <c r="I33" s="37"/>
      <c r="J33" s="49"/>
      <c r="K33" s="49"/>
      <c r="L33" s="49">
        <v>1</v>
      </c>
      <c r="M33" s="37"/>
      <c r="N33" s="40">
        <f t="shared" si="0"/>
        <v>1</v>
      </c>
      <c r="O33" s="37"/>
      <c r="P33" s="41">
        <f t="shared" si="1"/>
        <v>1</v>
      </c>
      <c r="Q33" s="41">
        <f t="shared" si="2"/>
        <v>0</v>
      </c>
      <c r="R33" s="41">
        <f t="shared" si="3"/>
        <v>0</v>
      </c>
      <c r="T33" s="48">
        <f t="shared" si="4"/>
        <v>0</v>
      </c>
      <c r="V33" s="48">
        <f t="shared" si="5"/>
        <v>0</v>
      </c>
    </row>
    <row r="34" spans="2:22" ht="15">
      <c r="B34" s="38">
        <v>30</v>
      </c>
      <c r="C34" s="61" t="s">
        <v>69</v>
      </c>
      <c r="E34" s="40">
        <v>1</v>
      </c>
      <c r="F34" s="40"/>
      <c r="G34" s="40"/>
      <c r="H34" s="94"/>
      <c r="I34" s="37"/>
      <c r="J34" s="49"/>
      <c r="K34" s="49">
        <v>1</v>
      </c>
      <c r="L34" s="49"/>
      <c r="M34" s="37"/>
      <c r="N34" s="40">
        <f t="shared" si="0"/>
        <v>1</v>
      </c>
      <c r="O34" s="37"/>
      <c r="P34" s="41">
        <f t="shared" si="1"/>
        <v>1</v>
      </c>
      <c r="Q34" s="41">
        <f t="shared" si="2"/>
        <v>0</v>
      </c>
      <c r="R34" s="41">
        <f t="shared" si="3"/>
        <v>0</v>
      </c>
      <c r="T34" s="48">
        <f t="shared" si="4"/>
        <v>0</v>
      </c>
      <c r="V34" s="48">
        <f t="shared" si="5"/>
        <v>0.5</v>
      </c>
    </row>
    <row r="35" spans="2:22" ht="15">
      <c r="B35" s="38">
        <v>31</v>
      </c>
      <c r="C35" s="91" t="s">
        <v>75</v>
      </c>
      <c r="E35" s="40">
        <v>2</v>
      </c>
      <c r="F35" s="40"/>
      <c r="G35" s="40"/>
      <c r="H35" s="94"/>
      <c r="I35" s="37"/>
      <c r="J35" s="49">
        <v>2</v>
      </c>
      <c r="K35" s="49"/>
      <c r="L35" s="49"/>
      <c r="M35" s="37"/>
      <c r="N35" s="40">
        <f t="shared" si="0"/>
        <v>2</v>
      </c>
      <c r="O35" s="37"/>
      <c r="P35" s="41">
        <f t="shared" si="1"/>
        <v>1</v>
      </c>
      <c r="Q35" s="41">
        <f t="shared" si="2"/>
        <v>0</v>
      </c>
      <c r="R35" s="41">
        <f t="shared" si="3"/>
        <v>0</v>
      </c>
      <c r="T35" s="48">
        <f t="shared" si="4"/>
        <v>0</v>
      </c>
      <c r="V35" s="48">
        <f t="shared" si="5"/>
        <v>1</v>
      </c>
    </row>
    <row r="36" spans="2:22" ht="15">
      <c r="B36" s="38">
        <v>32</v>
      </c>
      <c r="C36" s="30" t="s">
        <v>78</v>
      </c>
      <c r="E36" s="40">
        <v>4</v>
      </c>
      <c r="F36" s="40"/>
      <c r="G36" s="40"/>
      <c r="H36" s="94"/>
      <c r="I36" s="37"/>
      <c r="J36" s="49">
        <v>1</v>
      </c>
      <c r="K36" s="49">
        <v>1</v>
      </c>
      <c r="L36" s="49">
        <v>2</v>
      </c>
      <c r="M36" s="37"/>
      <c r="N36" s="40">
        <f t="shared" si="0"/>
        <v>4</v>
      </c>
      <c r="O36" s="37"/>
      <c r="P36" s="41">
        <f t="shared" si="1"/>
        <v>1</v>
      </c>
      <c r="Q36" s="41">
        <f t="shared" si="2"/>
        <v>0</v>
      </c>
      <c r="R36" s="41">
        <f t="shared" si="3"/>
        <v>0</v>
      </c>
      <c r="T36" s="48">
        <f t="shared" si="4"/>
        <v>0</v>
      </c>
      <c r="V36" s="48">
        <f t="shared" si="5"/>
        <v>0.375</v>
      </c>
    </row>
    <row r="37" spans="2:22" ht="15">
      <c r="B37" s="38">
        <v>33</v>
      </c>
      <c r="C37" s="115" t="s">
        <v>12</v>
      </c>
      <c r="E37" s="40">
        <v>8</v>
      </c>
      <c r="F37" s="40"/>
      <c r="G37" s="40"/>
      <c r="H37" s="94"/>
      <c r="I37" s="37"/>
      <c r="J37" s="49"/>
      <c r="K37" s="49">
        <v>2</v>
      </c>
      <c r="L37" s="49">
        <v>6</v>
      </c>
      <c r="M37" s="37"/>
      <c r="N37" s="40">
        <f t="shared" si="0"/>
        <v>8</v>
      </c>
      <c r="O37" s="37"/>
      <c r="P37" s="41">
        <f t="shared" si="1"/>
        <v>1</v>
      </c>
      <c r="Q37" s="41">
        <f t="shared" si="2"/>
        <v>0</v>
      </c>
      <c r="R37" s="41">
        <f t="shared" si="3"/>
        <v>0</v>
      </c>
      <c r="T37" s="48">
        <f t="shared" si="4"/>
        <v>0</v>
      </c>
      <c r="V37" s="48">
        <f t="shared" si="5"/>
        <v>0.125</v>
      </c>
    </row>
    <row r="38" spans="2:22" ht="15">
      <c r="B38" s="38">
        <v>34</v>
      </c>
      <c r="C38" s="107" t="s">
        <v>26</v>
      </c>
      <c r="E38" s="40">
        <v>3</v>
      </c>
      <c r="F38" s="40"/>
      <c r="G38" s="40"/>
      <c r="H38" s="94">
        <v>1</v>
      </c>
      <c r="I38" s="37"/>
      <c r="J38" s="49"/>
      <c r="K38" s="49"/>
      <c r="L38" s="49">
        <v>4</v>
      </c>
      <c r="M38" s="37"/>
      <c r="N38" s="40">
        <f t="shared" si="0"/>
        <v>3</v>
      </c>
      <c r="O38" s="37"/>
      <c r="P38" s="41">
        <f t="shared" si="1"/>
        <v>1</v>
      </c>
      <c r="Q38" s="41">
        <f t="shared" si="2"/>
        <v>0</v>
      </c>
      <c r="R38" s="41">
        <f t="shared" si="3"/>
        <v>0</v>
      </c>
      <c r="T38" s="48">
        <f t="shared" si="4"/>
        <v>0.25</v>
      </c>
      <c r="V38" s="48">
        <f t="shared" si="5"/>
        <v>0</v>
      </c>
    </row>
    <row r="39" spans="2:22" ht="15">
      <c r="B39" s="38">
        <v>35</v>
      </c>
      <c r="C39" s="73" t="s">
        <v>72</v>
      </c>
      <c r="E39" s="40"/>
      <c r="F39" s="40"/>
      <c r="G39" s="40"/>
      <c r="H39" s="94">
        <v>3</v>
      </c>
      <c r="I39" s="37"/>
      <c r="J39" s="49"/>
      <c r="K39" s="49"/>
      <c r="L39" s="49">
        <v>3</v>
      </c>
      <c r="M39" s="37"/>
      <c r="N39" s="40">
        <f t="shared" si="0"/>
        <v>0</v>
      </c>
      <c r="O39" s="37"/>
      <c r="P39" s="41" t="e">
        <f t="shared" si="1"/>
        <v>#DIV/0!</v>
      </c>
      <c r="Q39" s="41" t="e">
        <f t="shared" si="2"/>
        <v>#DIV/0!</v>
      </c>
      <c r="R39" s="41" t="e">
        <f t="shared" si="3"/>
        <v>#DIV/0!</v>
      </c>
      <c r="T39" s="48">
        <f t="shared" si="4"/>
        <v>1</v>
      </c>
      <c r="V39" s="48">
        <f t="shared" si="5"/>
        <v>0</v>
      </c>
    </row>
    <row r="40" spans="2:22" ht="15">
      <c r="B40" s="38">
        <v>36</v>
      </c>
      <c r="C40" s="73" t="s">
        <v>85</v>
      </c>
      <c r="E40" s="40">
        <v>1</v>
      </c>
      <c r="F40" s="40"/>
      <c r="G40" s="40"/>
      <c r="H40" s="94"/>
      <c r="I40" s="37"/>
      <c r="J40" s="49">
        <v>1</v>
      </c>
      <c r="K40" s="49"/>
      <c r="L40" s="49"/>
      <c r="M40" s="37"/>
      <c r="N40" s="40">
        <f t="shared" si="0"/>
        <v>1</v>
      </c>
      <c r="O40" s="37"/>
      <c r="P40" s="41">
        <f t="shared" si="1"/>
        <v>1</v>
      </c>
      <c r="Q40" s="41">
        <f t="shared" si="2"/>
        <v>0</v>
      </c>
      <c r="R40" s="41">
        <f t="shared" si="3"/>
        <v>0</v>
      </c>
      <c r="T40" s="48">
        <f t="shared" si="4"/>
        <v>0</v>
      </c>
      <c r="V40" s="48">
        <f t="shared" si="5"/>
        <v>1</v>
      </c>
    </row>
    <row r="41" spans="2:22" ht="15">
      <c r="B41" s="38">
        <v>37</v>
      </c>
      <c r="C41" s="73" t="s">
        <v>81</v>
      </c>
      <c r="E41" s="40">
        <v>1</v>
      </c>
      <c r="F41" s="40"/>
      <c r="G41" s="40"/>
      <c r="H41" s="94">
        <v>1</v>
      </c>
      <c r="I41" s="37"/>
      <c r="J41" s="49"/>
      <c r="K41" s="49"/>
      <c r="L41" s="49">
        <v>2</v>
      </c>
      <c r="M41" s="37"/>
      <c r="N41" s="40">
        <f t="shared" si="0"/>
        <v>1</v>
      </c>
      <c r="O41" s="37"/>
      <c r="P41" s="41">
        <f t="shared" si="1"/>
        <v>1</v>
      </c>
      <c r="Q41" s="41">
        <f t="shared" si="2"/>
        <v>0</v>
      </c>
      <c r="R41" s="41">
        <f t="shared" si="3"/>
        <v>0</v>
      </c>
      <c r="T41" s="48">
        <f t="shared" si="4"/>
        <v>0.5</v>
      </c>
      <c r="V41" s="48">
        <f t="shared" si="5"/>
        <v>0</v>
      </c>
    </row>
    <row r="42" spans="2:22" ht="15">
      <c r="B42" s="38">
        <v>38</v>
      </c>
      <c r="C42" s="73" t="s">
        <v>86</v>
      </c>
      <c r="E42" s="40">
        <v>1</v>
      </c>
      <c r="F42" s="40"/>
      <c r="G42" s="40"/>
      <c r="H42" s="94"/>
      <c r="I42" s="37"/>
      <c r="J42" s="49"/>
      <c r="K42" s="49">
        <v>1</v>
      </c>
      <c r="L42" s="49"/>
      <c r="M42" s="37"/>
      <c r="N42" s="40">
        <f t="shared" si="0"/>
        <v>1</v>
      </c>
      <c r="O42" s="37"/>
      <c r="P42" s="41">
        <f t="shared" si="1"/>
        <v>1</v>
      </c>
      <c r="Q42" s="41">
        <f t="shared" si="2"/>
        <v>0</v>
      </c>
      <c r="R42" s="41">
        <f t="shared" si="3"/>
        <v>0</v>
      </c>
      <c r="T42" s="48">
        <f t="shared" si="4"/>
        <v>0</v>
      </c>
      <c r="V42" s="48">
        <f t="shared" si="5"/>
        <v>0.5</v>
      </c>
    </row>
    <row r="43" spans="2:22" ht="15">
      <c r="B43" s="38">
        <v>39</v>
      </c>
      <c r="C43" s="88" t="s">
        <v>67</v>
      </c>
      <c r="E43" s="40">
        <v>2</v>
      </c>
      <c r="F43" s="40"/>
      <c r="G43" s="40"/>
      <c r="H43" s="94">
        <v>1</v>
      </c>
      <c r="I43" s="37"/>
      <c r="J43" s="49"/>
      <c r="K43" s="49">
        <v>1</v>
      </c>
      <c r="L43" s="49">
        <v>2</v>
      </c>
      <c r="M43" s="37"/>
      <c r="N43" s="40">
        <f t="shared" si="0"/>
        <v>2</v>
      </c>
      <c r="O43" s="37"/>
      <c r="P43" s="41">
        <f t="shared" si="1"/>
        <v>1</v>
      </c>
      <c r="Q43" s="41">
        <f t="shared" si="2"/>
        <v>0</v>
      </c>
      <c r="R43" s="41">
        <f t="shared" si="3"/>
        <v>0</v>
      </c>
      <c r="T43" s="48">
        <f t="shared" si="4"/>
        <v>0.33333333333333331</v>
      </c>
      <c r="V43" s="48">
        <f t="shared" si="5"/>
        <v>0.16666666666666666</v>
      </c>
    </row>
    <row r="44" spans="2:22" ht="15">
      <c r="B44" s="38">
        <v>40</v>
      </c>
      <c r="C44" s="61" t="s">
        <v>30</v>
      </c>
      <c r="E44" s="40">
        <v>2</v>
      </c>
      <c r="F44" s="40"/>
      <c r="G44" s="40"/>
      <c r="H44" s="94">
        <v>1</v>
      </c>
      <c r="I44" s="37"/>
      <c r="J44" s="49"/>
      <c r="K44" s="49">
        <v>3</v>
      </c>
      <c r="L44" s="49"/>
      <c r="M44" s="37"/>
      <c r="N44" s="40">
        <f t="shared" ref="N44:N47" si="6">SUM(E44:G44)</f>
        <v>2</v>
      </c>
      <c r="O44" s="37"/>
      <c r="P44" s="41">
        <f t="shared" ref="P44:P47" si="7">(E44/$N44)</f>
        <v>1</v>
      </c>
      <c r="Q44" s="41">
        <f t="shared" ref="Q44:Q47" si="8">(F44/$N44)</f>
        <v>0</v>
      </c>
      <c r="R44" s="41">
        <f t="shared" ref="R44:R47" si="9">(G44/$N44)</f>
        <v>0</v>
      </c>
      <c r="T44" s="48">
        <f t="shared" ref="T44:T47" si="10">H44/(N44+H44)</f>
        <v>0.33333333333333331</v>
      </c>
      <c r="V44" s="48">
        <f t="shared" ref="V44:V47" si="11">(IF(J44,J44*1,0)+IF(K44,K44*0.5,0))/SUM(J44:L44)</f>
        <v>0.5</v>
      </c>
    </row>
    <row r="45" spans="2:22" ht="15">
      <c r="B45" s="116">
        <v>41</v>
      </c>
      <c r="C45" s="85" t="s">
        <v>80</v>
      </c>
      <c r="E45" s="117">
        <v>2</v>
      </c>
      <c r="F45" s="117"/>
      <c r="G45" s="117"/>
      <c r="H45" s="118"/>
      <c r="I45" s="37"/>
      <c r="J45" s="119">
        <v>1</v>
      </c>
      <c r="K45" s="119">
        <v>1</v>
      </c>
      <c r="L45" s="119"/>
      <c r="M45" s="37"/>
      <c r="N45" s="117">
        <f t="shared" si="6"/>
        <v>2</v>
      </c>
      <c r="O45" s="37"/>
      <c r="P45" s="120">
        <f t="shared" si="7"/>
        <v>1</v>
      </c>
      <c r="Q45" s="120">
        <f t="shared" si="8"/>
        <v>0</v>
      </c>
      <c r="R45" s="120">
        <f t="shared" si="9"/>
        <v>0</v>
      </c>
      <c r="T45" s="121">
        <f t="shared" si="10"/>
        <v>0</v>
      </c>
      <c r="V45" s="121">
        <f t="shared" si="11"/>
        <v>0.75</v>
      </c>
    </row>
    <row r="46" spans="2:22" ht="15">
      <c r="B46" s="38">
        <v>42</v>
      </c>
      <c r="C46" s="19" t="s">
        <v>89</v>
      </c>
      <c r="D46" s="40"/>
      <c r="E46" s="40">
        <v>1</v>
      </c>
      <c r="F46" s="40"/>
      <c r="G46" s="40"/>
      <c r="H46" s="94"/>
      <c r="I46" s="40"/>
      <c r="J46" s="49"/>
      <c r="K46" s="49"/>
      <c r="L46" s="49">
        <v>1</v>
      </c>
      <c r="M46" s="40"/>
      <c r="N46" s="40">
        <f t="shared" si="6"/>
        <v>1</v>
      </c>
      <c r="O46" s="40"/>
      <c r="P46" s="41">
        <f t="shared" si="7"/>
        <v>1</v>
      </c>
      <c r="Q46" s="41">
        <f t="shared" si="8"/>
        <v>0</v>
      </c>
      <c r="R46" s="41">
        <f t="shared" si="9"/>
        <v>0</v>
      </c>
      <c r="S46" s="40"/>
      <c r="T46" s="48">
        <f t="shared" si="10"/>
        <v>0</v>
      </c>
      <c r="U46" s="40"/>
      <c r="V46" s="48">
        <f t="shared" si="11"/>
        <v>0</v>
      </c>
    </row>
    <row r="47" spans="2:22" ht="15">
      <c r="B47" s="39"/>
      <c r="C47" s="122"/>
      <c r="E47" s="37"/>
      <c r="F47" s="37"/>
      <c r="G47" s="37"/>
      <c r="H47" s="123"/>
      <c r="I47" s="37"/>
      <c r="J47" s="124"/>
      <c r="K47" s="124"/>
      <c r="L47" s="124"/>
      <c r="M47" s="37"/>
      <c r="N47" s="37"/>
      <c r="O47" s="37"/>
      <c r="P47" s="125"/>
      <c r="Q47" s="125"/>
      <c r="R47" s="125"/>
      <c r="S47" s="37"/>
      <c r="T47" s="126"/>
      <c r="U47" s="37"/>
      <c r="V47" s="126"/>
    </row>
  </sheetData>
  <sortState xmlns:xlrd2="http://schemas.microsoft.com/office/spreadsheetml/2017/richdata2" ref="C5:L45">
    <sortCondition ref="C5:C45"/>
  </sortState>
  <conditionalFormatting sqref="P5:P47">
    <cfRule type="colorScale" priority="12">
      <colorScale>
        <cfvo type="min"/>
        <cfvo type="percentile" val="50"/>
        <cfvo type="max"/>
        <color rgb="FFF8696B"/>
        <color rgb="FFFFEB84"/>
        <color rgb="FF63BE7B"/>
      </colorScale>
    </cfRule>
  </conditionalFormatting>
  <conditionalFormatting sqref="Q5:Q47">
    <cfRule type="colorScale" priority="14">
      <colorScale>
        <cfvo type="min"/>
        <cfvo type="percentile" val="50"/>
        <cfvo type="max"/>
        <color rgb="FFF8696B"/>
        <color rgb="FFFFEB84"/>
        <color rgb="FF63BE7B"/>
      </colorScale>
    </cfRule>
  </conditionalFormatting>
  <conditionalFormatting sqref="R5:R47">
    <cfRule type="colorScale" priority="16">
      <colorScale>
        <cfvo type="min"/>
        <cfvo type="percentile" val="50"/>
        <cfvo type="max"/>
        <color rgb="FF63BE7B"/>
        <color rgb="FFFFEB84"/>
        <color rgb="FFF8696B"/>
      </colorScale>
    </cfRule>
  </conditionalFormatting>
  <conditionalFormatting sqref="V5:V47">
    <cfRule type="colorScale" priority="18">
      <colorScale>
        <cfvo type="min"/>
        <cfvo type="percentile" val="50"/>
        <cfvo type="max"/>
        <color rgb="FF63BE7B"/>
        <color rgb="FFFFEB84"/>
        <color rgb="FFF8696B"/>
      </colorScale>
    </cfRule>
  </conditionalFormatting>
  <conditionalFormatting sqref="T5:T47">
    <cfRule type="colorScale" priority="20">
      <colorScale>
        <cfvo type="min"/>
        <cfvo type="percentile" val="50"/>
        <cfvo type="max"/>
        <color rgb="FF63BE7B"/>
        <color rgb="FFFFEB84"/>
        <color rgb="FFF8696B"/>
      </colorScale>
    </cfRule>
  </conditionalFormatting>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9D6BE-A820-4197-9F37-0ACEB3A7248D}">
  <dimension ref="B3:C12"/>
  <sheetViews>
    <sheetView tabSelected="1" workbookViewId="0">
      <selection activeCell="M17" sqref="M17"/>
    </sheetView>
  </sheetViews>
  <sheetFormatPr baseColWidth="10" defaultColWidth="11" defaultRowHeight="14.25"/>
  <cols>
    <col min="1" max="16384" width="11" style="36"/>
  </cols>
  <sheetData>
    <row r="3" spans="2:3" ht="15">
      <c r="B3" s="38" t="s">
        <v>82</v>
      </c>
      <c r="C3" s="38" t="s">
        <v>83</v>
      </c>
    </row>
    <row r="5" spans="2:3" ht="15">
      <c r="B5" s="109" t="s">
        <v>90</v>
      </c>
      <c r="C5" s="40">
        <v>30</v>
      </c>
    </row>
    <row r="6" spans="2:3" ht="15">
      <c r="B6" s="109" t="s">
        <v>91</v>
      </c>
      <c r="C6" s="40">
        <v>5</v>
      </c>
    </row>
    <row r="7" spans="2:3" ht="15">
      <c r="B7" s="109" t="s">
        <v>92</v>
      </c>
      <c r="C7" s="40"/>
    </row>
    <row r="8" spans="2:3" ht="15">
      <c r="B8" s="109" t="s">
        <v>93</v>
      </c>
      <c r="C8" s="40"/>
    </row>
    <row r="9" spans="2:3" ht="15">
      <c r="B9" s="109" t="s">
        <v>94</v>
      </c>
      <c r="C9" s="40"/>
    </row>
    <row r="10" spans="2:3" ht="15">
      <c r="B10" s="109" t="s">
        <v>95</v>
      </c>
      <c r="C10" s="40"/>
    </row>
    <row r="12" spans="2:3" ht="15">
      <c r="B12" s="110" t="s">
        <v>84</v>
      </c>
      <c r="C12" s="40">
        <f>SUM(C5:C10)</f>
        <v>35</v>
      </c>
    </row>
  </sheetData>
  <phoneticPr fontId="11" type="noConversion"/>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7268E-3C74-467A-9C4E-43ED89768C40}">
  <dimension ref="B2:Z25"/>
  <sheetViews>
    <sheetView workbookViewId="0">
      <selection activeCell="S12" sqref="C12:S12"/>
    </sheetView>
  </sheetViews>
  <sheetFormatPr baseColWidth="10" defaultColWidth="11" defaultRowHeight="14.25"/>
  <cols>
    <col min="1" max="1" width="11" style="36"/>
    <col min="2" max="2" width="3.125" style="36" customWidth="1"/>
    <col min="3" max="3" width="51.125" style="36" customWidth="1"/>
    <col min="4" max="4" width="1.75" style="37" customWidth="1"/>
    <col min="5" max="7" width="11" style="36" customWidth="1"/>
    <col min="8" max="8" width="1.125" style="36" customWidth="1"/>
    <col min="9" max="9" width="11" style="36" customWidth="1"/>
    <col min="10" max="10" width="1.125" style="36" customWidth="1"/>
    <col min="11" max="11" width="4.375" style="36" customWidth="1"/>
    <col min="12" max="12" width="4.25" style="36" customWidth="1"/>
    <col min="13" max="13" width="4.625" style="36" customWidth="1"/>
    <col min="14" max="14" width="1.5" style="36" customWidth="1"/>
    <col min="15" max="15" width="11" style="36"/>
    <col min="16" max="16" width="1.375" style="36" customWidth="1"/>
    <col min="17" max="17" width="11" style="36"/>
    <col min="18" max="18" width="11" style="36" customWidth="1"/>
    <col min="19" max="19" width="11" style="36"/>
    <col min="20" max="20" width="1.375" style="36" customWidth="1"/>
    <col min="21" max="21" width="8.875" style="36" customWidth="1"/>
    <col min="22" max="22" width="1.375" style="36" customWidth="1"/>
    <col min="23" max="16384" width="11" style="36"/>
  </cols>
  <sheetData>
    <row r="2" spans="2:26" ht="15">
      <c r="E2" s="33" t="s">
        <v>56</v>
      </c>
      <c r="F2" s="34"/>
      <c r="G2" s="35"/>
      <c r="K2" s="45" t="s">
        <v>57</v>
      </c>
      <c r="L2" s="46"/>
      <c r="M2" s="47"/>
    </row>
    <row r="3" spans="2:26" ht="15">
      <c r="C3" s="38" t="s">
        <v>3</v>
      </c>
      <c r="D3" s="39"/>
      <c r="E3" s="38" t="s">
        <v>58</v>
      </c>
      <c r="F3" s="38" t="s">
        <v>59</v>
      </c>
      <c r="G3" s="38" t="s">
        <v>60</v>
      </c>
      <c r="H3" s="39"/>
      <c r="I3" s="38" t="s">
        <v>4</v>
      </c>
      <c r="J3" s="39"/>
      <c r="K3" s="38" t="s">
        <v>61</v>
      </c>
      <c r="L3" s="38" t="s">
        <v>25</v>
      </c>
      <c r="M3" s="38" t="s">
        <v>62</v>
      </c>
      <c r="N3" s="39"/>
      <c r="O3" s="38" t="s">
        <v>63</v>
      </c>
      <c r="P3" s="39"/>
      <c r="Q3" s="38" t="s">
        <v>58</v>
      </c>
      <c r="R3" s="38" t="s">
        <v>59</v>
      </c>
      <c r="S3" s="38" t="s">
        <v>60</v>
      </c>
      <c r="U3" s="38" t="s">
        <v>4</v>
      </c>
      <c r="W3" s="38" t="s">
        <v>57</v>
      </c>
      <c r="X3" s="39"/>
      <c r="Y3" s="39" t="s">
        <v>64</v>
      </c>
      <c r="Z3" s="39"/>
    </row>
    <row r="4" spans="2:26" ht="15">
      <c r="B4" s="37"/>
      <c r="C4" s="39"/>
      <c r="D4" s="39"/>
      <c r="E4" s="39"/>
      <c r="F4" s="39"/>
      <c r="G4" s="39"/>
      <c r="H4" s="39"/>
      <c r="I4" s="39"/>
      <c r="J4" s="39"/>
      <c r="K4" s="39"/>
      <c r="L4" s="39"/>
      <c r="M4" s="39"/>
      <c r="N4" s="39"/>
      <c r="O4" s="39"/>
      <c r="P4" s="39"/>
      <c r="Q4" s="39"/>
      <c r="R4" s="39"/>
      <c r="S4" s="39"/>
    </row>
    <row r="5" spans="2:26" ht="15">
      <c r="B5" s="38">
        <v>1</v>
      </c>
      <c r="C5" s="40" t="s">
        <v>10</v>
      </c>
      <c r="E5" s="40">
        <v>2</v>
      </c>
      <c r="F5" s="40"/>
      <c r="G5" s="40"/>
      <c r="H5" s="37"/>
      <c r="I5" s="40"/>
      <c r="J5" s="37"/>
      <c r="K5" s="49">
        <v>1</v>
      </c>
      <c r="L5" s="49">
        <v>1</v>
      </c>
      <c r="M5" s="49"/>
      <c r="N5" s="37"/>
      <c r="O5" s="40">
        <f t="shared" ref="O5:O18" si="0">SUM(E5:G5)</f>
        <v>2</v>
      </c>
      <c r="P5" s="37"/>
      <c r="Q5" s="41">
        <f t="shared" ref="Q5:Q18" si="1">(E5/$O5)</f>
        <v>1</v>
      </c>
      <c r="R5" s="41">
        <f t="shared" ref="R5:R18" si="2">(F5/$O5)</f>
        <v>0</v>
      </c>
      <c r="S5" s="41">
        <f t="shared" ref="S5:S18" si="3">(G5/$O5)</f>
        <v>0</v>
      </c>
      <c r="U5" s="48">
        <f>I5/O5</f>
        <v>0</v>
      </c>
      <c r="W5" s="48">
        <f>(IF(K5,K5*1,0)+IF(L5,L5*0.5,0))/SUM(K5:M5)</f>
        <v>0.75</v>
      </c>
    </row>
    <row r="6" spans="2:26" ht="15">
      <c r="B6" s="38">
        <v>2</v>
      </c>
      <c r="C6" s="40" t="s">
        <v>12</v>
      </c>
      <c r="E6" s="40">
        <v>4</v>
      </c>
      <c r="F6" s="40"/>
      <c r="G6" s="40"/>
      <c r="H6" s="37"/>
      <c r="I6" s="40"/>
      <c r="J6" s="37"/>
      <c r="K6" s="49"/>
      <c r="L6" s="49">
        <v>2</v>
      </c>
      <c r="M6" s="49">
        <v>4</v>
      </c>
      <c r="N6" s="37"/>
      <c r="O6" s="40">
        <f t="shared" si="0"/>
        <v>4</v>
      </c>
      <c r="P6" s="37"/>
      <c r="Q6" s="41">
        <f t="shared" si="1"/>
        <v>1</v>
      </c>
      <c r="R6" s="41">
        <f t="shared" si="2"/>
        <v>0</v>
      </c>
      <c r="S6" s="41">
        <f t="shared" si="3"/>
        <v>0</v>
      </c>
      <c r="U6" s="48">
        <f t="shared" ref="U6:U20" si="4">I6/O6</f>
        <v>0</v>
      </c>
      <c r="W6" s="48">
        <f t="shared" ref="W6:W20" si="5">(IF(K6,K6*1,0)+IF(L6,L6*0.5,0))/SUM(K6:M6)</f>
        <v>0.16666666666666666</v>
      </c>
    </row>
    <row r="7" spans="2:26" ht="15">
      <c r="B7" s="38">
        <v>3</v>
      </c>
      <c r="C7" s="40" t="s">
        <v>14</v>
      </c>
      <c r="E7" s="40">
        <v>5</v>
      </c>
      <c r="F7" s="40"/>
      <c r="G7" s="40"/>
      <c r="H7" s="37"/>
      <c r="I7" s="40"/>
      <c r="J7" s="37"/>
      <c r="K7" s="49">
        <v>3</v>
      </c>
      <c r="L7" s="49"/>
      <c r="M7" s="49">
        <v>2</v>
      </c>
      <c r="N7" s="37"/>
      <c r="O7" s="40">
        <f t="shared" si="0"/>
        <v>5</v>
      </c>
      <c r="P7" s="37"/>
      <c r="Q7" s="41">
        <f t="shared" si="1"/>
        <v>1</v>
      </c>
      <c r="R7" s="41">
        <f t="shared" si="2"/>
        <v>0</v>
      </c>
      <c r="S7" s="41">
        <f t="shared" si="3"/>
        <v>0</v>
      </c>
      <c r="U7" s="48">
        <f t="shared" si="4"/>
        <v>0</v>
      </c>
      <c r="W7" s="48">
        <f t="shared" si="5"/>
        <v>0.6</v>
      </c>
    </row>
    <row r="8" spans="2:26" ht="15">
      <c r="B8" s="38">
        <v>4</v>
      </c>
      <c r="C8" s="40" t="s">
        <v>16</v>
      </c>
      <c r="E8" s="40">
        <v>2</v>
      </c>
      <c r="F8" s="40"/>
      <c r="G8" s="40"/>
      <c r="H8" s="37"/>
      <c r="I8" s="40"/>
      <c r="J8" s="37"/>
      <c r="K8" s="49">
        <v>2</v>
      </c>
      <c r="L8" s="49"/>
      <c r="M8" s="49"/>
      <c r="N8" s="37"/>
      <c r="O8" s="40">
        <f t="shared" si="0"/>
        <v>2</v>
      </c>
      <c r="P8" s="37"/>
      <c r="Q8" s="41">
        <f t="shared" si="1"/>
        <v>1</v>
      </c>
      <c r="R8" s="41">
        <f t="shared" si="2"/>
        <v>0</v>
      </c>
      <c r="S8" s="41">
        <f t="shared" si="3"/>
        <v>0</v>
      </c>
      <c r="U8" s="48">
        <f t="shared" si="4"/>
        <v>0</v>
      </c>
      <c r="W8" s="48">
        <f t="shared" si="5"/>
        <v>1</v>
      </c>
    </row>
    <row r="9" spans="2:26" ht="15">
      <c r="B9" s="38">
        <v>5</v>
      </c>
      <c r="C9" s="40" t="s">
        <v>18</v>
      </c>
      <c r="E9" s="40">
        <v>3</v>
      </c>
      <c r="F9" s="40"/>
      <c r="G9" s="40"/>
      <c r="H9" s="37"/>
      <c r="I9" s="40"/>
      <c r="J9" s="37"/>
      <c r="K9" s="49">
        <v>1</v>
      </c>
      <c r="L9" s="49"/>
      <c r="M9" s="49">
        <v>2</v>
      </c>
      <c r="N9" s="37"/>
      <c r="O9" s="40">
        <f t="shared" si="0"/>
        <v>3</v>
      </c>
      <c r="P9" s="37"/>
      <c r="Q9" s="41">
        <f t="shared" si="1"/>
        <v>1</v>
      </c>
      <c r="R9" s="41">
        <f t="shared" si="2"/>
        <v>0</v>
      </c>
      <c r="S9" s="41">
        <f t="shared" si="3"/>
        <v>0</v>
      </c>
      <c r="U9" s="48">
        <f t="shared" si="4"/>
        <v>0</v>
      </c>
      <c r="W9" s="48">
        <f t="shared" si="5"/>
        <v>0.33333333333333331</v>
      </c>
    </row>
    <row r="10" spans="2:26" ht="15">
      <c r="B10" s="38">
        <v>6</v>
      </c>
      <c r="C10" s="42" t="s">
        <v>20</v>
      </c>
      <c r="E10" s="40">
        <v>2</v>
      </c>
      <c r="F10" s="40"/>
      <c r="G10" s="40">
        <v>1</v>
      </c>
      <c r="H10" s="37"/>
      <c r="I10" s="40"/>
      <c r="J10" s="37"/>
      <c r="K10" s="49"/>
      <c r="L10" s="49"/>
      <c r="M10" s="49">
        <v>3</v>
      </c>
      <c r="N10" s="37"/>
      <c r="O10" s="40">
        <f t="shared" si="0"/>
        <v>3</v>
      </c>
      <c r="P10" s="37"/>
      <c r="Q10" s="41">
        <f t="shared" si="1"/>
        <v>0.66666666666666663</v>
      </c>
      <c r="R10" s="41">
        <f t="shared" si="2"/>
        <v>0</v>
      </c>
      <c r="S10" s="41">
        <f t="shared" si="3"/>
        <v>0.33333333333333331</v>
      </c>
      <c r="U10" s="48">
        <f t="shared" si="4"/>
        <v>0</v>
      </c>
      <c r="W10" s="48">
        <f t="shared" si="5"/>
        <v>0</v>
      </c>
    </row>
    <row r="11" spans="2:26" ht="15">
      <c r="B11" s="38">
        <v>7</v>
      </c>
      <c r="C11" s="40" t="s">
        <v>21</v>
      </c>
      <c r="E11" s="40">
        <v>6</v>
      </c>
      <c r="F11" s="40"/>
      <c r="G11" s="40"/>
      <c r="H11" s="37"/>
      <c r="I11" s="40"/>
      <c r="J11" s="37"/>
      <c r="K11" s="49">
        <v>6</v>
      </c>
      <c r="L11" s="49"/>
      <c r="M11" s="49"/>
      <c r="N11" s="37"/>
      <c r="O11" s="40">
        <f t="shared" si="0"/>
        <v>6</v>
      </c>
      <c r="P11" s="37"/>
      <c r="Q11" s="41">
        <f t="shared" si="1"/>
        <v>1</v>
      </c>
      <c r="R11" s="41">
        <f t="shared" si="2"/>
        <v>0</v>
      </c>
      <c r="S11" s="41">
        <f t="shared" si="3"/>
        <v>0</v>
      </c>
      <c r="U11" s="48">
        <f t="shared" si="4"/>
        <v>0</v>
      </c>
      <c r="W11" s="48">
        <f t="shared" si="5"/>
        <v>1</v>
      </c>
    </row>
    <row r="12" spans="2:26" ht="15">
      <c r="B12" s="38">
        <v>8</v>
      </c>
      <c r="C12" s="43" t="s">
        <v>22</v>
      </c>
      <c r="E12" s="40"/>
      <c r="F12" s="40"/>
      <c r="G12" s="40">
        <v>1</v>
      </c>
      <c r="H12" s="37"/>
      <c r="I12" s="40"/>
      <c r="J12" s="37"/>
      <c r="K12" s="49"/>
      <c r="L12" s="49"/>
      <c r="M12" s="49">
        <v>1</v>
      </c>
      <c r="N12" s="37"/>
      <c r="O12" s="40">
        <f t="shared" si="0"/>
        <v>1</v>
      </c>
      <c r="P12" s="37"/>
      <c r="Q12" s="41">
        <f t="shared" si="1"/>
        <v>0</v>
      </c>
      <c r="R12" s="41">
        <f t="shared" si="2"/>
        <v>0</v>
      </c>
      <c r="S12" s="41">
        <f t="shared" si="3"/>
        <v>1</v>
      </c>
      <c r="U12" s="48">
        <f t="shared" si="4"/>
        <v>0</v>
      </c>
      <c r="W12" s="48">
        <f t="shared" si="5"/>
        <v>0</v>
      </c>
    </row>
    <row r="13" spans="2:26" ht="15">
      <c r="B13" s="38">
        <v>9</v>
      </c>
      <c r="C13" s="40" t="s">
        <v>23</v>
      </c>
      <c r="E13" s="40">
        <v>5</v>
      </c>
      <c r="F13" s="40"/>
      <c r="G13" s="40"/>
      <c r="H13" s="37"/>
      <c r="I13" s="40">
        <v>3</v>
      </c>
      <c r="J13" s="37"/>
      <c r="K13" s="49">
        <v>1</v>
      </c>
      <c r="L13" s="49"/>
      <c r="M13" s="49">
        <v>4</v>
      </c>
      <c r="N13" s="37"/>
      <c r="O13" s="40">
        <f t="shared" si="0"/>
        <v>5</v>
      </c>
      <c r="P13" s="37"/>
      <c r="Q13" s="41">
        <f t="shared" si="1"/>
        <v>1</v>
      </c>
      <c r="R13" s="41">
        <f t="shared" si="2"/>
        <v>0</v>
      </c>
      <c r="S13" s="41">
        <f t="shared" si="3"/>
        <v>0</v>
      </c>
      <c r="U13" s="48">
        <f t="shared" si="4"/>
        <v>0.6</v>
      </c>
      <c r="W13" s="48">
        <f t="shared" si="5"/>
        <v>0.2</v>
      </c>
    </row>
    <row r="14" spans="2:26" ht="15">
      <c r="B14" s="38">
        <v>10</v>
      </c>
      <c r="C14" s="44" t="s">
        <v>24</v>
      </c>
      <c r="E14" s="40">
        <v>1</v>
      </c>
      <c r="F14" s="40"/>
      <c r="G14" s="40"/>
      <c r="H14" s="37"/>
      <c r="I14" s="40">
        <v>1</v>
      </c>
      <c r="J14" s="37"/>
      <c r="K14" s="49"/>
      <c r="L14" s="49"/>
      <c r="M14" s="49">
        <v>1</v>
      </c>
      <c r="N14" s="37"/>
      <c r="O14" s="40">
        <f t="shared" si="0"/>
        <v>1</v>
      </c>
      <c r="P14" s="37"/>
      <c r="Q14" s="41">
        <f t="shared" si="1"/>
        <v>1</v>
      </c>
      <c r="R14" s="41">
        <f t="shared" si="2"/>
        <v>0</v>
      </c>
      <c r="S14" s="41">
        <f t="shared" si="3"/>
        <v>0</v>
      </c>
      <c r="U14" s="48">
        <f t="shared" si="4"/>
        <v>1</v>
      </c>
      <c r="W14" s="48">
        <f t="shared" si="5"/>
        <v>0</v>
      </c>
    </row>
    <row r="15" spans="2:26" ht="15">
      <c r="B15" s="38">
        <v>11</v>
      </c>
      <c r="C15" s="42" t="s">
        <v>26</v>
      </c>
      <c r="E15" s="40">
        <v>3</v>
      </c>
      <c r="F15" s="40"/>
      <c r="G15" s="40"/>
      <c r="H15" s="37"/>
      <c r="I15" s="40">
        <v>1</v>
      </c>
      <c r="J15" s="37"/>
      <c r="K15" s="49"/>
      <c r="L15" s="49"/>
      <c r="M15" s="49">
        <v>3</v>
      </c>
      <c r="N15" s="37"/>
      <c r="O15" s="40">
        <f t="shared" si="0"/>
        <v>3</v>
      </c>
      <c r="P15" s="37"/>
      <c r="Q15" s="41">
        <f t="shared" si="1"/>
        <v>1</v>
      </c>
      <c r="R15" s="41">
        <f t="shared" si="2"/>
        <v>0</v>
      </c>
      <c r="S15" s="41">
        <f t="shared" si="3"/>
        <v>0</v>
      </c>
      <c r="U15" s="48">
        <f t="shared" si="4"/>
        <v>0.33333333333333331</v>
      </c>
      <c r="W15" s="48">
        <f t="shared" si="5"/>
        <v>0</v>
      </c>
    </row>
    <row r="16" spans="2:26" ht="15">
      <c r="B16" s="38">
        <v>12</v>
      </c>
      <c r="C16" s="40" t="s">
        <v>27</v>
      </c>
      <c r="E16" s="40">
        <v>2</v>
      </c>
      <c r="F16" s="40"/>
      <c r="G16" s="40"/>
      <c r="H16" s="37"/>
      <c r="I16" s="40">
        <v>1</v>
      </c>
      <c r="J16" s="37"/>
      <c r="K16" s="49"/>
      <c r="L16" s="49">
        <v>1</v>
      </c>
      <c r="M16" s="49">
        <v>1</v>
      </c>
      <c r="N16" s="37"/>
      <c r="O16" s="40">
        <f t="shared" si="0"/>
        <v>2</v>
      </c>
      <c r="P16" s="37"/>
      <c r="Q16" s="41">
        <f t="shared" si="1"/>
        <v>1</v>
      </c>
      <c r="R16" s="41">
        <f t="shared" si="2"/>
        <v>0</v>
      </c>
      <c r="S16" s="41">
        <f t="shared" si="3"/>
        <v>0</v>
      </c>
      <c r="U16" s="48">
        <f t="shared" si="4"/>
        <v>0.5</v>
      </c>
      <c r="W16" s="48">
        <f t="shared" si="5"/>
        <v>0.25</v>
      </c>
    </row>
    <row r="17" spans="2:23" ht="15">
      <c r="B17" s="38">
        <v>13</v>
      </c>
      <c r="C17" s="43" t="s">
        <v>28</v>
      </c>
      <c r="E17" s="40">
        <v>1</v>
      </c>
      <c r="F17" s="40"/>
      <c r="G17" s="40"/>
      <c r="H17" s="37"/>
      <c r="I17" s="40"/>
      <c r="J17" s="37"/>
      <c r="K17" s="49">
        <v>1</v>
      </c>
      <c r="L17" s="49"/>
      <c r="M17" s="49"/>
      <c r="N17" s="37"/>
      <c r="O17" s="40">
        <f t="shared" si="0"/>
        <v>1</v>
      </c>
      <c r="P17" s="37"/>
      <c r="Q17" s="41">
        <f t="shared" si="1"/>
        <v>1</v>
      </c>
      <c r="R17" s="41">
        <f t="shared" si="2"/>
        <v>0</v>
      </c>
      <c r="S17" s="41">
        <f t="shared" si="3"/>
        <v>0</v>
      </c>
      <c r="U17" s="48">
        <f t="shared" si="4"/>
        <v>0</v>
      </c>
      <c r="W17" s="48">
        <f t="shared" si="5"/>
        <v>1</v>
      </c>
    </row>
    <row r="18" spans="2:23" ht="15">
      <c r="B18" s="38">
        <v>14</v>
      </c>
      <c r="C18" s="42" t="s">
        <v>29</v>
      </c>
      <c r="E18" s="40">
        <v>1</v>
      </c>
      <c r="F18" s="40"/>
      <c r="G18" s="40"/>
      <c r="H18" s="37"/>
      <c r="I18" s="40"/>
      <c r="J18" s="37"/>
      <c r="K18" s="49"/>
      <c r="L18" s="49"/>
      <c r="M18" s="49">
        <v>1</v>
      </c>
      <c r="N18" s="37"/>
      <c r="O18" s="40">
        <f t="shared" si="0"/>
        <v>1</v>
      </c>
      <c r="P18" s="37"/>
      <c r="Q18" s="41">
        <f t="shared" si="1"/>
        <v>1</v>
      </c>
      <c r="R18" s="41">
        <f t="shared" si="2"/>
        <v>0</v>
      </c>
      <c r="S18" s="41">
        <f t="shared" si="3"/>
        <v>0</v>
      </c>
      <c r="U18" s="48">
        <f t="shared" si="4"/>
        <v>0</v>
      </c>
      <c r="W18" s="48">
        <f t="shared" si="5"/>
        <v>0</v>
      </c>
    </row>
    <row r="19" spans="2:23" ht="15">
      <c r="B19" s="38">
        <v>15</v>
      </c>
      <c r="C19" s="1" t="s">
        <v>30</v>
      </c>
      <c r="E19" s="40">
        <v>2</v>
      </c>
      <c r="F19" s="40"/>
      <c r="G19" s="40"/>
      <c r="H19" s="37"/>
      <c r="I19" s="40">
        <v>1</v>
      </c>
      <c r="J19" s="37"/>
      <c r="K19" s="49"/>
      <c r="L19" s="49">
        <v>2</v>
      </c>
      <c r="M19" s="49"/>
      <c r="N19" s="37"/>
      <c r="O19" s="40">
        <f t="shared" ref="O19:O21" si="6">SUM(E19:G19)</f>
        <v>2</v>
      </c>
      <c r="P19" s="37"/>
      <c r="Q19" s="41">
        <f t="shared" ref="Q19:Q20" si="7">(E19/$O19)</f>
        <v>1</v>
      </c>
      <c r="R19" s="41">
        <f t="shared" ref="R19:R20" si="8">(F19/$O19)</f>
        <v>0</v>
      </c>
      <c r="S19" s="41">
        <f t="shared" ref="S19:S20" si="9">(G19/$O19)</f>
        <v>0</v>
      </c>
      <c r="U19" s="48">
        <f t="shared" si="4"/>
        <v>0.5</v>
      </c>
      <c r="W19" s="48">
        <f t="shared" si="5"/>
        <v>0.5</v>
      </c>
    </row>
    <row r="20" spans="2:23" ht="15">
      <c r="B20" s="38">
        <v>16</v>
      </c>
      <c r="C20" s="1" t="s">
        <v>31</v>
      </c>
      <c r="E20" s="40">
        <v>1</v>
      </c>
      <c r="F20" s="40"/>
      <c r="G20" s="40"/>
      <c r="H20" s="37"/>
      <c r="I20" s="40"/>
      <c r="J20" s="37"/>
      <c r="K20" s="49"/>
      <c r="L20" s="49">
        <v>1</v>
      </c>
      <c r="M20" s="49"/>
      <c r="N20" s="37"/>
      <c r="O20" s="40">
        <f t="shared" si="6"/>
        <v>1</v>
      </c>
      <c r="P20" s="37"/>
      <c r="Q20" s="41">
        <f t="shared" si="7"/>
        <v>1</v>
      </c>
      <c r="R20" s="41">
        <f t="shared" si="8"/>
        <v>0</v>
      </c>
      <c r="S20" s="41">
        <f t="shared" si="9"/>
        <v>0</v>
      </c>
      <c r="U20" s="48">
        <f t="shared" si="4"/>
        <v>0</v>
      </c>
      <c r="W20" s="48">
        <f t="shared" si="5"/>
        <v>0.5</v>
      </c>
    </row>
    <row r="21" spans="2:23" ht="15">
      <c r="B21" s="38">
        <v>17</v>
      </c>
      <c r="C21" s="16" t="s">
        <v>32</v>
      </c>
      <c r="E21" s="40">
        <v>1</v>
      </c>
      <c r="F21" s="40"/>
      <c r="G21" s="40"/>
      <c r="H21" s="37"/>
      <c r="I21" s="40">
        <v>1</v>
      </c>
      <c r="J21" s="37"/>
      <c r="K21" s="49"/>
      <c r="L21" s="49"/>
      <c r="M21" s="49">
        <v>1</v>
      </c>
      <c r="N21" s="37"/>
      <c r="O21" s="40">
        <f t="shared" si="6"/>
        <v>1</v>
      </c>
      <c r="P21" s="37"/>
      <c r="Q21" s="41">
        <f t="shared" ref="Q21" si="10">(E21/$O21)</f>
        <v>1</v>
      </c>
      <c r="R21" s="41">
        <f t="shared" ref="R21" si="11">(F21/$O21)</f>
        <v>0</v>
      </c>
      <c r="S21" s="41">
        <f t="shared" ref="S21" si="12">(G21/$O21)</f>
        <v>0</v>
      </c>
      <c r="U21" s="48">
        <f t="shared" ref="U21" si="13">I21/O21</f>
        <v>1</v>
      </c>
      <c r="W21" s="48">
        <f t="shared" ref="W21" si="14">(IF(K21,K21*1,0)+IF(L21,L21*0.5,0))/SUM(K21:M21)</f>
        <v>0</v>
      </c>
    </row>
    <row r="22" spans="2:23" ht="15">
      <c r="B22" s="38">
        <v>18</v>
      </c>
      <c r="C22" s="1" t="s">
        <v>33</v>
      </c>
      <c r="E22" s="40">
        <v>1</v>
      </c>
      <c r="F22" s="40"/>
      <c r="G22" s="40"/>
      <c r="H22" s="37"/>
      <c r="I22" s="40">
        <v>1</v>
      </c>
      <c r="J22" s="37"/>
      <c r="K22" s="49"/>
      <c r="L22" s="49"/>
      <c r="M22" s="49">
        <v>1</v>
      </c>
      <c r="N22" s="37"/>
      <c r="O22" s="40">
        <f t="shared" ref="O22" si="15">SUM(E22:G22)</f>
        <v>1</v>
      </c>
      <c r="P22" s="37"/>
      <c r="Q22" s="41">
        <f t="shared" ref="Q22" si="16">(E22/$O22)</f>
        <v>1</v>
      </c>
      <c r="R22" s="41">
        <f t="shared" ref="R22" si="17">(F22/$O22)</f>
        <v>0</v>
      </c>
      <c r="S22" s="41">
        <f t="shared" ref="S22" si="18">(G22/$O22)</f>
        <v>0</v>
      </c>
      <c r="U22" s="48">
        <f t="shared" ref="U22" si="19">I22/O22</f>
        <v>1</v>
      </c>
      <c r="W22" s="48">
        <f t="shared" ref="W22" si="20">(IF(K22,K22*1,0)+IF(L22,L22*0.5,0))/SUM(K22:M22)</f>
        <v>0</v>
      </c>
    </row>
    <row r="23" spans="2:23" ht="15">
      <c r="B23" s="38">
        <v>19</v>
      </c>
      <c r="C23" s="1" t="s">
        <v>34</v>
      </c>
      <c r="E23" s="40">
        <v>3</v>
      </c>
      <c r="F23" s="40"/>
      <c r="G23" s="40"/>
      <c r="H23" s="37"/>
      <c r="I23" s="40"/>
      <c r="J23" s="37"/>
      <c r="K23" s="49">
        <v>3</v>
      </c>
      <c r="L23" s="49"/>
      <c r="M23" s="49"/>
      <c r="N23" s="37"/>
      <c r="O23" s="40">
        <f t="shared" ref="O23" si="21">SUM(E23:G23)</f>
        <v>3</v>
      </c>
      <c r="P23" s="37"/>
      <c r="Q23" s="41">
        <f t="shared" ref="Q23" si="22">(E23/$O23)</f>
        <v>1</v>
      </c>
      <c r="R23" s="41">
        <f t="shared" ref="R23" si="23">(F23/$O23)</f>
        <v>0</v>
      </c>
      <c r="S23" s="41">
        <f t="shared" ref="S23" si="24">(G23/$O23)</f>
        <v>0</v>
      </c>
      <c r="U23" s="48">
        <f t="shared" ref="U23" si="25">I23/O23</f>
        <v>0</v>
      </c>
      <c r="W23" s="48">
        <f t="shared" ref="W23" si="26">(IF(K23,K23*1,0)+IF(L23,L23*0.5,0))/SUM(K23:M23)</f>
        <v>1</v>
      </c>
    </row>
    <row r="24" spans="2:23" ht="15">
      <c r="B24" s="38">
        <v>20</v>
      </c>
      <c r="C24" s="10" t="s">
        <v>35</v>
      </c>
      <c r="E24" s="40">
        <v>1</v>
      </c>
      <c r="F24" s="40"/>
      <c r="G24" s="40"/>
      <c r="H24" s="37"/>
      <c r="I24" s="40">
        <v>1</v>
      </c>
      <c r="J24" s="37"/>
      <c r="K24" s="49">
        <v>1</v>
      </c>
      <c r="L24" s="49"/>
      <c r="M24" s="49"/>
      <c r="N24" s="37"/>
      <c r="O24" s="40">
        <f t="shared" ref="O24" si="27">SUM(E24:G24)</f>
        <v>1</v>
      </c>
      <c r="P24" s="37"/>
      <c r="Q24" s="41">
        <f t="shared" ref="Q24" si="28">(E24/$O24)</f>
        <v>1</v>
      </c>
      <c r="R24" s="41">
        <f t="shared" ref="R24" si="29">(F24/$O24)</f>
        <v>0</v>
      </c>
      <c r="S24" s="41">
        <f t="shared" ref="S24" si="30">(G24/$O24)</f>
        <v>0</v>
      </c>
      <c r="U24" s="48">
        <f t="shared" ref="U24" si="31">I24/O24</f>
        <v>1</v>
      </c>
      <c r="W24" s="48">
        <f t="shared" ref="W24" si="32">(IF(K24,K24*1,0)+IF(L24,L24*0.5,0))/SUM(K24:M24)</f>
        <v>1</v>
      </c>
    </row>
    <row r="25" spans="2:23" ht="15">
      <c r="B25" s="38">
        <v>21</v>
      </c>
      <c r="C25" s="1" t="s">
        <v>14</v>
      </c>
      <c r="E25" s="40">
        <v>1</v>
      </c>
      <c r="F25" s="40"/>
      <c r="G25" s="40"/>
      <c r="H25" s="37"/>
      <c r="I25" s="40"/>
      <c r="J25" s="37"/>
      <c r="K25" s="49">
        <v>1</v>
      </c>
      <c r="L25" s="49"/>
      <c r="M25" s="49"/>
      <c r="N25" s="37"/>
      <c r="O25" s="40">
        <f t="shared" ref="O25" si="33">SUM(E25:G25)</f>
        <v>1</v>
      </c>
      <c r="P25" s="37"/>
      <c r="Q25" s="41">
        <f t="shared" ref="Q25" si="34">(E25/$O25)</f>
        <v>1</v>
      </c>
      <c r="R25" s="41">
        <f t="shared" ref="R25" si="35">(F25/$O25)</f>
        <v>0</v>
      </c>
      <c r="S25" s="41">
        <f t="shared" ref="S25" si="36">(G25/$O25)</f>
        <v>0</v>
      </c>
      <c r="U25" s="48">
        <f t="shared" ref="U25" si="37">I25/O25</f>
        <v>0</v>
      </c>
      <c r="W25" s="48">
        <f t="shared" ref="W25" si="38">(IF(K25,K25*1,0)+IF(L25,L25*0.5,0))/SUM(K25:M25)</f>
        <v>1</v>
      </c>
    </row>
  </sheetData>
  <conditionalFormatting sqref="Q5:Q25">
    <cfRule type="colorScale" priority="7">
      <colorScale>
        <cfvo type="min"/>
        <cfvo type="percentile" val="50"/>
        <cfvo type="max"/>
        <color rgb="FFF8696B"/>
        <color rgb="FFFFEB84"/>
        <color rgb="FF63BE7B"/>
      </colorScale>
    </cfRule>
  </conditionalFormatting>
  <conditionalFormatting sqref="R5:R25">
    <cfRule type="colorScale" priority="3">
      <colorScale>
        <cfvo type="min"/>
        <cfvo type="percentile" val="50"/>
        <cfvo type="max"/>
        <color rgb="FFF8696B"/>
        <color rgb="FFFFEB84"/>
        <color rgb="FF63BE7B"/>
      </colorScale>
    </cfRule>
  </conditionalFormatting>
  <conditionalFormatting sqref="S5:S25">
    <cfRule type="colorScale" priority="5">
      <colorScale>
        <cfvo type="min"/>
        <cfvo type="percentile" val="50"/>
        <cfvo type="max"/>
        <color rgb="FF63BE7B"/>
        <color rgb="FFFFEB84"/>
        <color rgb="FFF8696B"/>
      </colorScale>
    </cfRule>
  </conditionalFormatting>
  <conditionalFormatting sqref="W5:W25">
    <cfRule type="colorScale" priority="4">
      <colorScale>
        <cfvo type="min"/>
        <cfvo type="percentile" val="50"/>
        <cfvo type="max"/>
        <color rgb="FF63BE7B"/>
        <color rgb="FFFFEB84"/>
        <color rgb="FFF8696B"/>
      </colorScale>
    </cfRule>
  </conditionalFormatting>
  <conditionalFormatting sqref="U5:U25">
    <cfRule type="colorScale" priority="1">
      <colorScale>
        <cfvo type="min"/>
        <cfvo type="percentile" val="50"/>
        <cfvo type="max"/>
        <color rgb="FF63BE7B"/>
        <color rgb="FFFFEB84"/>
        <color rgb="FFF8696B"/>
      </colorScale>
    </cfRule>
  </conditionalFormatting>
  <pageMargins left="0.7" right="0.7" top="0.78740157499999996" bottom="0.78740157499999996"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4386713151D93648B4AC73A652D73E13" ma:contentTypeVersion="6" ma:contentTypeDescription="Ein neues Dokument erstellen." ma:contentTypeScope="" ma:versionID="ee9cb1dd1b0ef16c6da7dbbb98e43a90">
  <xsd:schema xmlns:xsd="http://www.w3.org/2001/XMLSchema" xmlns:xs="http://www.w3.org/2001/XMLSchema" xmlns:p="http://schemas.microsoft.com/office/2006/metadata/properties" xmlns:ns3="63635b49-588b-4a26-9af1-c114a3443bb8" targetNamespace="http://schemas.microsoft.com/office/2006/metadata/properties" ma:root="true" ma:fieldsID="f9acada1150a78b6c3c1207de48dbad2" ns3:_="">
    <xsd:import namespace="63635b49-588b-4a26-9af1-c114a3443bb8"/>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635b49-588b-4a26-9af1-c114a3443bb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5B0BDFF-D45A-4417-8B17-44BB14E630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635b49-588b-4a26-9af1-c114a3443b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241F24D-5121-4B4B-A162-4D08F3B03832}">
  <ds:schemaRefs>
    <ds:schemaRef ds:uri="http://schemas.microsoft.com/sharepoint/v3/contenttype/forms"/>
  </ds:schemaRefs>
</ds:datastoreItem>
</file>

<file path=customXml/itemProps3.xml><?xml version="1.0" encoding="utf-8"?>
<ds:datastoreItem xmlns:ds="http://schemas.openxmlformats.org/officeDocument/2006/customXml" ds:itemID="{6179F4BC-97E8-451E-959E-9CB2930C5FE4}">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Spiele</vt:lpstr>
      <vt:lpstr>Auswertung - Teams</vt:lpstr>
      <vt:lpstr>Auswertung - Platzierung</vt:lpstr>
      <vt:lpstr>Auswertung - Teams (veraltet)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Felix Lehnerer</dc:creator>
  <cp:keywords/>
  <dc:description/>
  <cp:lastModifiedBy>Felix Lehnerer</cp:lastModifiedBy>
  <cp:revision/>
  <dcterms:created xsi:type="dcterms:W3CDTF">2021-01-12T16:32:21Z</dcterms:created>
  <dcterms:modified xsi:type="dcterms:W3CDTF">2021-01-16T10:58:58Z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0x0101004386713151D93648B4AC73A652D73E13</vt:lpwstr>
  </property>
</Properties>
</file>