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li\Desktop\Exc\excel\"/>
    </mc:Choice>
  </mc:AlternateContent>
  <xr:revisionPtr revIDLastSave="0" documentId="13_ncr:1_{F0106E8D-B163-4B12-8D58-864B41D7626F}" xr6:coauthVersionLast="47" xr6:coauthVersionMax="47" xr10:uidLastSave="{00000000-0000-0000-0000-000000000000}"/>
  <bookViews>
    <workbookView xWindow="-120" yWindow="-120" windowWidth="20730" windowHeight="11160" xr2:uid="{D0F34786-8A21-4F1D-B510-FDED1CE9B1DD}"/>
  </bookViews>
  <sheets>
    <sheet name="VariandoFunções" sheetId="1" r:id="rId1"/>
  </sheets>
  <definedNames>
    <definedName name="Estado">VariandoFunções!$D:$D</definedName>
    <definedName name="Municipios">VariandoFunções!$B:$B</definedName>
    <definedName name="População">VariandoFunções!$C:$C</definedName>
    <definedName name="Ranking">VariandoFunções!$A:$A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H12" i="1"/>
  <c r="I9" i="1"/>
  <c r="H9" i="1"/>
  <c r="I6" i="1"/>
  <c r="H6" i="1"/>
  <c r="I3" i="1"/>
  <c r="H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<sst xmlns="http://schemas.openxmlformats.org/spreadsheetml/2006/main" count="45" uniqueCount="37">
  <si>
    <t>Levantamento Populacional</t>
  </si>
  <si>
    <t>Ranking</t>
  </si>
  <si>
    <t>Municipios</t>
  </si>
  <si>
    <t>População</t>
  </si>
  <si>
    <t>Estado</t>
  </si>
  <si>
    <t>Status</t>
  </si>
  <si>
    <t>Classificação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</si>
  <si>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</si>
  <si>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</si>
  <si>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</si>
  <si>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</si>
  <si>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</si>
  <si>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</si>
  <si>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</si>
  <si>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</si>
  <si>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</si>
  <si>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</si>
  <si>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São Paulo</t>
  </si>
  <si>
    <t>Rio de Janeiro</t>
  </si>
  <si>
    <t>Guarulhos</t>
  </si>
  <si>
    <t>Campinas</t>
  </si>
  <si>
    <t>São Gonçalo</t>
  </si>
  <si>
    <t>Duque de caxias</t>
  </si>
  <si>
    <t>São Bernado</t>
  </si>
  <si>
    <t>Nova Iguaçu</t>
  </si>
  <si>
    <t>Santo André</t>
  </si>
  <si>
    <t>Osasco</t>
  </si>
  <si>
    <t>SP</t>
  </si>
  <si>
    <t>RJ</t>
  </si>
  <si>
    <t>População RJ</t>
  </si>
  <si>
    <t>População SP</t>
  </si>
  <si>
    <t>Qtd Cidades SP</t>
  </si>
  <si>
    <t>Qtd Cidades RJ</t>
  </si>
  <si>
    <t>Média Pop SP</t>
  </si>
  <si>
    <t>Média Pop RJ</t>
  </si>
  <si>
    <t>Estados RJ &gt; 1M</t>
  </si>
  <si>
    <t>Estados SP &gt; 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</si>
</sst>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Border="1"/>
    <xf numFmtId="0" fontId="3" fillId="2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12C6-5873-4DF0-9D30-CB6A3FC18108}">
  <dimension ref="A1:I15"/>
  <sheetViews>
    <sheetView showGridLines="0" tabSelected="1" workbookViewId="0">
      <selection activeCell="K14" sqref="K14"/>
    </sheetView>
  </sheetViews>
  <sheetFormatPr defaultRowHeight="15" x14ac:dyDescent="0.25"/>
  <cols>
    <col min="1" max="1" width="8.140625" customWidth="1"/>
    <col min="2" max="2" width="15.28515625" customWidth="1"/>
    <col min="3" max="3" width="10.42578125" customWidth="1"/>
    <col min="5" max="5" width="10.7109375" customWidth="1"/>
    <col min="6" max="6" width="12.5703125" customWidth="1"/>
    <col min="8" max="8" width="15.140625" customWidth="1"/>
    <col min="9" max="9" width="15.42578125" customWidth="1"/>
  </cols>
  <sheetData>
    <row r="1" spans="1:9" ht="18.75" x14ac:dyDescent="0.3">
      <c r="A1" s="8" t="s">
        <v>0</v>
      </c>
      <c r="B1" s="8"/>
      <c r="C1" s="8"/>
      <c r="D1" s="8"/>
      <c r="E1" s="8"/>
      <c r="F1" s="9"/>
      <c r="G1" s="3"/>
    </row>
    <row r="2" spans="1:9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3"/>
      <c r="H2" s="7" t="s">
        <v>29</v>
      </c>
      <c r="I2" s="7" t="s">
        <v>30</v>
      </c>
    </row>
    <row r="3" spans="1:9" x14ac:dyDescent="0.25">
      <c r="A3" s="4" t="s">
        <v>7</v>
      </c>
      <c r="B3" s="4" t="s">
        <v>17</v>
      </c>
      <c r="C3" s="5">
        <v>12038175</v>
      </c>
      <c r="D3" s="4" t="s">
        <v>27</v>
      </c>
      <c r="E3" s="4" t="str">
        <f>IF(D3="SP","Paulista","Carioca")</f>
        <v>Paulista</v>
      </c>
      <c r="F3" s="4" t="str">
        <f>IF(C3&gt;1000000,"Grande","Pequeno")</f>
        <v>Grande</v>
      </c>
      <c r="G3" s="3"/>
      <c r="H3" s="2">
        <f>SUMIF(Estado,"RJ",População)</f>
        <v>9204933</v>
      </c>
      <c r="I3" s="6">
        <f>SUMIF(Estado,"SP",População)</f>
        <v>16780005</v>
      </c>
    </row>
    <row r="4" spans="1:9" x14ac:dyDescent="0.25">
      <c r="A4" s="4" t="s">
        <v>8</v>
      </c>
      <c r="B4" s="4" t="s">
        <v>18</v>
      </c>
      <c r="C4" s="5">
        <v>6476631</v>
      </c>
      <c r="D4" s="4" t="s">
        <v>28</v>
      </c>
      <c r="E4" s="4" t="str">
        <f t="shared" ref="E4:E12" si="0">IF(D4="SP","Paulista","Carioca")</f>
        <v>Carioca</v>
      </c>
      <c r="F4" s="4" t="str">
        <f t="shared" ref="F4:F12" si="1">IF(C4&gt;1000000,"Grande","Pequeno")</f>
        <v>Grande</v>
      </c>
      <c r="G4" s="3"/>
      <c r="H4" s="3"/>
      <c r="I4" s="3"/>
    </row>
    <row r="5" spans="1:9" x14ac:dyDescent="0.25">
      <c r="A5" s="4" t="s">
        <v>9</v>
      </c>
      <c r="B5" s="4" t="s">
        <v>19</v>
      </c>
      <c r="C5" s="5">
        <v>1337087</v>
      </c>
      <c r="D5" s="4" t="s">
        <v>27</v>
      </c>
      <c r="E5" s="4" t="str">
        <f t="shared" si="0"/>
        <v>Paulista</v>
      </c>
      <c r="F5" s="4" t="str">
        <f t="shared" si="1"/>
        <v>Grande</v>
      </c>
      <c r="G5" s="3"/>
      <c r="H5" s="7" t="s">
        <v>31</v>
      </c>
      <c r="I5" s="7" t="s">
        <v>32</v>
      </c>
    </row>
    <row r="6" spans="1:9" x14ac:dyDescent="0.25">
      <c r="A6" s="4" t="s">
        <v>10</v>
      </c>
      <c r="B6" s="4" t="s">
        <v>20</v>
      </c>
      <c r="C6" s="5">
        <v>1173370</v>
      </c>
      <c r="D6" s="4" t="s">
        <v>27</v>
      </c>
      <c r="E6" s="4" t="str">
        <f t="shared" si="0"/>
        <v>Paulista</v>
      </c>
      <c r="F6" s="4" t="str">
        <f t="shared" si="1"/>
        <v>Grande</v>
      </c>
      <c r="G6" s="3"/>
      <c r="H6" s="3">
        <f>COUNTIF(Estado,"SP")</f>
        <v>6</v>
      </c>
      <c r="I6" s="3">
        <f>COUNTIF(Estado,"Rj")</f>
        <v>4</v>
      </c>
    </row>
    <row r="7" spans="1:9" x14ac:dyDescent="0.25">
      <c r="A7" s="4" t="s">
        <v>11</v>
      </c>
      <c r="B7" s="4" t="s">
        <v>21</v>
      </c>
      <c r="C7" s="5">
        <v>1038081</v>
      </c>
      <c r="D7" s="4" t="s">
        <v>28</v>
      </c>
      <c r="E7" s="4" t="str">
        <f t="shared" si="0"/>
        <v>Carioca</v>
      </c>
      <c r="F7" s="4" t="str">
        <f t="shared" si="1"/>
        <v>Grande</v>
      </c>
      <c r="G7" s="3"/>
      <c r="H7" s="3"/>
      <c r="I7" s="3"/>
    </row>
    <row r="8" spans="1:9" x14ac:dyDescent="0.25">
      <c r="A8" s="4" t="s">
        <v>12</v>
      </c>
      <c r="B8" s="4" t="s">
        <v>22</v>
      </c>
      <c r="C8" s="5">
        <v>882729</v>
      </c>
      <c r="D8" s="4" t="s">
        <v>28</v>
      </c>
      <c r="E8" s="4" t="str">
        <f t="shared" si="0"/>
        <v>Carioca</v>
      </c>
      <c r="F8" s="4" t="str">
        <f t="shared" si="1"/>
        <v>Pequeno</v>
      </c>
      <c r="G8" s="3"/>
      <c r="H8" s="7" t="s">
        <v>33</v>
      </c>
      <c r="I8" s="7" t="s">
        <v>34</v>
      </c>
    </row>
    <row r="9" spans="1:9" x14ac:dyDescent="0.25">
      <c r="A9" s="4" t="s">
        <v>13</v>
      </c>
      <c r="B9" s="4" t="s">
        <v>23</v>
      </c>
      <c r="C9" s="5">
        <v>822242</v>
      </c>
      <c r="D9" s="4" t="s">
        <v>27</v>
      </c>
      <c r="E9" s="4" t="str">
        <f t="shared" si="0"/>
        <v>Paulista</v>
      </c>
      <c r="F9" s="4" t="str">
        <f t="shared" si="1"/>
        <v>Pequeno</v>
      </c>
      <c r="G9" s="3"/>
      <c r="H9" s="2">
        <f>AVERAGEIF(Estado,"SP",População)</f>
        <v>2796667.5</v>
      </c>
      <c r="I9" s="2">
        <f>AVERAGEIF(Estado,"Rj",População)</f>
        <v>2301233.25</v>
      </c>
    </row>
    <row r="10" spans="1:9" x14ac:dyDescent="0.25">
      <c r="A10" s="4" t="s">
        <v>14</v>
      </c>
      <c r="B10" s="4" t="s">
        <v>24</v>
      </c>
      <c r="C10" s="5">
        <v>807492</v>
      </c>
      <c r="D10" s="4" t="s">
        <v>28</v>
      </c>
      <c r="E10" s="4" t="str">
        <f t="shared" si="0"/>
        <v>Carioca</v>
      </c>
      <c r="F10" s="4" t="str">
        <f t="shared" si="1"/>
        <v>Pequeno</v>
      </c>
      <c r="G10" s="3"/>
      <c r="H10" s="3"/>
      <c r="I10" s="3"/>
    </row>
    <row r="11" spans="1:9" x14ac:dyDescent="0.25">
      <c r="A11" s="4" t="s">
        <v>15</v>
      </c>
      <c r="B11" s="4" t="s">
        <v>25</v>
      </c>
      <c r="C11" s="5">
        <v>712749</v>
      </c>
      <c r="D11" s="4" t="s">
        <v>27</v>
      </c>
      <c r="E11" s="4" t="str">
        <f t="shared" si="0"/>
        <v>Paulista</v>
      </c>
      <c r="F11" s="4" t="str">
        <f t="shared" si="1"/>
        <v>Pequeno</v>
      </c>
      <c r="G11" s="3"/>
      <c r="H11" s="7" t="s">
        <v>35</v>
      </c>
      <c r="I11" s="7" t="s">
        <v>36</v>
      </c>
    </row>
    <row r="12" spans="1:9" x14ac:dyDescent="0.25">
      <c r="A12" s="4" t="s">
        <v>16</v>
      </c>
      <c r="B12" s="4" t="s">
        <v>26</v>
      </c>
      <c r="C12" s="5">
        <v>696382</v>
      </c>
      <c r="D12" s="4" t="s">
        <v>27</v>
      </c>
      <c r="E12" s="4" t="str">
        <f t="shared" si="0"/>
        <v>Paulista</v>
      </c>
      <c r="F12" s="4" t="str">
        <f t="shared" si="1"/>
        <v>Pequeno</v>
      </c>
      <c r="G12" s="3"/>
      <c r="H12" s="3">
        <f>COUNTIFS(Estado,"RJ",População,"&gt;1000000")</f>
        <v>2</v>
      </c>
      <c r="I12" s="3">
        <f>COUNTIFS(Estado,"SP",População,"&gt;1000000")</f>
        <v>3</v>
      </c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5">
      <c r="I14" s="1"/>
    </row>
    <row r="15" spans="1:9" x14ac:dyDescent="0.25">
      <c r="I15" s="1"/>
    </row>
  </sheetData>
  <mergeCells count="1">
    <mergeCell ref="A1:F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VariandoFunções</vt:lpstr>
      <vt:lpstr>Estado</vt:lpstr>
      <vt:lpstr>Municipios</vt:lpstr>
      <vt:lpstr>População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Fellipe Pires de Carvalho</dc:creator>
  <cp:lastModifiedBy>Fellipe Carvalho</cp:lastModifiedBy>
  <dcterms:created xsi:type="dcterms:W3CDTF">2020-07-28T00:17:41Z</dcterms:created>
  <dcterms:modified xsi:type="dcterms:W3CDTF">2021-11-11T17:25:52Z</dcterms:modified>
</cp:coreProperties>
</file>