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ell\Documents\7_Studium\4_Viertes_Semester\B04_Physik_Grundpraktikum\E4 Wechselstromwiderstände\E4 Programmierung\"/>
    </mc:Choice>
  </mc:AlternateContent>
  <xr:revisionPtr revIDLastSave="0" documentId="13_ncr:1_{6A55AD50-2058-4E7F-8367-863440ADD574}" xr6:coauthVersionLast="47" xr6:coauthVersionMax="47" xr10:uidLastSave="{00000000-0000-0000-0000-000000000000}"/>
  <bookViews>
    <workbookView xWindow="-110" yWindow="-110" windowWidth="22620" windowHeight="13500" xr2:uid="{59891A01-AE5D-4455-915C-4A8C655A9C2A}"/>
  </bookViews>
  <sheets>
    <sheet name="Versuchsteil_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4" i="1"/>
  <c r="Q19" i="1"/>
  <c r="Q20" i="1"/>
  <c r="Q21" i="1"/>
  <c r="Q1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2" i="1"/>
  <c r="Q23" i="1"/>
  <c r="Q26" i="1"/>
  <c r="Q27" i="1"/>
  <c r="P13" i="1"/>
  <c r="O1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  <c r="J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3" i="1"/>
  <c r="F19" i="1"/>
  <c r="F20" i="1"/>
  <c r="F21" i="1"/>
  <c r="F22" i="1"/>
  <c r="F23" i="1"/>
  <c r="F24" i="1"/>
  <c r="F25" i="1"/>
  <c r="F26" i="1"/>
  <c r="F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<sst xmlns="http://schemas.openxmlformats.org/spreadsheetml/2006/main" count="26" uniqueCount="23">
  <si>
    <t>in Hz</t>
  </si>
  <si>
    <t>Spitze-Spitze-Abstand in Volt</t>
  </si>
  <si>
    <t>Zeitliche Verschiebung zwischen den Sin-förmigen Signalen in ms</t>
  </si>
  <si>
    <t>Frequenz</t>
  </si>
  <si>
    <t>df</t>
  </si>
  <si>
    <t>U_Ch1</t>
  </si>
  <si>
    <t>dU_Ch1</t>
  </si>
  <si>
    <t>U_Ch2</t>
  </si>
  <si>
    <t>dU_Ch2</t>
  </si>
  <si>
    <t>phi</t>
  </si>
  <si>
    <t>dphi</t>
  </si>
  <si>
    <t>Kästchen</t>
  </si>
  <si>
    <t>Auflösung (V)</t>
  </si>
  <si>
    <t>Auflösung (mV)</t>
  </si>
  <si>
    <t>Periodendauer Channel 1 in Kästchen</t>
  </si>
  <si>
    <t>Verschiebung zwischen Channel 1 und Channel 2 in Kästchen</t>
  </si>
  <si>
    <t>Zeitskala in ms</t>
  </si>
  <si>
    <t>t</t>
  </si>
  <si>
    <t>dphi_Kasten</t>
  </si>
  <si>
    <t>Zeitliche Verschiebung zwischen den Sin-förmigen Signalen in ms (Unsicherheit)</t>
  </si>
  <si>
    <t>t_Ch1K</t>
  </si>
  <si>
    <t>t_VerK</t>
  </si>
  <si>
    <t>phi_besser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</si>
</sst>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67CC-330E-4DD7-8ECA-E426D53E481C}">
  <dimension ref="A1:Q27"/>
  <sheetViews>
    <sheetView tabSelected="1" workbookViewId="0">
      <selection activeCell="Q4" sqref="Q4"/>
    </sheetView>
  </sheetViews>
  <sheetFormatPr baseColWidth="10" defaultRowHeight="14.5" x14ac:dyDescent="0.35"/>
  <sheetData>
    <row r="1" spans="1:17" x14ac:dyDescent="0.35">
      <c r="A1" t="s">
        <v>0</v>
      </c>
      <c r="B1" t="s">
        <v>0</v>
      </c>
      <c r="E1" t="s">
        <v>1</v>
      </c>
      <c r="I1" t="s">
        <v>1</v>
      </c>
      <c r="K1" t="s">
        <v>16</v>
      </c>
      <c r="L1" t="s">
        <v>14</v>
      </c>
      <c r="M1" t="s">
        <v>15</v>
      </c>
      <c r="O1" t="s">
        <v>2</v>
      </c>
      <c r="P1" t="s">
        <v>19</v>
      </c>
    </row>
    <row r="2" spans="1:17" x14ac:dyDescent="0.35">
      <c r="A2" t="s">
        <v>3</v>
      </c>
      <c r="B2" t="s">
        <v>4</v>
      </c>
      <c r="C2" t="s">
        <v>12</v>
      </c>
      <c r="D2" t="s">
        <v>11</v>
      </c>
      <c r="E2" t="s">
        <v>5</v>
      </c>
      <c r="F2" t="s">
        <v>6</v>
      </c>
      <c r="G2" t="s">
        <v>13</v>
      </c>
      <c r="H2" t="s">
        <v>11</v>
      </c>
      <c r="I2" t="s">
        <v>7</v>
      </c>
      <c r="J2" t="s">
        <v>8</v>
      </c>
      <c r="K2" t="s">
        <v>17</v>
      </c>
      <c r="L2" t="s">
        <v>20</v>
      </c>
      <c r="M2" t="s">
        <v>21</v>
      </c>
      <c r="N2" t="s">
        <v>18</v>
      </c>
      <c r="O2" t="s">
        <v>9</v>
      </c>
      <c r="P2" t="s">
        <v>10</v>
      </c>
      <c r="Q2" t="s">
        <v>22</v>
      </c>
    </row>
    <row r="3" spans="1:17" x14ac:dyDescent="0.35">
      <c r="A3">
        <v>209.2</v>
      </c>
      <c r="B3">
        <v>0.05</v>
      </c>
      <c r="C3">
        <v>2</v>
      </c>
      <c r="D3">
        <v>19</v>
      </c>
      <c r="E3">
        <f>C3*D3</f>
        <v>38</v>
      </c>
      <c r="F3">
        <f>C3*0.5</f>
        <v>1</v>
      </c>
      <c r="G3">
        <v>5</v>
      </c>
      <c r="H3">
        <v>11.5</v>
      </c>
      <c r="I3">
        <f>G3*H3/1000</f>
        <v>5.7500000000000002E-2</v>
      </c>
      <c r="J3">
        <f>G3*0.5/1000</f>
        <v>2.5000000000000001E-3</v>
      </c>
      <c r="K3">
        <v>1</v>
      </c>
      <c r="L3">
        <v>24</v>
      </c>
      <c r="M3">
        <v>6</v>
      </c>
      <c r="N3">
        <v>1</v>
      </c>
      <c r="O3" s="1">
        <f>M3/L3*2*PI()</f>
        <v>1.5707963267948966</v>
      </c>
      <c r="P3" s="1">
        <f>N3/L3*2*PI()</f>
        <v>0.26179938779914941</v>
      </c>
      <c r="Q3" s="1"/>
    </row>
    <row r="4" spans="1:17" x14ac:dyDescent="0.35">
      <c r="A4">
        <v>317.57</v>
      </c>
      <c r="B4">
        <v>0.05</v>
      </c>
      <c r="C4">
        <v>2</v>
      </c>
      <c r="D4">
        <v>19</v>
      </c>
      <c r="E4">
        <f t="shared" ref="E4:E27" si="0">C4*D4</f>
        <v>38</v>
      </c>
      <c r="F4">
        <f t="shared" ref="F4:F27" si="1">C4*0.5</f>
        <v>1</v>
      </c>
      <c r="G4">
        <v>5</v>
      </c>
      <c r="H4">
        <v>21</v>
      </c>
      <c r="I4">
        <f t="shared" ref="I4:I27" si="2">G4*H4/1000</f>
        <v>0.105</v>
      </c>
      <c r="J4">
        <f t="shared" ref="J4:J27" si="3">G4*0.5/1000</f>
        <v>2.5000000000000001E-3</v>
      </c>
      <c r="K4">
        <v>1</v>
      </c>
      <c r="L4">
        <v>15.5</v>
      </c>
      <c r="M4">
        <v>1</v>
      </c>
      <c r="N4">
        <v>1</v>
      </c>
      <c r="O4" s="1">
        <f t="shared" ref="O4:O27" si="4">M4/L4*2*PI()</f>
        <v>0.40536679401158621</v>
      </c>
      <c r="P4" s="1">
        <f t="shared" ref="P4:P27" si="5">N4/L4*2*PI()</f>
        <v>0.40536679401158621</v>
      </c>
      <c r="Q4" s="1">
        <f t="shared" ref="Q4:Q27" si="6">O4</f>
        <v>0.40536679401158621</v>
      </c>
    </row>
    <row r="5" spans="1:17" x14ac:dyDescent="0.35">
      <c r="A5">
        <v>388.17</v>
      </c>
      <c r="B5">
        <v>0.05</v>
      </c>
      <c r="C5">
        <v>2</v>
      </c>
      <c r="D5">
        <v>19</v>
      </c>
      <c r="E5">
        <f t="shared" si="0"/>
        <v>38</v>
      </c>
      <c r="F5">
        <f t="shared" si="1"/>
        <v>1</v>
      </c>
      <c r="G5">
        <v>5</v>
      </c>
      <c r="H5">
        <v>30</v>
      </c>
      <c r="I5">
        <f t="shared" si="2"/>
        <v>0.15</v>
      </c>
      <c r="J5">
        <f t="shared" si="3"/>
        <v>2.5000000000000001E-3</v>
      </c>
      <c r="K5">
        <v>1</v>
      </c>
      <c r="L5">
        <v>12.5</v>
      </c>
      <c r="M5">
        <v>0.5</v>
      </c>
      <c r="N5">
        <v>1</v>
      </c>
      <c r="O5" s="1">
        <f t="shared" si="4"/>
        <v>0.25132741228718347</v>
      </c>
      <c r="P5" s="1">
        <f t="shared" si="5"/>
        <v>0.50265482457436694</v>
      </c>
      <c r="Q5" s="1">
        <f t="shared" si="6"/>
        <v>0.25132741228718347</v>
      </c>
    </row>
    <row r="6" spans="1:17" x14ac:dyDescent="0.35">
      <c r="A6">
        <v>431.22</v>
      </c>
      <c r="B6">
        <v>0.05</v>
      </c>
      <c r="C6">
        <v>2</v>
      </c>
      <c r="D6">
        <v>20</v>
      </c>
      <c r="E6">
        <f t="shared" si="0"/>
        <v>40</v>
      </c>
      <c r="F6">
        <f t="shared" si="1"/>
        <v>1</v>
      </c>
      <c r="G6">
        <v>5</v>
      </c>
      <c r="H6">
        <v>37</v>
      </c>
      <c r="I6">
        <f t="shared" si="2"/>
        <v>0.185</v>
      </c>
      <c r="J6">
        <f t="shared" si="3"/>
        <v>2.5000000000000001E-3</v>
      </c>
      <c r="K6">
        <v>1</v>
      </c>
      <c r="L6">
        <v>11.5</v>
      </c>
      <c r="M6">
        <v>6.5</v>
      </c>
      <c r="N6">
        <v>1</v>
      </c>
      <c r="O6" s="1">
        <f t="shared" si="4"/>
        <v>3.5513656084058529</v>
      </c>
      <c r="P6" s="1">
        <f t="shared" si="5"/>
        <v>0.54636393975474662</v>
      </c>
      <c r="Q6" s="1">
        <f t="shared" si="6"/>
        <v>3.5513656084058529</v>
      </c>
    </row>
    <row r="7" spans="1:17" x14ac:dyDescent="0.35">
      <c r="A7">
        <v>513.04999999999995</v>
      </c>
      <c r="B7">
        <v>0.05</v>
      </c>
      <c r="C7">
        <v>1</v>
      </c>
      <c r="D7">
        <v>18.5</v>
      </c>
      <c r="E7">
        <f t="shared" si="0"/>
        <v>18.5</v>
      </c>
      <c r="F7">
        <f t="shared" si="1"/>
        <v>0.5</v>
      </c>
      <c r="G7">
        <v>5</v>
      </c>
      <c r="H7">
        <v>29</v>
      </c>
      <c r="I7">
        <f t="shared" si="2"/>
        <v>0.14499999999999999</v>
      </c>
      <c r="J7">
        <f t="shared" si="3"/>
        <v>2.5000000000000001E-3</v>
      </c>
      <c r="K7">
        <v>0.5</v>
      </c>
      <c r="L7">
        <v>19</v>
      </c>
      <c r="M7">
        <v>11</v>
      </c>
      <c r="N7">
        <v>1</v>
      </c>
      <c r="O7" s="1">
        <f t="shared" si="4"/>
        <v>3.6376335988934447</v>
      </c>
      <c r="P7" s="1">
        <f t="shared" si="5"/>
        <v>0.33069396353576769</v>
      </c>
      <c r="Q7" s="1">
        <f t="shared" si="6"/>
        <v>3.6376335988934447</v>
      </c>
    </row>
    <row r="8" spans="1:17" x14ac:dyDescent="0.35">
      <c r="A8">
        <v>565.42999999999995</v>
      </c>
      <c r="B8">
        <v>0.05</v>
      </c>
      <c r="C8">
        <v>1</v>
      </c>
      <c r="D8">
        <v>14</v>
      </c>
      <c r="E8">
        <f t="shared" si="0"/>
        <v>14</v>
      </c>
      <c r="F8">
        <f t="shared" si="1"/>
        <v>0.5</v>
      </c>
      <c r="G8">
        <v>5</v>
      </c>
      <c r="H8">
        <v>32.5</v>
      </c>
      <c r="I8">
        <f t="shared" si="2"/>
        <v>0.16250000000000001</v>
      </c>
      <c r="J8">
        <f t="shared" si="3"/>
        <v>2.5000000000000001E-3</v>
      </c>
      <c r="K8">
        <v>0.5</v>
      </c>
      <c r="L8">
        <v>18</v>
      </c>
      <c r="M8">
        <v>10</v>
      </c>
      <c r="N8">
        <v>1</v>
      </c>
      <c r="O8" s="1">
        <f t="shared" si="4"/>
        <v>3.4906585039886591</v>
      </c>
      <c r="P8" s="1">
        <f t="shared" si="5"/>
        <v>0.3490658503988659</v>
      </c>
      <c r="Q8" s="1">
        <f t="shared" si="6"/>
        <v>3.4906585039886591</v>
      </c>
    </row>
    <row r="9" spans="1:17" x14ac:dyDescent="0.35">
      <c r="A9">
        <v>668.53</v>
      </c>
      <c r="B9">
        <v>0.05</v>
      </c>
      <c r="C9">
        <v>0.5</v>
      </c>
      <c r="D9">
        <v>11</v>
      </c>
      <c r="E9">
        <f t="shared" si="0"/>
        <v>5.5</v>
      </c>
      <c r="F9">
        <f t="shared" si="1"/>
        <v>0.25</v>
      </c>
      <c r="G9">
        <v>5</v>
      </c>
      <c r="H9">
        <v>36</v>
      </c>
      <c r="I9">
        <f t="shared" si="2"/>
        <v>0.18</v>
      </c>
      <c r="J9">
        <f t="shared" si="3"/>
        <v>2.5000000000000001E-3</v>
      </c>
      <c r="K9">
        <v>0.5</v>
      </c>
      <c r="L9">
        <v>15</v>
      </c>
      <c r="M9">
        <v>0.5</v>
      </c>
      <c r="N9">
        <v>1</v>
      </c>
      <c r="O9" s="1">
        <f t="shared" si="4"/>
        <v>0.20943951023931953</v>
      </c>
      <c r="P9" s="1">
        <f t="shared" si="5"/>
        <v>0.41887902047863906</v>
      </c>
      <c r="Q9" s="1">
        <f t="shared" si="6"/>
        <v>0.20943951023931953</v>
      </c>
    </row>
    <row r="10" spans="1:17" x14ac:dyDescent="0.35">
      <c r="A10">
        <v>623.49</v>
      </c>
      <c r="B10">
        <v>0.05</v>
      </c>
      <c r="C10">
        <v>0.5</v>
      </c>
      <c r="D10">
        <v>11.5</v>
      </c>
      <c r="E10">
        <f t="shared" si="0"/>
        <v>5.75</v>
      </c>
      <c r="F10">
        <f t="shared" si="1"/>
        <v>0.25</v>
      </c>
      <c r="G10">
        <v>5</v>
      </c>
      <c r="H10">
        <v>22.5</v>
      </c>
      <c r="I10">
        <f t="shared" si="2"/>
        <v>0.1125</v>
      </c>
      <c r="J10">
        <f t="shared" si="3"/>
        <v>2.5000000000000001E-3</v>
      </c>
      <c r="K10">
        <v>0.5</v>
      </c>
      <c r="L10">
        <v>16</v>
      </c>
      <c r="M10">
        <v>1</v>
      </c>
      <c r="N10">
        <v>1</v>
      </c>
      <c r="O10" s="1">
        <f t="shared" si="4"/>
        <v>0.39269908169872414</v>
      </c>
      <c r="P10" s="1">
        <f t="shared" si="5"/>
        <v>0.39269908169872414</v>
      </c>
      <c r="Q10" s="1">
        <f t="shared" si="6"/>
        <v>0.39269908169872414</v>
      </c>
    </row>
    <row r="11" spans="1:17" x14ac:dyDescent="0.35">
      <c r="A11">
        <v>623.49</v>
      </c>
      <c r="B11">
        <v>0.05</v>
      </c>
      <c r="C11">
        <v>0.5</v>
      </c>
      <c r="D11">
        <v>10.5</v>
      </c>
      <c r="E11">
        <f t="shared" si="0"/>
        <v>5.25</v>
      </c>
      <c r="F11">
        <f t="shared" si="1"/>
        <v>0.25</v>
      </c>
      <c r="G11">
        <v>5</v>
      </c>
      <c r="H11">
        <v>38.5</v>
      </c>
      <c r="I11">
        <f t="shared" si="2"/>
        <v>0.1925</v>
      </c>
      <c r="J11">
        <f t="shared" si="3"/>
        <v>2.5000000000000001E-3</v>
      </c>
      <c r="K11">
        <v>0.5</v>
      </c>
      <c r="L11">
        <v>15</v>
      </c>
      <c r="M11">
        <v>0.5</v>
      </c>
      <c r="N11">
        <v>1</v>
      </c>
      <c r="O11" s="1">
        <f t="shared" si="4"/>
        <v>0.20943951023931953</v>
      </c>
      <c r="P11" s="1">
        <f t="shared" si="5"/>
        <v>0.41887902047863906</v>
      </c>
      <c r="Q11" s="1">
        <f t="shared" si="6"/>
        <v>0.20943951023931953</v>
      </c>
    </row>
    <row r="12" spans="1:17" x14ac:dyDescent="0.35">
      <c r="A12">
        <v>724.26</v>
      </c>
      <c r="B12">
        <v>0.05</v>
      </c>
      <c r="C12">
        <v>0.5</v>
      </c>
      <c r="D12">
        <v>11</v>
      </c>
      <c r="E12">
        <f t="shared" si="0"/>
        <v>5.5</v>
      </c>
      <c r="F12">
        <f t="shared" si="1"/>
        <v>0.25</v>
      </c>
      <c r="G12">
        <v>5</v>
      </c>
      <c r="H12">
        <v>32</v>
      </c>
      <c r="I12">
        <f t="shared" si="2"/>
        <v>0.16</v>
      </c>
      <c r="J12">
        <f t="shared" si="3"/>
        <v>2.5000000000000001E-3</v>
      </c>
      <c r="K12">
        <v>0.5</v>
      </c>
      <c r="L12">
        <v>13.5</v>
      </c>
      <c r="M12">
        <v>0.5</v>
      </c>
      <c r="N12">
        <v>1</v>
      </c>
      <c r="O12" s="1">
        <f t="shared" si="4"/>
        <v>0.23271056693257725</v>
      </c>
      <c r="P12" s="1">
        <f t="shared" si="5"/>
        <v>0.46542113386515449</v>
      </c>
      <c r="Q12" s="1">
        <f t="shared" si="6"/>
        <v>0.23271056693257725</v>
      </c>
    </row>
    <row r="13" spans="1:17" x14ac:dyDescent="0.35">
      <c r="A13">
        <v>809.02</v>
      </c>
      <c r="B13">
        <v>0.05</v>
      </c>
      <c r="C13">
        <v>0.5</v>
      </c>
      <c r="D13">
        <v>12.5</v>
      </c>
      <c r="E13">
        <f t="shared" si="0"/>
        <v>6.25</v>
      </c>
      <c r="F13">
        <f t="shared" si="1"/>
        <v>0.25</v>
      </c>
      <c r="G13">
        <v>5</v>
      </c>
      <c r="H13">
        <v>16.5</v>
      </c>
      <c r="I13">
        <f t="shared" si="2"/>
        <v>8.2500000000000004E-2</v>
      </c>
      <c r="J13">
        <f t="shared" si="3"/>
        <v>2.5000000000000001E-3</v>
      </c>
      <c r="K13">
        <v>0.5</v>
      </c>
      <c r="L13">
        <v>12</v>
      </c>
      <c r="M13">
        <v>6.5</v>
      </c>
      <c r="N13">
        <v>1</v>
      </c>
      <c r="O13" s="1">
        <f>M13/L13*2*PI()</f>
        <v>3.4033920413889422</v>
      </c>
      <c r="P13" s="1">
        <f>N13/L13*2*PI()</f>
        <v>0.52359877559829882</v>
      </c>
      <c r="Q13" s="1">
        <f t="shared" si="6"/>
        <v>3.4033920413889422</v>
      </c>
    </row>
    <row r="14" spans="1:17" x14ac:dyDescent="0.35">
      <c r="A14">
        <v>878.64</v>
      </c>
      <c r="B14">
        <v>0.05</v>
      </c>
      <c r="C14">
        <v>0.5</v>
      </c>
      <c r="D14">
        <v>12</v>
      </c>
      <c r="E14">
        <f t="shared" si="0"/>
        <v>6</v>
      </c>
      <c r="F14">
        <f t="shared" si="1"/>
        <v>0.25</v>
      </c>
      <c r="G14">
        <v>5</v>
      </c>
      <c r="H14">
        <v>11.5</v>
      </c>
      <c r="I14">
        <f t="shared" si="2"/>
        <v>5.7500000000000002E-2</v>
      </c>
      <c r="J14">
        <f t="shared" si="3"/>
        <v>2.5000000000000001E-3</v>
      </c>
      <c r="K14">
        <v>0.5</v>
      </c>
      <c r="L14">
        <v>11.5</v>
      </c>
      <c r="M14">
        <v>1</v>
      </c>
      <c r="N14">
        <v>2</v>
      </c>
      <c r="O14" s="1">
        <f t="shared" si="4"/>
        <v>0.54636393975474662</v>
      </c>
      <c r="P14" s="1">
        <f t="shared" si="5"/>
        <v>1.0927278795094932</v>
      </c>
      <c r="Q14" s="1">
        <f t="shared" si="6"/>
        <v>0.54636393975474662</v>
      </c>
    </row>
    <row r="15" spans="1:17" x14ac:dyDescent="0.35">
      <c r="A15">
        <v>950.81</v>
      </c>
      <c r="B15">
        <v>0.05</v>
      </c>
      <c r="C15">
        <v>0.5</v>
      </c>
      <c r="D15">
        <v>18</v>
      </c>
      <c r="E15">
        <f t="shared" si="0"/>
        <v>9</v>
      </c>
      <c r="F15">
        <f t="shared" si="1"/>
        <v>0.25</v>
      </c>
      <c r="G15">
        <v>5</v>
      </c>
      <c r="H15">
        <v>13</v>
      </c>
      <c r="I15">
        <f t="shared" si="2"/>
        <v>6.5000000000000002E-2</v>
      </c>
      <c r="J15">
        <f t="shared" si="3"/>
        <v>2.5000000000000001E-3</v>
      </c>
      <c r="K15">
        <v>0.5</v>
      </c>
      <c r="L15">
        <v>10.5</v>
      </c>
      <c r="M15">
        <v>6</v>
      </c>
      <c r="N15">
        <v>1</v>
      </c>
      <c r="O15" s="1">
        <f t="shared" si="4"/>
        <v>3.5903916041026207</v>
      </c>
      <c r="P15" s="1">
        <f t="shared" si="5"/>
        <v>0.59839860068377004</v>
      </c>
      <c r="Q15" s="1">
        <f t="shared" si="6"/>
        <v>3.5903916041026207</v>
      </c>
    </row>
    <row r="16" spans="1:17" x14ac:dyDescent="0.35">
      <c r="A16">
        <v>1070.5</v>
      </c>
      <c r="B16">
        <v>0.1</v>
      </c>
      <c r="C16">
        <v>0.5</v>
      </c>
      <c r="D16">
        <v>18</v>
      </c>
      <c r="E16">
        <f t="shared" si="0"/>
        <v>9</v>
      </c>
      <c r="F16">
        <f t="shared" si="1"/>
        <v>0.25</v>
      </c>
      <c r="G16">
        <v>5</v>
      </c>
      <c r="H16">
        <v>9</v>
      </c>
      <c r="I16">
        <f t="shared" si="2"/>
        <v>4.4999999999999998E-2</v>
      </c>
      <c r="J16">
        <f t="shared" si="3"/>
        <v>2.5000000000000001E-3</v>
      </c>
      <c r="K16">
        <v>0.5</v>
      </c>
      <c r="L16">
        <v>9</v>
      </c>
      <c r="M16">
        <v>1</v>
      </c>
      <c r="N16">
        <v>2</v>
      </c>
      <c r="O16" s="1">
        <f t="shared" si="4"/>
        <v>0.69813170079773179</v>
      </c>
      <c r="P16" s="1">
        <f t="shared" si="5"/>
        <v>1.3962634015954636</v>
      </c>
      <c r="Q16" s="1">
        <f t="shared" si="6"/>
        <v>0.69813170079773179</v>
      </c>
    </row>
    <row r="17" spans="1:17" x14ac:dyDescent="0.35">
      <c r="A17">
        <v>1130.5</v>
      </c>
      <c r="B17">
        <v>0.1</v>
      </c>
      <c r="C17">
        <v>0.5</v>
      </c>
      <c r="D17">
        <v>18</v>
      </c>
      <c r="E17">
        <f t="shared" si="0"/>
        <v>9</v>
      </c>
      <c r="F17">
        <f t="shared" si="1"/>
        <v>0.25</v>
      </c>
      <c r="G17">
        <v>5</v>
      </c>
      <c r="H17">
        <v>8</v>
      </c>
      <c r="I17">
        <f t="shared" si="2"/>
        <v>0.04</v>
      </c>
      <c r="J17">
        <f t="shared" si="3"/>
        <v>2.5000000000000001E-3</v>
      </c>
      <c r="K17">
        <v>0.5</v>
      </c>
      <c r="L17">
        <v>8.5</v>
      </c>
      <c r="M17">
        <v>6</v>
      </c>
      <c r="N17">
        <v>1</v>
      </c>
      <c r="O17" s="1">
        <f t="shared" si="4"/>
        <v>4.4351896285973549</v>
      </c>
      <c r="P17" s="1">
        <f t="shared" si="5"/>
        <v>0.73919827143289252</v>
      </c>
      <c r="Q17" s="1">
        <f t="shared" si="6"/>
        <v>4.4351896285973549</v>
      </c>
    </row>
    <row r="18" spans="1:17" x14ac:dyDescent="0.35">
      <c r="A18">
        <v>1242.0999999999999</v>
      </c>
      <c r="B18">
        <v>0.1</v>
      </c>
      <c r="C18">
        <v>0.5</v>
      </c>
      <c r="D18">
        <v>18</v>
      </c>
      <c r="E18">
        <f t="shared" si="0"/>
        <v>9</v>
      </c>
      <c r="F18">
        <f t="shared" si="1"/>
        <v>0.25</v>
      </c>
      <c r="G18">
        <v>5</v>
      </c>
      <c r="H18">
        <v>7</v>
      </c>
      <c r="I18">
        <f t="shared" si="2"/>
        <v>3.5000000000000003E-2</v>
      </c>
      <c r="J18">
        <f>G18*0.5/1000</f>
        <v>2.5000000000000001E-3</v>
      </c>
      <c r="K18">
        <v>0.5</v>
      </c>
      <c r="L18">
        <v>8</v>
      </c>
      <c r="M18">
        <v>-1</v>
      </c>
      <c r="N18">
        <v>1</v>
      </c>
      <c r="O18" s="1">
        <f t="shared" si="4"/>
        <v>-0.78539816339744828</v>
      </c>
      <c r="P18" s="1">
        <f t="shared" si="5"/>
        <v>0.78539816339744828</v>
      </c>
      <c r="Q18" s="1">
        <f>O18+2*PI()</f>
        <v>5.497787143782138</v>
      </c>
    </row>
    <row r="19" spans="1:17" x14ac:dyDescent="0.35">
      <c r="A19">
        <v>1311.1</v>
      </c>
      <c r="B19">
        <v>0.1</v>
      </c>
      <c r="C19">
        <v>0.5</v>
      </c>
      <c r="D19">
        <v>18</v>
      </c>
      <c r="E19">
        <f t="shared" si="0"/>
        <v>9</v>
      </c>
      <c r="F19">
        <f t="shared" si="1"/>
        <v>0.25</v>
      </c>
      <c r="G19">
        <v>5</v>
      </c>
      <c r="H19">
        <v>6</v>
      </c>
      <c r="I19">
        <f t="shared" si="2"/>
        <v>0.03</v>
      </c>
      <c r="J19">
        <f t="shared" si="3"/>
        <v>2.5000000000000001E-3</v>
      </c>
      <c r="K19">
        <v>0.5</v>
      </c>
      <c r="L19">
        <v>7.5</v>
      </c>
      <c r="M19">
        <v>-0.5</v>
      </c>
      <c r="N19">
        <v>1</v>
      </c>
      <c r="O19" s="1">
        <f t="shared" si="4"/>
        <v>-0.41887902047863906</v>
      </c>
      <c r="P19" s="1">
        <f t="shared" si="5"/>
        <v>0.83775804095727813</v>
      </c>
      <c r="Q19" s="1">
        <f t="shared" ref="Q19:Q21" si="7">O19+2*PI()</f>
        <v>5.8643062867009474</v>
      </c>
    </row>
    <row r="20" spans="1:17" x14ac:dyDescent="0.35">
      <c r="A20">
        <v>1412.1</v>
      </c>
      <c r="B20">
        <v>0.1</v>
      </c>
      <c r="C20">
        <v>0.5</v>
      </c>
      <c r="D20">
        <v>18</v>
      </c>
      <c r="E20">
        <f t="shared" si="0"/>
        <v>9</v>
      </c>
      <c r="F20">
        <f t="shared" si="1"/>
        <v>0.25</v>
      </c>
      <c r="G20">
        <v>5</v>
      </c>
      <c r="H20">
        <v>5.5</v>
      </c>
      <c r="I20">
        <f t="shared" si="2"/>
        <v>2.75E-2</v>
      </c>
      <c r="J20">
        <f t="shared" si="3"/>
        <v>2.5000000000000001E-3</v>
      </c>
      <c r="K20">
        <v>0.5</v>
      </c>
      <c r="L20">
        <v>7</v>
      </c>
      <c r="M20">
        <v>-0.5</v>
      </c>
      <c r="N20">
        <v>1</v>
      </c>
      <c r="O20" s="1">
        <f t="shared" si="4"/>
        <v>-0.44879895051282759</v>
      </c>
      <c r="P20" s="1">
        <f t="shared" si="5"/>
        <v>0.89759790102565518</v>
      </c>
      <c r="Q20" s="1">
        <f t="shared" si="7"/>
        <v>5.8343863566667586</v>
      </c>
    </row>
    <row r="21" spans="1:17" x14ac:dyDescent="0.35">
      <c r="A21">
        <v>1519.8</v>
      </c>
      <c r="B21">
        <v>0.1</v>
      </c>
      <c r="C21">
        <v>0.5</v>
      </c>
      <c r="D21">
        <v>18</v>
      </c>
      <c r="E21">
        <f t="shared" si="0"/>
        <v>9</v>
      </c>
      <c r="F21">
        <f t="shared" si="1"/>
        <v>0.25</v>
      </c>
      <c r="G21">
        <v>5</v>
      </c>
      <c r="H21">
        <v>5</v>
      </c>
      <c r="I21">
        <f t="shared" si="2"/>
        <v>2.5000000000000001E-2</v>
      </c>
      <c r="J21">
        <f t="shared" si="3"/>
        <v>2.5000000000000001E-3</v>
      </c>
      <c r="K21">
        <v>0.5</v>
      </c>
      <c r="L21">
        <v>6.5</v>
      </c>
      <c r="M21">
        <v>-0.5</v>
      </c>
      <c r="N21">
        <v>1</v>
      </c>
      <c r="O21" s="1">
        <f t="shared" si="4"/>
        <v>-0.48332194670612205</v>
      </c>
      <c r="P21" s="1">
        <f t="shared" si="5"/>
        <v>0.9666438934122441</v>
      </c>
      <c r="Q21" s="1">
        <f t="shared" si="7"/>
        <v>5.7998633604734646</v>
      </c>
    </row>
    <row r="22" spans="1:17" x14ac:dyDescent="0.35">
      <c r="A22">
        <v>776.09</v>
      </c>
      <c r="B22">
        <v>0.05</v>
      </c>
      <c r="C22">
        <v>0.5</v>
      </c>
      <c r="D22">
        <v>18</v>
      </c>
      <c r="E22">
        <f t="shared" si="0"/>
        <v>9</v>
      </c>
      <c r="F22">
        <f t="shared" si="1"/>
        <v>0.25</v>
      </c>
      <c r="G22">
        <v>5</v>
      </c>
      <c r="H22">
        <v>29.5</v>
      </c>
      <c r="I22">
        <f t="shared" si="2"/>
        <v>0.14749999999999999</v>
      </c>
      <c r="J22">
        <f t="shared" si="3"/>
        <v>2.5000000000000001E-3</v>
      </c>
      <c r="K22">
        <v>0.5</v>
      </c>
      <c r="L22">
        <v>13</v>
      </c>
      <c r="M22">
        <v>0</v>
      </c>
      <c r="N22">
        <v>1</v>
      </c>
      <c r="O22" s="1">
        <f t="shared" si="4"/>
        <v>0</v>
      </c>
      <c r="P22" s="1">
        <f t="shared" si="5"/>
        <v>0.48332194670612205</v>
      </c>
      <c r="Q22" s="1">
        <f t="shared" si="6"/>
        <v>0</v>
      </c>
    </row>
    <row r="23" spans="1:17" x14ac:dyDescent="0.35">
      <c r="A23">
        <v>600.37</v>
      </c>
      <c r="B23">
        <v>0.05</v>
      </c>
      <c r="C23">
        <v>0.5</v>
      </c>
      <c r="D23">
        <v>17</v>
      </c>
      <c r="E23">
        <f t="shared" si="0"/>
        <v>8.5</v>
      </c>
      <c r="F23">
        <f t="shared" si="1"/>
        <v>0.25</v>
      </c>
      <c r="G23">
        <v>5</v>
      </c>
      <c r="H23">
        <v>26</v>
      </c>
      <c r="I23">
        <f t="shared" si="2"/>
        <v>0.13</v>
      </c>
      <c r="J23">
        <f t="shared" si="3"/>
        <v>2.5000000000000001E-3</v>
      </c>
      <c r="K23">
        <v>0.5</v>
      </c>
      <c r="L23">
        <v>16.5</v>
      </c>
      <c r="M23">
        <v>0</v>
      </c>
      <c r="N23">
        <v>1</v>
      </c>
      <c r="O23" s="1">
        <f t="shared" si="4"/>
        <v>0</v>
      </c>
      <c r="P23" s="1">
        <f t="shared" si="5"/>
        <v>0.38079910952603552</v>
      </c>
      <c r="Q23" s="1">
        <f t="shared" si="6"/>
        <v>0</v>
      </c>
    </row>
    <row r="24" spans="1:17" x14ac:dyDescent="0.35">
      <c r="A24">
        <v>400.6</v>
      </c>
      <c r="B24">
        <v>0.05</v>
      </c>
      <c r="C24">
        <v>0.5</v>
      </c>
      <c r="D24">
        <v>18</v>
      </c>
      <c r="E24">
        <f t="shared" si="0"/>
        <v>9</v>
      </c>
      <c r="F24">
        <f t="shared" si="1"/>
        <v>0.25</v>
      </c>
      <c r="G24">
        <v>5</v>
      </c>
      <c r="H24">
        <v>7.5</v>
      </c>
      <c r="I24">
        <f t="shared" si="2"/>
        <v>3.7499999999999999E-2</v>
      </c>
      <c r="J24">
        <f t="shared" si="3"/>
        <v>2.5000000000000001E-3</v>
      </c>
      <c r="K24">
        <v>0.5</v>
      </c>
      <c r="L24">
        <v>25</v>
      </c>
      <c r="M24">
        <v>-1</v>
      </c>
      <c r="N24">
        <v>1</v>
      </c>
      <c r="O24" s="1">
        <f t="shared" si="4"/>
        <v>-0.25132741228718347</v>
      </c>
      <c r="P24" s="1">
        <f t="shared" si="5"/>
        <v>0.25132741228718347</v>
      </c>
      <c r="Q24" s="1">
        <f>O24+2*PI()</f>
        <v>6.0318578948924024</v>
      </c>
    </row>
    <row r="25" spans="1:17" x14ac:dyDescent="0.35">
      <c r="A25">
        <v>263.2</v>
      </c>
      <c r="B25">
        <v>0.05</v>
      </c>
      <c r="C25">
        <v>0.5</v>
      </c>
      <c r="D25">
        <v>18</v>
      </c>
      <c r="E25">
        <f t="shared" si="0"/>
        <v>9</v>
      </c>
      <c r="F25">
        <f t="shared" si="1"/>
        <v>0.25</v>
      </c>
      <c r="G25">
        <v>5</v>
      </c>
      <c r="H25">
        <v>4</v>
      </c>
      <c r="I25">
        <f t="shared" si="2"/>
        <v>0.02</v>
      </c>
      <c r="J25">
        <f t="shared" si="3"/>
        <v>2.5000000000000001E-3</v>
      </c>
      <c r="K25">
        <v>2</v>
      </c>
      <c r="L25">
        <v>9.5</v>
      </c>
      <c r="M25">
        <v>-1</v>
      </c>
      <c r="N25">
        <v>1</v>
      </c>
      <c r="O25" s="1">
        <f t="shared" si="4"/>
        <v>-0.66138792707153538</v>
      </c>
      <c r="P25" s="1">
        <f t="shared" si="5"/>
        <v>0.66138792707153538</v>
      </c>
      <c r="Q25" s="1">
        <f>O25+2*PI()</f>
        <v>5.6217973801080507</v>
      </c>
    </row>
    <row r="26" spans="1:17" x14ac:dyDescent="0.35">
      <c r="A26">
        <v>999.31</v>
      </c>
      <c r="B26">
        <v>0.05</v>
      </c>
      <c r="C26">
        <v>0.5</v>
      </c>
      <c r="D26">
        <v>18</v>
      </c>
      <c r="E26">
        <f t="shared" si="0"/>
        <v>9</v>
      </c>
      <c r="F26">
        <f t="shared" si="1"/>
        <v>0.25</v>
      </c>
      <c r="G26">
        <v>5</v>
      </c>
      <c r="H26">
        <v>11</v>
      </c>
      <c r="I26">
        <f t="shared" si="2"/>
        <v>5.5E-2</v>
      </c>
      <c r="J26">
        <f t="shared" si="3"/>
        <v>2.5000000000000001E-3</v>
      </c>
      <c r="K26">
        <v>0.5</v>
      </c>
      <c r="L26">
        <v>10</v>
      </c>
      <c r="M26">
        <v>0</v>
      </c>
      <c r="N26">
        <v>1</v>
      </c>
      <c r="O26" s="1">
        <f t="shared" si="4"/>
        <v>0</v>
      </c>
      <c r="P26" s="1">
        <f t="shared" si="5"/>
        <v>0.62831853071795862</v>
      </c>
      <c r="Q26" s="1">
        <f t="shared" si="6"/>
        <v>0</v>
      </c>
    </row>
    <row r="27" spans="1:17" x14ac:dyDescent="0.35">
      <c r="A27">
        <v>684.42</v>
      </c>
      <c r="B27">
        <v>0.05</v>
      </c>
      <c r="C27">
        <v>0.5</v>
      </c>
      <c r="D27">
        <v>10</v>
      </c>
      <c r="E27">
        <f t="shared" si="0"/>
        <v>5</v>
      </c>
      <c r="F27">
        <f t="shared" si="1"/>
        <v>0.25</v>
      </c>
      <c r="G27">
        <v>5</v>
      </c>
      <c r="H27">
        <v>39</v>
      </c>
      <c r="I27">
        <f t="shared" si="2"/>
        <v>0.19500000000000001</v>
      </c>
      <c r="J27">
        <f t="shared" si="3"/>
        <v>2.5000000000000001E-3</v>
      </c>
      <c r="K27">
        <v>0.5</v>
      </c>
      <c r="L27">
        <v>14.5</v>
      </c>
      <c r="M27">
        <v>0</v>
      </c>
      <c r="N27">
        <v>1</v>
      </c>
      <c r="O27" s="1">
        <f t="shared" si="4"/>
        <v>0</v>
      </c>
      <c r="P27" s="1">
        <f t="shared" si="5"/>
        <v>0.43332312463307493</v>
      </c>
      <c r="Q27" s="1">
        <f t="shared" si="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Versuchsteil_C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Conrad Chisolm</cp:lastModifiedBy>
  <dcterms:created xsi:type="dcterms:W3CDTF">2025-05-19T13:38:06Z</dcterms:created>
  <dcterms:modified xsi:type="dcterms:W3CDTF">2025-05-21T17:11:44Z</dcterms:modified>
</cp:coreProperties>
</file>