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felixwalthes/Desktop/"/>
    </mc:Choice>
  </mc:AlternateContent>
  <xr:revisionPtr revIDLastSave="0" documentId="13_ncr:1_{1E9F58AE-B9A1-9E49-851D-8CA942F3099F}" xr6:coauthVersionLast="36" xr6:coauthVersionMax="36" xr10:uidLastSave="{00000000-0000-0000-0000-000000000000}"/>
  <bookViews>
    <workbookView xWindow="3920" yWindow="460" windowWidth="28800" windowHeight="16700" tabRatio="212" activeTab="2" xr2:uid="{00000000-000D-0000-FFFF-FFFF00000000}"/>
  </bookViews>
  <sheets>
    <sheet name="Raw Data" sheetId="1" r:id="rId1"/>
    <sheet name="Code sheet" sheetId="6" r:id="rId2"/>
    <sheet name="Import to R" sheetId="3" r:id="rId3"/>
  </sheets>
  <definedNames>
    <definedName name="_xlnm._FilterDatabase" localSheetId="2" hidden="1">'Import to R'!$A$1:$L$210</definedName>
    <definedName name="_xlnm._FilterDatabase" localSheetId="0" hidden="1">'Raw Data'!$I$2:$BG$211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3" l="1"/>
  <c r="A2" i="3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3" i="1"/>
  <c r="AV214" i="1"/>
  <c r="AU214" i="1"/>
  <c r="AT214" i="1"/>
  <c r="AS214" i="1"/>
  <c r="AR214" i="1"/>
  <c r="AQ214" i="1"/>
  <c r="AP214" i="1"/>
  <c r="AP218" i="1" s="1"/>
  <c r="AZ162" i="1" l="1"/>
  <c r="M161" i="3" s="1"/>
  <c r="AZ177" i="1"/>
  <c r="M176" i="3" s="1"/>
  <c r="AW65" i="1"/>
  <c r="AZ65" i="1" s="1"/>
  <c r="M64" i="3" s="1"/>
  <c r="AW3" i="1"/>
  <c r="AZ3" i="1" s="1"/>
  <c r="AW145" i="1"/>
  <c r="AZ145" i="1" s="1"/>
  <c r="M144" i="3" s="1"/>
  <c r="AW146" i="1"/>
  <c r="AZ146" i="1" s="1"/>
  <c r="M145" i="3" s="1"/>
  <c r="AW147" i="1"/>
  <c r="AZ147" i="1" s="1"/>
  <c r="M146" i="3" s="1"/>
  <c r="AW148" i="1"/>
  <c r="AW149" i="1"/>
  <c r="AZ149" i="1" s="1"/>
  <c r="M148" i="3" s="1"/>
  <c r="AW150" i="1"/>
  <c r="AZ150" i="1" s="1"/>
  <c r="M149" i="3" s="1"/>
  <c r="AW151" i="1"/>
  <c r="AW152" i="1"/>
  <c r="AZ152" i="1" s="1"/>
  <c r="M151" i="3" s="1"/>
  <c r="AW153" i="1"/>
  <c r="AW154" i="1"/>
  <c r="AZ154" i="1" s="1"/>
  <c r="M153" i="3" s="1"/>
  <c r="AW155" i="1"/>
  <c r="AZ155" i="1" s="1"/>
  <c r="M154" i="3" s="1"/>
  <c r="AW156" i="1"/>
  <c r="AZ156" i="1" s="1"/>
  <c r="M155" i="3" s="1"/>
  <c r="AW157" i="1"/>
  <c r="AW158" i="1"/>
  <c r="AZ158" i="1" s="1"/>
  <c r="M157" i="3" s="1"/>
  <c r="AW159" i="1"/>
  <c r="AW160" i="1"/>
  <c r="AZ160" i="1" s="1"/>
  <c r="M159" i="3" s="1"/>
  <c r="AW161" i="1"/>
  <c r="AW163" i="1"/>
  <c r="AW164" i="1"/>
  <c r="AW165" i="1"/>
  <c r="AW166" i="1"/>
  <c r="AZ166" i="1" s="1"/>
  <c r="M165" i="3" s="1"/>
  <c r="AW167" i="1"/>
  <c r="AW168" i="1"/>
  <c r="AW169" i="1"/>
  <c r="AZ169" i="1" s="1"/>
  <c r="M168" i="3" s="1"/>
  <c r="AW170" i="1"/>
  <c r="AW171" i="1"/>
  <c r="AW172" i="1"/>
  <c r="AW173" i="1"/>
  <c r="AW174" i="1"/>
  <c r="AW175" i="1"/>
  <c r="AW176" i="1"/>
  <c r="AW178" i="1"/>
  <c r="AW179" i="1"/>
  <c r="AZ179" i="1" s="1"/>
  <c r="M178" i="3" s="1"/>
  <c r="AW180" i="1"/>
  <c r="AW181" i="1"/>
  <c r="AZ181" i="1" s="1"/>
  <c r="M180" i="3" s="1"/>
  <c r="AW182" i="1"/>
  <c r="AW183" i="1"/>
  <c r="AZ183" i="1" s="1"/>
  <c r="M182" i="3" s="1"/>
  <c r="AW184" i="1"/>
  <c r="AW185" i="1"/>
  <c r="AZ185" i="1" s="1"/>
  <c r="M184" i="3" s="1"/>
  <c r="AW186" i="1"/>
  <c r="AW187" i="1"/>
  <c r="AZ187" i="1" s="1"/>
  <c r="M186" i="3" s="1"/>
  <c r="AW188" i="1"/>
  <c r="AZ188" i="1" s="1"/>
  <c r="M187" i="3" s="1"/>
  <c r="AW189" i="1"/>
  <c r="AZ189" i="1" s="1"/>
  <c r="M188" i="3" s="1"/>
  <c r="AW190" i="1"/>
  <c r="AW191" i="1"/>
  <c r="AZ191" i="1" s="1"/>
  <c r="M190" i="3" s="1"/>
  <c r="AW192" i="1"/>
  <c r="AW193" i="1"/>
  <c r="AZ193" i="1" s="1"/>
  <c r="M192" i="3" s="1"/>
  <c r="AW194" i="1"/>
  <c r="AW195" i="1"/>
  <c r="AZ195" i="1" s="1"/>
  <c r="M194" i="3" s="1"/>
  <c r="AW196" i="1"/>
  <c r="AW197" i="1"/>
  <c r="AZ197" i="1" s="1"/>
  <c r="M196" i="3" s="1"/>
  <c r="AW198" i="1"/>
  <c r="AW199" i="1"/>
  <c r="AZ199" i="1" s="1"/>
  <c r="M198" i="3" s="1"/>
  <c r="AW200" i="1"/>
  <c r="AW201" i="1"/>
  <c r="AZ201" i="1" s="1"/>
  <c r="M200" i="3" s="1"/>
  <c r="AW202" i="1"/>
  <c r="AZ202" i="1" s="1"/>
  <c r="M201" i="3" s="1"/>
  <c r="AW203" i="1"/>
  <c r="AZ203" i="1" s="1"/>
  <c r="M202" i="3" s="1"/>
  <c r="AW204" i="1"/>
  <c r="AZ204" i="1" s="1"/>
  <c r="M203" i="3" s="1"/>
  <c r="AZ205" i="1"/>
  <c r="M204" i="3" s="1"/>
  <c r="AW206" i="1"/>
  <c r="AW207" i="1"/>
  <c r="AW208" i="1"/>
  <c r="AW209" i="1"/>
  <c r="AW210" i="1"/>
  <c r="AW211" i="1"/>
  <c r="AW137" i="1"/>
  <c r="AW138" i="1"/>
  <c r="AW139" i="1"/>
  <c r="AW140" i="1"/>
  <c r="AW141" i="1"/>
  <c r="AZ141" i="1" s="1"/>
  <c r="M140" i="3" s="1"/>
  <c r="AW142" i="1"/>
  <c r="AZ142" i="1" s="1"/>
  <c r="M141" i="3" s="1"/>
  <c r="AW143" i="1"/>
  <c r="AW133" i="1"/>
  <c r="AW134" i="1"/>
  <c r="AW135" i="1"/>
  <c r="AW69" i="1"/>
  <c r="AW70" i="1"/>
  <c r="AZ70" i="1" s="1"/>
  <c r="M69" i="3" s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Z83" i="1" s="1"/>
  <c r="M82" i="3" s="1"/>
  <c r="AW84" i="1"/>
  <c r="AZ84" i="1" s="1"/>
  <c r="M83" i="3" s="1"/>
  <c r="AW85" i="1"/>
  <c r="AW86" i="1"/>
  <c r="AW87" i="1"/>
  <c r="AW88" i="1"/>
  <c r="AZ88" i="1" s="1"/>
  <c r="M87" i="3" s="1"/>
  <c r="AW89" i="1"/>
  <c r="AW90" i="1"/>
  <c r="AZ90" i="1" s="1"/>
  <c r="M89" i="3" s="1"/>
  <c r="AW91" i="1"/>
  <c r="AW92" i="1"/>
  <c r="AZ92" i="1" s="1"/>
  <c r="M91" i="3" s="1"/>
  <c r="AW93" i="1"/>
  <c r="AW94" i="1"/>
  <c r="AZ94" i="1" s="1"/>
  <c r="M93" i="3" s="1"/>
  <c r="AW95" i="1"/>
  <c r="AZ95" i="1" s="1"/>
  <c r="M94" i="3" s="1"/>
  <c r="AW96" i="1"/>
  <c r="AZ96" i="1" s="1"/>
  <c r="M95" i="3" s="1"/>
  <c r="AW97" i="1"/>
  <c r="AW98" i="1"/>
  <c r="AZ98" i="1" s="1"/>
  <c r="M97" i="3" s="1"/>
  <c r="AW99" i="1"/>
  <c r="AZ99" i="1" s="1"/>
  <c r="M98" i="3" s="1"/>
  <c r="AW100" i="1"/>
  <c r="AZ100" i="1" s="1"/>
  <c r="M99" i="3" s="1"/>
  <c r="AW101" i="1"/>
  <c r="AZ101" i="1" s="1"/>
  <c r="M100" i="3" s="1"/>
  <c r="AW102" i="1"/>
  <c r="AZ102" i="1" s="1"/>
  <c r="M101" i="3" s="1"/>
  <c r="AW103" i="1"/>
  <c r="AW104" i="1"/>
  <c r="AZ104" i="1" s="1"/>
  <c r="M103" i="3" s="1"/>
  <c r="AW105" i="1"/>
  <c r="AW106" i="1"/>
  <c r="AZ106" i="1" s="1"/>
  <c r="M105" i="3" s="1"/>
  <c r="AW107" i="1"/>
  <c r="AW108" i="1"/>
  <c r="AZ108" i="1" s="1"/>
  <c r="M107" i="3" s="1"/>
  <c r="AW109" i="1"/>
  <c r="AZ109" i="1" s="1"/>
  <c r="M108" i="3" s="1"/>
  <c r="AW110" i="1"/>
  <c r="AZ110" i="1" s="1"/>
  <c r="M109" i="3" s="1"/>
  <c r="AW111" i="1"/>
  <c r="AW112" i="1"/>
  <c r="AZ112" i="1" s="1"/>
  <c r="M111" i="3" s="1"/>
  <c r="AW113" i="1"/>
  <c r="AW114" i="1"/>
  <c r="AZ114" i="1" s="1"/>
  <c r="M113" i="3" s="1"/>
  <c r="AW115" i="1"/>
  <c r="AZ115" i="1" s="1"/>
  <c r="M114" i="3" s="1"/>
  <c r="AW116" i="1"/>
  <c r="AZ116" i="1" s="1"/>
  <c r="M115" i="3" s="1"/>
  <c r="AW117" i="1"/>
  <c r="AW118" i="1"/>
  <c r="AZ118" i="1" s="1"/>
  <c r="M117" i="3" s="1"/>
  <c r="AW119" i="1"/>
  <c r="AW120" i="1"/>
  <c r="AZ120" i="1" s="1"/>
  <c r="M119" i="3" s="1"/>
  <c r="AW121" i="1"/>
  <c r="AW122" i="1"/>
  <c r="AZ122" i="1" s="1"/>
  <c r="M121" i="3" s="1"/>
  <c r="AW123" i="1"/>
  <c r="AW124" i="1"/>
  <c r="AZ124" i="1" s="1"/>
  <c r="M123" i="3" s="1"/>
  <c r="AW125" i="1"/>
  <c r="AW126" i="1"/>
  <c r="AZ126" i="1" s="1"/>
  <c r="M125" i="3" s="1"/>
  <c r="AW127" i="1"/>
  <c r="AZ127" i="1" s="1"/>
  <c r="M126" i="3" s="1"/>
  <c r="AZ128" i="1"/>
  <c r="M127" i="3" s="1"/>
  <c r="AW129" i="1"/>
  <c r="AW130" i="1"/>
  <c r="AW131" i="1"/>
  <c r="AW67" i="1"/>
  <c r="AZ67" i="1" s="1"/>
  <c r="M66" i="3" s="1"/>
  <c r="AW58" i="1"/>
  <c r="AW59" i="1"/>
  <c r="AW60" i="1"/>
  <c r="AZ60" i="1" s="1"/>
  <c r="M59" i="3" s="1"/>
  <c r="AW61" i="1"/>
  <c r="AW62" i="1"/>
  <c r="AW63" i="1"/>
  <c r="AW64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Z200" i="1" l="1"/>
  <c r="M199" i="3" s="1"/>
  <c r="AZ198" i="1"/>
  <c r="M197" i="3" s="1"/>
  <c r="AZ196" i="1"/>
  <c r="M195" i="3" s="1"/>
  <c r="AZ194" i="1"/>
  <c r="M193" i="3" s="1"/>
  <c r="AZ192" i="1"/>
  <c r="M191" i="3" s="1"/>
  <c r="AZ190" i="1"/>
  <c r="M189" i="3" s="1"/>
  <c r="AZ161" i="1"/>
  <c r="M160" i="3" s="1"/>
  <c r="AZ148" i="1"/>
  <c r="M147" i="3" s="1"/>
  <c r="AZ86" i="1"/>
  <c r="M85" i="3" s="1"/>
  <c r="AZ121" i="1"/>
  <c r="M120" i="3" s="1"/>
  <c r="AZ117" i="1"/>
  <c r="M116" i="3" s="1"/>
  <c r="AZ113" i="1"/>
  <c r="M112" i="3" s="1"/>
  <c r="AZ111" i="1"/>
  <c r="M110" i="3" s="1"/>
  <c r="AZ107" i="1"/>
  <c r="M106" i="3" s="1"/>
  <c r="AZ105" i="1"/>
  <c r="M104" i="3" s="1"/>
  <c r="AZ103" i="1"/>
  <c r="M102" i="3" s="1"/>
  <c r="AZ125" i="1"/>
  <c r="M124" i="3" s="1"/>
  <c r="AZ123" i="1"/>
  <c r="M122" i="3" s="1"/>
  <c r="AZ119" i="1"/>
  <c r="M118" i="3" s="1"/>
  <c r="AZ82" i="1"/>
  <c r="M81" i="3" s="1"/>
  <c r="AZ80" i="1"/>
  <c r="M79" i="3" s="1"/>
  <c r="AZ78" i="1"/>
  <c r="M77" i="3" s="1"/>
  <c r="AZ76" i="1"/>
  <c r="M75" i="3" s="1"/>
  <c r="AZ74" i="1"/>
  <c r="M73" i="3" s="1"/>
  <c r="AZ72" i="1"/>
  <c r="M71" i="3" s="1"/>
  <c r="AZ135" i="1"/>
  <c r="M134" i="3" s="1"/>
  <c r="AZ133" i="1"/>
  <c r="M132" i="3" s="1"/>
  <c r="AZ140" i="1"/>
  <c r="M139" i="3" s="1"/>
  <c r="AZ138" i="1"/>
  <c r="M137" i="3" s="1"/>
  <c r="AZ176" i="1"/>
  <c r="M175" i="3" s="1"/>
  <c r="AZ174" i="1"/>
  <c r="M173" i="3" s="1"/>
  <c r="AZ172" i="1"/>
  <c r="M171" i="3" s="1"/>
  <c r="AZ170" i="1"/>
  <c r="M169" i="3" s="1"/>
  <c r="AZ168" i="1"/>
  <c r="M167" i="3" s="1"/>
  <c r="AZ164" i="1"/>
  <c r="M163" i="3" s="1"/>
  <c r="AZ211" i="1"/>
  <c r="M210" i="3" s="1"/>
  <c r="AZ209" i="1"/>
  <c r="M208" i="3" s="1"/>
  <c r="AZ207" i="1"/>
  <c r="M206" i="3" s="1"/>
  <c r="AZ55" i="1"/>
  <c r="M54" i="3" s="1"/>
  <c r="AZ53" i="1"/>
  <c r="M52" i="3" s="1"/>
  <c r="AZ51" i="1"/>
  <c r="M50" i="3" s="1"/>
  <c r="AZ49" i="1"/>
  <c r="M48" i="3" s="1"/>
  <c r="AZ47" i="1"/>
  <c r="M46" i="3" s="1"/>
  <c r="AZ45" i="1"/>
  <c r="M44" i="3" s="1"/>
  <c r="AZ43" i="1"/>
  <c r="M42" i="3" s="1"/>
  <c r="AZ41" i="1"/>
  <c r="M40" i="3" s="1"/>
  <c r="AZ39" i="1"/>
  <c r="M38" i="3" s="1"/>
  <c r="AZ37" i="1"/>
  <c r="M36" i="3" s="1"/>
  <c r="AZ35" i="1"/>
  <c r="M34" i="3" s="1"/>
  <c r="AZ33" i="1"/>
  <c r="M32" i="3" s="1"/>
  <c r="AZ31" i="1"/>
  <c r="M30" i="3" s="1"/>
  <c r="AZ29" i="1"/>
  <c r="M28" i="3" s="1"/>
  <c r="AZ27" i="1"/>
  <c r="M26" i="3" s="1"/>
  <c r="AZ25" i="1"/>
  <c r="M24" i="3" s="1"/>
  <c r="AZ23" i="1"/>
  <c r="M22" i="3" s="1"/>
  <c r="AZ21" i="1"/>
  <c r="M20" i="3" s="1"/>
  <c r="AZ19" i="1"/>
  <c r="M18" i="3" s="1"/>
  <c r="AZ17" i="1"/>
  <c r="M16" i="3" s="1"/>
  <c r="AZ15" i="1"/>
  <c r="M14" i="3" s="1"/>
  <c r="AZ13" i="1"/>
  <c r="M12" i="3" s="1"/>
  <c r="AZ11" i="1"/>
  <c r="M10" i="3" s="1"/>
  <c r="AZ9" i="1"/>
  <c r="M8" i="3" s="1"/>
  <c r="AZ7" i="1"/>
  <c r="M6" i="3" s="1"/>
  <c r="AZ5" i="1"/>
  <c r="M4" i="3" s="1"/>
  <c r="AZ63" i="1"/>
  <c r="M62" i="3" s="1"/>
  <c r="AZ61" i="1"/>
  <c r="M60" i="3" s="1"/>
  <c r="AZ59" i="1"/>
  <c r="M58" i="3" s="1"/>
  <c r="AZ130" i="1"/>
  <c r="M129" i="3" s="1"/>
  <c r="AZ186" i="1"/>
  <c r="M185" i="3" s="1"/>
  <c r="AZ184" i="1"/>
  <c r="M183" i="3" s="1"/>
  <c r="AZ182" i="1"/>
  <c r="M181" i="3" s="1"/>
  <c r="AZ180" i="1"/>
  <c r="M179" i="3" s="1"/>
  <c r="AZ178" i="1"/>
  <c r="M177" i="3" s="1"/>
  <c r="AZ159" i="1"/>
  <c r="M158" i="3" s="1"/>
  <c r="AZ157" i="1"/>
  <c r="M156" i="3" s="1"/>
  <c r="AZ153" i="1"/>
  <c r="M152" i="3" s="1"/>
  <c r="AZ151" i="1"/>
  <c r="M150" i="3" s="1"/>
  <c r="AZ97" i="1"/>
  <c r="M96" i="3" s="1"/>
  <c r="AZ93" i="1"/>
  <c r="M92" i="3" s="1"/>
  <c r="AZ91" i="1"/>
  <c r="M90" i="3" s="1"/>
  <c r="AZ89" i="1"/>
  <c r="M88" i="3" s="1"/>
  <c r="AZ87" i="1"/>
  <c r="M86" i="3" s="1"/>
  <c r="AZ85" i="1"/>
  <c r="M84" i="3" s="1"/>
  <c r="AZ81" i="1"/>
  <c r="M80" i="3" s="1"/>
  <c r="AZ79" i="1"/>
  <c r="M78" i="3" s="1"/>
  <c r="AZ77" i="1"/>
  <c r="M76" i="3" s="1"/>
  <c r="AZ75" i="1"/>
  <c r="M74" i="3" s="1"/>
  <c r="AZ73" i="1"/>
  <c r="M72" i="3" s="1"/>
  <c r="AZ71" i="1"/>
  <c r="M70" i="3" s="1"/>
  <c r="AZ69" i="1"/>
  <c r="M68" i="3" s="1"/>
  <c r="AZ134" i="1"/>
  <c r="M133" i="3" s="1"/>
  <c r="AZ143" i="1"/>
  <c r="M142" i="3" s="1"/>
  <c r="AZ139" i="1"/>
  <c r="M138" i="3" s="1"/>
  <c r="AZ137" i="1"/>
  <c r="M136" i="3" s="1"/>
  <c r="AZ210" i="1"/>
  <c r="M209" i="3" s="1"/>
  <c r="AZ208" i="1"/>
  <c r="M207" i="3" s="1"/>
  <c r="AZ206" i="1"/>
  <c r="M205" i="3" s="1"/>
  <c r="AZ175" i="1"/>
  <c r="M174" i="3" s="1"/>
  <c r="AZ173" i="1"/>
  <c r="M172" i="3" s="1"/>
  <c r="AZ171" i="1"/>
  <c r="M170" i="3" s="1"/>
  <c r="AZ167" i="1"/>
  <c r="M166" i="3" s="1"/>
  <c r="AZ165" i="1"/>
  <c r="M164" i="3" s="1"/>
  <c r="AZ163" i="1"/>
  <c r="M162" i="3" s="1"/>
  <c r="AZ56" i="1"/>
  <c r="M55" i="3" s="1"/>
  <c r="AZ54" i="1"/>
  <c r="M53" i="3" s="1"/>
  <c r="AZ52" i="1"/>
  <c r="M51" i="3" s="1"/>
  <c r="AZ50" i="1"/>
  <c r="M49" i="3" s="1"/>
  <c r="AZ48" i="1"/>
  <c r="M47" i="3" s="1"/>
  <c r="AZ46" i="1"/>
  <c r="M45" i="3" s="1"/>
  <c r="AZ44" i="1"/>
  <c r="M43" i="3" s="1"/>
  <c r="AZ42" i="1"/>
  <c r="M41" i="3" s="1"/>
  <c r="AZ40" i="1"/>
  <c r="M39" i="3" s="1"/>
  <c r="AZ38" i="1"/>
  <c r="M37" i="3" s="1"/>
  <c r="AZ36" i="1"/>
  <c r="M35" i="3" s="1"/>
  <c r="AZ34" i="1"/>
  <c r="M33" i="3" s="1"/>
  <c r="AZ32" i="1"/>
  <c r="M31" i="3" s="1"/>
  <c r="AZ30" i="1"/>
  <c r="M29" i="3" s="1"/>
  <c r="AZ28" i="1"/>
  <c r="M27" i="3" s="1"/>
  <c r="AZ26" i="1"/>
  <c r="M25" i="3" s="1"/>
  <c r="AZ24" i="1"/>
  <c r="M23" i="3" s="1"/>
  <c r="AZ22" i="1"/>
  <c r="M21" i="3" s="1"/>
  <c r="AZ20" i="1"/>
  <c r="M19" i="3" s="1"/>
  <c r="AZ18" i="1"/>
  <c r="M17" i="3" s="1"/>
  <c r="AZ16" i="1"/>
  <c r="M15" i="3" s="1"/>
  <c r="AZ14" i="1"/>
  <c r="M13" i="3" s="1"/>
  <c r="AZ12" i="1"/>
  <c r="M11" i="3" s="1"/>
  <c r="AZ10" i="1"/>
  <c r="M9" i="3" s="1"/>
  <c r="AZ8" i="1"/>
  <c r="M7" i="3" s="1"/>
  <c r="AZ6" i="1"/>
  <c r="M5" i="3" s="1"/>
  <c r="AZ4" i="1"/>
  <c r="M3" i="3" s="1"/>
  <c r="AZ64" i="1"/>
  <c r="M63" i="3" s="1"/>
  <c r="AZ62" i="1"/>
  <c r="M61" i="3" s="1"/>
  <c r="AZ58" i="1"/>
  <c r="M57" i="3" s="1"/>
  <c r="AZ131" i="1"/>
  <c r="M130" i="3" s="1"/>
  <c r="AZ129" i="1"/>
  <c r="M128" i="3" s="1"/>
  <c r="F6" i="3"/>
  <c r="E6" i="3"/>
  <c r="D6" i="3"/>
  <c r="L6" i="3" s="1"/>
  <c r="AW57" i="1"/>
  <c r="AW66" i="1"/>
  <c r="AW68" i="1"/>
  <c r="AW132" i="1"/>
  <c r="AZ132" i="1" s="1"/>
  <c r="M131" i="3" s="1"/>
  <c r="AW136" i="1"/>
  <c r="AW144" i="1"/>
  <c r="AZ144" i="1" s="1"/>
  <c r="M143" i="3" s="1"/>
  <c r="A3" i="3"/>
  <c r="B3" i="3"/>
  <c r="C3" i="3"/>
  <c r="D3" i="3"/>
  <c r="K3" i="3" s="1"/>
  <c r="J3" i="3" s="1"/>
  <c r="E3" i="3"/>
  <c r="H3" i="3" s="1"/>
  <c r="F3" i="3"/>
  <c r="I3" i="3"/>
  <c r="A4" i="3"/>
  <c r="B4" i="3"/>
  <c r="C4" i="3"/>
  <c r="D4" i="3"/>
  <c r="L4" i="3" s="1"/>
  <c r="E4" i="3"/>
  <c r="H4" i="3" s="1"/>
  <c r="F4" i="3"/>
  <c r="I4" i="3"/>
  <c r="K4" i="3"/>
  <c r="J4" i="3" s="1"/>
  <c r="A5" i="3"/>
  <c r="B5" i="3"/>
  <c r="C5" i="3"/>
  <c r="D5" i="3"/>
  <c r="K5" i="3" s="1"/>
  <c r="J5" i="3" s="1"/>
  <c r="E5" i="3"/>
  <c r="F5" i="3"/>
  <c r="I5" i="3"/>
  <c r="L5" i="3"/>
  <c r="A6" i="3"/>
  <c r="B6" i="3"/>
  <c r="C6" i="3"/>
  <c r="H6" i="3"/>
  <c r="I6" i="3"/>
  <c r="A7" i="3"/>
  <c r="B7" i="3"/>
  <c r="C7" i="3"/>
  <c r="D7" i="3"/>
  <c r="K7" i="3" s="1"/>
  <c r="J7" i="3" s="1"/>
  <c r="E7" i="3"/>
  <c r="H7" i="3" s="1"/>
  <c r="F7" i="3"/>
  <c r="I7" i="3"/>
  <c r="A8" i="3"/>
  <c r="B8" i="3"/>
  <c r="C8" i="3"/>
  <c r="D8" i="3"/>
  <c r="E8" i="3"/>
  <c r="H8" i="3" s="1"/>
  <c r="F8" i="3"/>
  <c r="I8" i="3"/>
  <c r="A9" i="3"/>
  <c r="B9" i="3"/>
  <c r="C9" i="3"/>
  <c r="D9" i="3"/>
  <c r="K9" i="3" s="1"/>
  <c r="J9" i="3" s="1"/>
  <c r="E9" i="3"/>
  <c r="H9" i="3" s="1"/>
  <c r="F9" i="3"/>
  <c r="I9" i="3"/>
  <c r="A10" i="3"/>
  <c r="B10" i="3"/>
  <c r="C10" i="3"/>
  <c r="D10" i="3"/>
  <c r="E10" i="3"/>
  <c r="H10" i="3" s="1"/>
  <c r="F10" i="3"/>
  <c r="I10" i="3"/>
  <c r="A11" i="3"/>
  <c r="B11" i="3"/>
  <c r="C11" i="3"/>
  <c r="D11" i="3"/>
  <c r="K11" i="3" s="1"/>
  <c r="J11" i="3" s="1"/>
  <c r="E11" i="3"/>
  <c r="H11" i="3" s="1"/>
  <c r="F11" i="3"/>
  <c r="I11" i="3"/>
  <c r="L11" i="3"/>
  <c r="A12" i="3"/>
  <c r="B12" i="3"/>
  <c r="C12" i="3"/>
  <c r="D12" i="3"/>
  <c r="K12" i="3" s="1"/>
  <c r="J12" i="3" s="1"/>
  <c r="E12" i="3"/>
  <c r="H12" i="3" s="1"/>
  <c r="F12" i="3"/>
  <c r="I12" i="3"/>
  <c r="A13" i="3"/>
  <c r="B13" i="3"/>
  <c r="C13" i="3"/>
  <c r="D13" i="3"/>
  <c r="L13" i="3" s="1"/>
  <c r="E13" i="3"/>
  <c r="H13" i="3" s="1"/>
  <c r="F13" i="3"/>
  <c r="I13" i="3"/>
  <c r="K13" i="3"/>
  <c r="J13" i="3" s="1"/>
  <c r="A14" i="3"/>
  <c r="B14" i="3"/>
  <c r="C14" i="3"/>
  <c r="D14" i="3"/>
  <c r="E14" i="3"/>
  <c r="H14" i="3" s="1"/>
  <c r="F14" i="3"/>
  <c r="I14" i="3"/>
  <c r="A15" i="3"/>
  <c r="B15" i="3"/>
  <c r="C15" i="3"/>
  <c r="D15" i="3"/>
  <c r="E15" i="3"/>
  <c r="H15" i="3" s="1"/>
  <c r="F15" i="3"/>
  <c r="I15" i="3"/>
  <c r="A16" i="3"/>
  <c r="B16" i="3"/>
  <c r="C16" i="3"/>
  <c r="D16" i="3"/>
  <c r="L16" i="3" s="1"/>
  <c r="E16" i="3"/>
  <c r="H16" i="3" s="1"/>
  <c r="F16" i="3"/>
  <c r="I16" i="3"/>
  <c r="A17" i="3"/>
  <c r="B17" i="3"/>
  <c r="C17" i="3"/>
  <c r="D17" i="3"/>
  <c r="L17" i="3" s="1"/>
  <c r="E17" i="3"/>
  <c r="H17" i="3" s="1"/>
  <c r="F17" i="3"/>
  <c r="I17" i="3"/>
  <c r="K17" i="3"/>
  <c r="J17" i="3" s="1"/>
  <c r="A18" i="3"/>
  <c r="B18" i="3"/>
  <c r="C18" i="3"/>
  <c r="D18" i="3"/>
  <c r="E18" i="3"/>
  <c r="H18" i="3" s="1"/>
  <c r="F18" i="3"/>
  <c r="I18" i="3"/>
  <c r="A19" i="3"/>
  <c r="B19" i="3"/>
  <c r="C19" i="3"/>
  <c r="D19" i="3"/>
  <c r="E19" i="3"/>
  <c r="H19" i="3" s="1"/>
  <c r="F19" i="3"/>
  <c r="I19" i="3"/>
  <c r="A20" i="3"/>
  <c r="B20" i="3"/>
  <c r="C20" i="3"/>
  <c r="D20" i="3"/>
  <c r="L20" i="3" s="1"/>
  <c r="E20" i="3"/>
  <c r="H20" i="3" s="1"/>
  <c r="F20" i="3"/>
  <c r="I20" i="3"/>
  <c r="A21" i="3"/>
  <c r="B21" i="3"/>
  <c r="C21" i="3"/>
  <c r="D21" i="3"/>
  <c r="L21" i="3" s="1"/>
  <c r="E21" i="3"/>
  <c r="F21" i="3"/>
  <c r="I21" i="3"/>
  <c r="K21" i="3"/>
  <c r="J21" i="3" s="1"/>
  <c r="A22" i="3"/>
  <c r="B22" i="3"/>
  <c r="C22" i="3"/>
  <c r="D22" i="3"/>
  <c r="K22" i="3" s="1"/>
  <c r="J22" i="3" s="1"/>
  <c r="E22" i="3"/>
  <c r="H22" i="3" s="1"/>
  <c r="F22" i="3"/>
  <c r="I22" i="3"/>
  <c r="A23" i="3"/>
  <c r="B23" i="3"/>
  <c r="C23" i="3"/>
  <c r="D23" i="3"/>
  <c r="E23" i="3"/>
  <c r="H23" i="3" s="1"/>
  <c r="F23" i="3"/>
  <c r="I23" i="3"/>
  <c r="A24" i="3"/>
  <c r="B24" i="3"/>
  <c r="C24" i="3"/>
  <c r="D24" i="3"/>
  <c r="K24" i="3" s="1"/>
  <c r="J24" i="3" s="1"/>
  <c r="E24" i="3"/>
  <c r="H24" i="3" s="1"/>
  <c r="F24" i="3"/>
  <c r="I24" i="3"/>
  <c r="A25" i="3"/>
  <c r="B25" i="3"/>
  <c r="C25" i="3"/>
  <c r="D25" i="3"/>
  <c r="L25" i="3" s="1"/>
  <c r="E25" i="3"/>
  <c r="H25" i="3" s="1"/>
  <c r="F25" i="3"/>
  <c r="I25" i="3"/>
  <c r="K25" i="3"/>
  <c r="J25" i="3" s="1"/>
  <c r="A26" i="3"/>
  <c r="B26" i="3"/>
  <c r="C26" i="3"/>
  <c r="D26" i="3"/>
  <c r="L26" i="3" s="1"/>
  <c r="E26" i="3"/>
  <c r="H26" i="3" s="1"/>
  <c r="F26" i="3"/>
  <c r="I26" i="3"/>
  <c r="K26" i="3"/>
  <c r="J26" i="3" s="1"/>
  <c r="A27" i="3"/>
  <c r="B27" i="3"/>
  <c r="C27" i="3"/>
  <c r="D27" i="3"/>
  <c r="E27" i="3"/>
  <c r="F27" i="3"/>
  <c r="I27" i="3"/>
  <c r="A28" i="3"/>
  <c r="B28" i="3"/>
  <c r="C28" i="3"/>
  <c r="D28" i="3"/>
  <c r="K28" i="3" s="1"/>
  <c r="J28" i="3" s="1"/>
  <c r="E28" i="3"/>
  <c r="H28" i="3" s="1"/>
  <c r="F28" i="3"/>
  <c r="I28" i="3"/>
  <c r="A29" i="3"/>
  <c r="B29" i="3"/>
  <c r="C29" i="3"/>
  <c r="D29" i="3"/>
  <c r="E29" i="3"/>
  <c r="H29" i="3" s="1"/>
  <c r="F29" i="3"/>
  <c r="I29" i="3"/>
  <c r="A30" i="3"/>
  <c r="B30" i="3"/>
  <c r="C30" i="3"/>
  <c r="D30" i="3"/>
  <c r="K30" i="3" s="1"/>
  <c r="J30" i="3" s="1"/>
  <c r="E30" i="3"/>
  <c r="H30" i="3" s="1"/>
  <c r="F30" i="3"/>
  <c r="I30" i="3"/>
  <c r="A31" i="3"/>
  <c r="B31" i="3"/>
  <c r="C31" i="3"/>
  <c r="D31" i="3"/>
  <c r="E31" i="3"/>
  <c r="H31" i="3" s="1"/>
  <c r="F31" i="3"/>
  <c r="I31" i="3"/>
  <c r="A32" i="3"/>
  <c r="B32" i="3"/>
  <c r="C32" i="3"/>
  <c r="D32" i="3"/>
  <c r="K32" i="3" s="1"/>
  <c r="J32" i="3" s="1"/>
  <c r="E32" i="3"/>
  <c r="H32" i="3" s="1"/>
  <c r="F32" i="3"/>
  <c r="I32" i="3"/>
  <c r="A33" i="3"/>
  <c r="B33" i="3"/>
  <c r="C33" i="3"/>
  <c r="D33" i="3"/>
  <c r="L33" i="3" s="1"/>
  <c r="E33" i="3"/>
  <c r="H33" i="3" s="1"/>
  <c r="F33" i="3"/>
  <c r="I33" i="3"/>
  <c r="K33" i="3"/>
  <c r="J33" i="3" s="1"/>
  <c r="A34" i="3"/>
  <c r="B34" i="3"/>
  <c r="C34" i="3"/>
  <c r="D34" i="3"/>
  <c r="K34" i="3" s="1"/>
  <c r="J34" i="3" s="1"/>
  <c r="E34" i="3"/>
  <c r="H34" i="3" s="1"/>
  <c r="F34" i="3"/>
  <c r="I34" i="3"/>
  <c r="L34" i="3"/>
  <c r="A35" i="3"/>
  <c r="B35" i="3"/>
  <c r="C35" i="3"/>
  <c r="D35" i="3"/>
  <c r="K35" i="3" s="1"/>
  <c r="J35" i="3" s="1"/>
  <c r="E35" i="3"/>
  <c r="H35" i="3" s="1"/>
  <c r="F35" i="3"/>
  <c r="I35" i="3"/>
  <c r="A36" i="3"/>
  <c r="B36" i="3"/>
  <c r="C36" i="3"/>
  <c r="D36" i="3"/>
  <c r="K36" i="3" s="1"/>
  <c r="J36" i="3" s="1"/>
  <c r="E36" i="3"/>
  <c r="H36" i="3" s="1"/>
  <c r="F36" i="3"/>
  <c r="I36" i="3"/>
  <c r="L36" i="3"/>
  <c r="A37" i="3"/>
  <c r="B37" i="3"/>
  <c r="C37" i="3"/>
  <c r="D37" i="3"/>
  <c r="E37" i="3"/>
  <c r="H37" i="3" s="1"/>
  <c r="F37" i="3"/>
  <c r="I37" i="3"/>
  <c r="A38" i="3"/>
  <c r="B38" i="3"/>
  <c r="C38" i="3"/>
  <c r="D38" i="3"/>
  <c r="K38" i="3" s="1"/>
  <c r="J38" i="3" s="1"/>
  <c r="E38" i="3"/>
  <c r="H38" i="3" s="1"/>
  <c r="F38" i="3"/>
  <c r="I38" i="3"/>
  <c r="L38" i="3"/>
  <c r="A39" i="3"/>
  <c r="B39" i="3"/>
  <c r="C39" i="3"/>
  <c r="D39" i="3"/>
  <c r="E39" i="3"/>
  <c r="H39" i="3" s="1"/>
  <c r="F39" i="3"/>
  <c r="I39" i="3"/>
  <c r="A40" i="3"/>
  <c r="B40" i="3"/>
  <c r="C40" i="3"/>
  <c r="D40" i="3"/>
  <c r="E40" i="3"/>
  <c r="H40" i="3" s="1"/>
  <c r="F40" i="3"/>
  <c r="I40" i="3"/>
  <c r="A41" i="3"/>
  <c r="B41" i="3"/>
  <c r="C41" i="3"/>
  <c r="D41" i="3"/>
  <c r="L41" i="3" s="1"/>
  <c r="E41" i="3"/>
  <c r="H41" i="3" s="1"/>
  <c r="F41" i="3"/>
  <c r="I41" i="3"/>
  <c r="A42" i="3"/>
  <c r="B42" i="3"/>
  <c r="C42" i="3"/>
  <c r="D42" i="3"/>
  <c r="E42" i="3"/>
  <c r="H42" i="3" s="1"/>
  <c r="F42" i="3"/>
  <c r="I42" i="3"/>
  <c r="A43" i="3"/>
  <c r="B43" i="3"/>
  <c r="C43" i="3"/>
  <c r="D43" i="3"/>
  <c r="E43" i="3"/>
  <c r="H43" i="3" s="1"/>
  <c r="F43" i="3"/>
  <c r="I43" i="3"/>
  <c r="A44" i="3"/>
  <c r="B44" i="3"/>
  <c r="C44" i="3"/>
  <c r="D44" i="3"/>
  <c r="E44" i="3"/>
  <c r="H44" i="3" s="1"/>
  <c r="F44" i="3"/>
  <c r="I44" i="3"/>
  <c r="A45" i="3"/>
  <c r="B45" i="3"/>
  <c r="C45" i="3"/>
  <c r="D45" i="3"/>
  <c r="E45" i="3"/>
  <c r="H45" i="3" s="1"/>
  <c r="F45" i="3"/>
  <c r="I45" i="3"/>
  <c r="A46" i="3"/>
  <c r="B46" i="3"/>
  <c r="C46" i="3"/>
  <c r="D46" i="3"/>
  <c r="L46" i="3" s="1"/>
  <c r="E46" i="3"/>
  <c r="H46" i="3" s="1"/>
  <c r="F46" i="3"/>
  <c r="I46" i="3"/>
  <c r="K46" i="3"/>
  <c r="J46" i="3" s="1"/>
  <c r="A47" i="3"/>
  <c r="B47" i="3"/>
  <c r="C47" i="3"/>
  <c r="D47" i="3"/>
  <c r="E47" i="3"/>
  <c r="H47" i="3" s="1"/>
  <c r="F47" i="3"/>
  <c r="I47" i="3"/>
  <c r="A48" i="3"/>
  <c r="B48" i="3"/>
  <c r="C48" i="3"/>
  <c r="D48" i="3"/>
  <c r="K48" i="3" s="1"/>
  <c r="J48" i="3" s="1"/>
  <c r="E48" i="3"/>
  <c r="H48" i="3" s="1"/>
  <c r="F48" i="3"/>
  <c r="I48" i="3"/>
  <c r="A49" i="3"/>
  <c r="B49" i="3"/>
  <c r="C49" i="3"/>
  <c r="D49" i="3"/>
  <c r="K49" i="3" s="1"/>
  <c r="E49" i="3"/>
  <c r="H49" i="3" s="1"/>
  <c r="F49" i="3"/>
  <c r="I49" i="3"/>
  <c r="J49" i="3"/>
  <c r="A50" i="3"/>
  <c r="B50" i="3"/>
  <c r="C50" i="3"/>
  <c r="D50" i="3"/>
  <c r="L50" i="3" s="1"/>
  <c r="E50" i="3"/>
  <c r="H50" i="3" s="1"/>
  <c r="F50" i="3"/>
  <c r="I50" i="3"/>
  <c r="K50" i="3"/>
  <c r="J50" i="3" s="1"/>
  <c r="A51" i="3"/>
  <c r="B51" i="3"/>
  <c r="C51" i="3"/>
  <c r="D51" i="3"/>
  <c r="K51" i="3" s="1"/>
  <c r="J51" i="3" s="1"/>
  <c r="E51" i="3"/>
  <c r="F51" i="3"/>
  <c r="I51" i="3"/>
  <c r="L51" i="3"/>
  <c r="A52" i="3"/>
  <c r="B52" i="3"/>
  <c r="C52" i="3"/>
  <c r="D52" i="3"/>
  <c r="L52" i="3" s="1"/>
  <c r="E52" i="3"/>
  <c r="H52" i="3" s="1"/>
  <c r="F52" i="3"/>
  <c r="I52" i="3"/>
  <c r="K52" i="3"/>
  <c r="J52" i="3" s="1"/>
  <c r="A53" i="3"/>
  <c r="B53" i="3"/>
  <c r="C53" i="3"/>
  <c r="D53" i="3"/>
  <c r="L53" i="3" s="1"/>
  <c r="E53" i="3"/>
  <c r="F53" i="3"/>
  <c r="I53" i="3"/>
  <c r="K53" i="3"/>
  <c r="J53" i="3" s="1"/>
  <c r="A54" i="3"/>
  <c r="B54" i="3"/>
  <c r="C54" i="3"/>
  <c r="D54" i="3"/>
  <c r="L54" i="3" s="1"/>
  <c r="E54" i="3"/>
  <c r="H54" i="3" s="1"/>
  <c r="F54" i="3"/>
  <c r="I54" i="3"/>
  <c r="K54" i="3"/>
  <c r="J54" i="3" s="1"/>
  <c r="A55" i="3"/>
  <c r="B55" i="3"/>
  <c r="C55" i="3"/>
  <c r="D55" i="3"/>
  <c r="E55" i="3"/>
  <c r="H55" i="3" s="1"/>
  <c r="F55" i="3"/>
  <c r="I55" i="3"/>
  <c r="A56" i="3"/>
  <c r="B56" i="3"/>
  <c r="C56" i="3"/>
  <c r="D56" i="3"/>
  <c r="K56" i="3" s="1"/>
  <c r="J56" i="3" s="1"/>
  <c r="E56" i="3"/>
  <c r="F56" i="3"/>
  <c r="I56" i="3"/>
  <c r="L56" i="3"/>
  <c r="A57" i="3"/>
  <c r="B57" i="3"/>
  <c r="C57" i="3"/>
  <c r="D57" i="3"/>
  <c r="E57" i="3"/>
  <c r="H57" i="3" s="1"/>
  <c r="F57" i="3"/>
  <c r="I57" i="3"/>
  <c r="A58" i="3"/>
  <c r="B58" i="3"/>
  <c r="C58" i="3"/>
  <c r="D58" i="3"/>
  <c r="E58" i="3"/>
  <c r="H58" i="3" s="1"/>
  <c r="F58" i="3"/>
  <c r="I58" i="3"/>
  <c r="A59" i="3"/>
  <c r="B59" i="3"/>
  <c r="C59" i="3"/>
  <c r="D59" i="3"/>
  <c r="L59" i="3" s="1"/>
  <c r="E59" i="3"/>
  <c r="H59" i="3" s="1"/>
  <c r="F59" i="3"/>
  <c r="I59" i="3"/>
  <c r="K59" i="3"/>
  <c r="J59" i="3" s="1"/>
  <c r="A60" i="3"/>
  <c r="B60" i="3"/>
  <c r="C60" i="3"/>
  <c r="D60" i="3"/>
  <c r="E60" i="3"/>
  <c r="H60" i="3" s="1"/>
  <c r="F60" i="3"/>
  <c r="I60" i="3"/>
  <c r="A61" i="3"/>
  <c r="B61" i="3"/>
  <c r="C61" i="3"/>
  <c r="D61" i="3"/>
  <c r="K61" i="3" s="1"/>
  <c r="J61" i="3" s="1"/>
  <c r="E61" i="3"/>
  <c r="H61" i="3" s="1"/>
  <c r="F61" i="3"/>
  <c r="I61" i="3"/>
  <c r="A62" i="3"/>
  <c r="B62" i="3"/>
  <c r="C62" i="3"/>
  <c r="D62" i="3"/>
  <c r="L62" i="3" s="1"/>
  <c r="E62" i="3"/>
  <c r="H62" i="3" s="1"/>
  <c r="F62" i="3"/>
  <c r="I62" i="3"/>
  <c r="K62" i="3"/>
  <c r="J62" i="3" s="1"/>
  <c r="A63" i="3"/>
  <c r="B63" i="3"/>
  <c r="C63" i="3"/>
  <c r="D63" i="3"/>
  <c r="L63" i="3" s="1"/>
  <c r="E63" i="3"/>
  <c r="H63" i="3" s="1"/>
  <c r="F63" i="3"/>
  <c r="I63" i="3"/>
  <c r="K63" i="3"/>
  <c r="J63" i="3" s="1"/>
  <c r="A64" i="3"/>
  <c r="B64" i="3"/>
  <c r="C64" i="3"/>
  <c r="D64" i="3"/>
  <c r="K64" i="3" s="1"/>
  <c r="J64" i="3" s="1"/>
  <c r="E64" i="3"/>
  <c r="H64" i="3" s="1"/>
  <c r="F64" i="3"/>
  <c r="I64" i="3"/>
  <c r="L64" i="3"/>
  <c r="A65" i="3"/>
  <c r="B65" i="3"/>
  <c r="C65" i="3"/>
  <c r="D65" i="3"/>
  <c r="K65" i="3" s="1"/>
  <c r="J65" i="3" s="1"/>
  <c r="E65" i="3"/>
  <c r="H65" i="3" s="1"/>
  <c r="F65" i="3"/>
  <c r="I65" i="3"/>
  <c r="L65" i="3"/>
  <c r="A66" i="3"/>
  <c r="B66" i="3"/>
  <c r="C66" i="3"/>
  <c r="D66" i="3"/>
  <c r="L66" i="3" s="1"/>
  <c r="E66" i="3"/>
  <c r="H66" i="3" s="1"/>
  <c r="F66" i="3"/>
  <c r="I66" i="3"/>
  <c r="K66" i="3"/>
  <c r="J66" i="3" s="1"/>
  <c r="A67" i="3"/>
  <c r="B67" i="3"/>
  <c r="C67" i="3"/>
  <c r="D67" i="3"/>
  <c r="E67" i="3"/>
  <c r="H67" i="3" s="1"/>
  <c r="F67" i="3"/>
  <c r="I67" i="3"/>
  <c r="A68" i="3"/>
  <c r="B68" i="3"/>
  <c r="C68" i="3"/>
  <c r="D68" i="3"/>
  <c r="E68" i="3"/>
  <c r="F68" i="3"/>
  <c r="I68" i="3"/>
  <c r="A69" i="3"/>
  <c r="B69" i="3"/>
  <c r="C69" i="3"/>
  <c r="D69" i="3"/>
  <c r="L69" i="3" s="1"/>
  <c r="E69" i="3"/>
  <c r="H69" i="3" s="1"/>
  <c r="F69" i="3"/>
  <c r="I69" i="3"/>
  <c r="A70" i="3"/>
  <c r="B70" i="3"/>
  <c r="C70" i="3"/>
  <c r="D70" i="3"/>
  <c r="L70" i="3" s="1"/>
  <c r="E70" i="3"/>
  <c r="H70" i="3" s="1"/>
  <c r="F70" i="3"/>
  <c r="I70" i="3"/>
  <c r="K70" i="3"/>
  <c r="J70" i="3" s="1"/>
  <c r="A71" i="3"/>
  <c r="B71" i="3"/>
  <c r="C71" i="3"/>
  <c r="D71" i="3"/>
  <c r="E71" i="3"/>
  <c r="H71" i="3" s="1"/>
  <c r="F71" i="3"/>
  <c r="I71" i="3"/>
  <c r="A72" i="3"/>
  <c r="B72" i="3"/>
  <c r="C72" i="3"/>
  <c r="D72" i="3"/>
  <c r="K72" i="3" s="1"/>
  <c r="J72" i="3" s="1"/>
  <c r="E72" i="3"/>
  <c r="F72" i="3"/>
  <c r="I72" i="3"/>
  <c r="L72" i="3"/>
  <c r="A73" i="3"/>
  <c r="B73" i="3"/>
  <c r="C73" i="3"/>
  <c r="D73" i="3"/>
  <c r="E73" i="3"/>
  <c r="H73" i="3" s="1"/>
  <c r="F73" i="3"/>
  <c r="I73" i="3"/>
  <c r="A74" i="3"/>
  <c r="B74" i="3"/>
  <c r="C74" i="3"/>
  <c r="D74" i="3"/>
  <c r="L74" i="3" s="1"/>
  <c r="E74" i="3"/>
  <c r="H74" i="3" s="1"/>
  <c r="F74" i="3"/>
  <c r="I74" i="3"/>
  <c r="K74" i="3"/>
  <c r="J74" i="3" s="1"/>
  <c r="A75" i="3"/>
  <c r="B75" i="3"/>
  <c r="C75" i="3"/>
  <c r="D75" i="3"/>
  <c r="L75" i="3" s="1"/>
  <c r="E75" i="3"/>
  <c r="H75" i="3" s="1"/>
  <c r="F75" i="3"/>
  <c r="I75" i="3"/>
  <c r="K75" i="3"/>
  <c r="J75" i="3" s="1"/>
  <c r="A76" i="3"/>
  <c r="B76" i="3"/>
  <c r="C76" i="3"/>
  <c r="D76" i="3"/>
  <c r="L76" i="3" s="1"/>
  <c r="E76" i="3"/>
  <c r="H76" i="3" s="1"/>
  <c r="F76" i="3"/>
  <c r="I76" i="3"/>
  <c r="K76" i="3"/>
  <c r="J76" i="3" s="1"/>
  <c r="A77" i="3"/>
  <c r="B77" i="3"/>
  <c r="C77" i="3"/>
  <c r="D77" i="3"/>
  <c r="K77" i="3" s="1"/>
  <c r="J77" i="3" s="1"/>
  <c r="E77" i="3"/>
  <c r="H77" i="3" s="1"/>
  <c r="F77" i="3"/>
  <c r="I77" i="3"/>
  <c r="A78" i="3"/>
  <c r="B78" i="3"/>
  <c r="C78" i="3"/>
  <c r="D78" i="3"/>
  <c r="K78" i="3" s="1"/>
  <c r="E78" i="3"/>
  <c r="H78" i="3" s="1"/>
  <c r="F78" i="3"/>
  <c r="I78" i="3"/>
  <c r="J78" i="3"/>
  <c r="A79" i="3"/>
  <c r="B79" i="3"/>
  <c r="C79" i="3"/>
  <c r="D79" i="3"/>
  <c r="L79" i="3" s="1"/>
  <c r="E79" i="3"/>
  <c r="H79" i="3" s="1"/>
  <c r="F79" i="3"/>
  <c r="I79" i="3"/>
  <c r="K79" i="3"/>
  <c r="J79" i="3" s="1"/>
  <c r="A80" i="3"/>
  <c r="B80" i="3"/>
  <c r="C80" i="3"/>
  <c r="D80" i="3"/>
  <c r="L80" i="3" s="1"/>
  <c r="E80" i="3"/>
  <c r="H80" i="3" s="1"/>
  <c r="F80" i="3"/>
  <c r="I80" i="3"/>
  <c r="K80" i="3"/>
  <c r="J80" i="3" s="1"/>
  <c r="A81" i="3"/>
  <c r="B81" i="3"/>
  <c r="C81" i="3"/>
  <c r="D81" i="3"/>
  <c r="K81" i="3" s="1"/>
  <c r="J81" i="3" s="1"/>
  <c r="E81" i="3"/>
  <c r="F81" i="3"/>
  <c r="I81" i="3"/>
  <c r="A82" i="3"/>
  <c r="B82" i="3"/>
  <c r="C82" i="3"/>
  <c r="D82" i="3"/>
  <c r="K82" i="3" s="1"/>
  <c r="J82" i="3" s="1"/>
  <c r="E82" i="3"/>
  <c r="H82" i="3" s="1"/>
  <c r="F82" i="3"/>
  <c r="I82" i="3"/>
  <c r="L82" i="3"/>
  <c r="A83" i="3"/>
  <c r="B83" i="3"/>
  <c r="C83" i="3"/>
  <c r="D83" i="3"/>
  <c r="L83" i="3" s="1"/>
  <c r="E83" i="3"/>
  <c r="H83" i="3" s="1"/>
  <c r="F83" i="3"/>
  <c r="I83" i="3"/>
  <c r="K83" i="3"/>
  <c r="J83" i="3" s="1"/>
  <c r="A84" i="3"/>
  <c r="B84" i="3"/>
  <c r="C84" i="3"/>
  <c r="D84" i="3"/>
  <c r="K84" i="3" s="1"/>
  <c r="J84" i="3" s="1"/>
  <c r="E84" i="3"/>
  <c r="H84" i="3" s="1"/>
  <c r="F84" i="3"/>
  <c r="I84" i="3"/>
  <c r="L84" i="3"/>
  <c r="A85" i="3"/>
  <c r="B85" i="3"/>
  <c r="C85" i="3"/>
  <c r="D85" i="3"/>
  <c r="E85" i="3"/>
  <c r="F85" i="3"/>
  <c r="I85" i="3"/>
  <c r="A86" i="3"/>
  <c r="B86" i="3"/>
  <c r="C86" i="3"/>
  <c r="D86" i="3"/>
  <c r="K86" i="3" s="1"/>
  <c r="J86" i="3" s="1"/>
  <c r="E86" i="3"/>
  <c r="H86" i="3" s="1"/>
  <c r="F86" i="3"/>
  <c r="I86" i="3"/>
  <c r="A87" i="3"/>
  <c r="B87" i="3"/>
  <c r="C87" i="3"/>
  <c r="D87" i="3"/>
  <c r="L87" i="3" s="1"/>
  <c r="E87" i="3"/>
  <c r="H87" i="3" s="1"/>
  <c r="F87" i="3"/>
  <c r="I87" i="3"/>
  <c r="K87" i="3"/>
  <c r="J87" i="3" s="1"/>
  <c r="A88" i="3"/>
  <c r="B88" i="3"/>
  <c r="C88" i="3"/>
  <c r="D88" i="3"/>
  <c r="L88" i="3" s="1"/>
  <c r="E88" i="3"/>
  <c r="H88" i="3" s="1"/>
  <c r="F88" i="3"/>
  <c r="I88" i="3"/>
  <c r="K88" i="3"/>
  <c r="J88" i="3" s="1"/>
  <c r="A89" i="3"/>
  <c r="B89" i="3"/>
  <c r="C89" i="3"/>
  <c r="D89" i="3"/>
  <c r="K89" i="3" s="1"/>
  <c r="J89" i="3" s="1"/>
  <c r="E89" i="3"/>
  <c r="H89" i="3" s="1"/>
  <c r="F89" i="3"/>
  <c r="I89" i="3"/>
  <c r="L89" i="3"/>
  <c r="A90" i="3"/>
  <c r="B90" i="3"/>
  <c r="C90" i="3"/>
  <c r="D90" i="3"/>
  <c r="K90" i="3" s="1"/>
  <c r="J90" i="3" s="1"/>
  <c r="E90" i="3"/>
  <c r="H90" i="3" s="1"/>
  <c r="F90" i="3"/>
  <c r="I90" i="3"/>
  <c r="A91" i="3"/>
  <c r="B91" i="3"/>
  <c r="C91" i="3"/>
  <c r="D91" i="3"/>
  <c r="L91" i="3" s="1"/>
  <c r="E91" i="3"/>
  <c r="F91" i="3"/>
  <c r="I91" i="3"/>
  <c r="K91" i="3"/>
  <c r="J91" i="3" s="1"/>
  <c r="A92" i="3"/>
  <c r="B92" i="3"/>
  <c r="C92" i="3"/>
  <c r="D92" i="3"/>
  <c r="L92" i="3" s="1"/>
  <c r="E92" i="3"/>
  <c r="H92" i="3" s="1"/>
  <c r="F92" i="3"/>
  <c r="I92" i="3"/>
  <c r="K92" i="3"/>
  <c r="J92" i="3" s="1"/>
  <c r="A93" i="3"/>
  <c r="B93" i="3"/>
  <c r="C93" i="3"/>
  <c r="D93" i="3"/>
  <c r="K93" i="3" s="1"/>
  <c r="J93" i="3" s="1"/>
  <c r="E93" i="3"/>
  <c r="H93" i="3" s="1"/>
  <c r="F93" i="3"/>
  <c r="I93" i="3"/>
  <c r="A94" i="3"/>
  <c r="B94" i="3"/>
  <c r="C94" i="3"/>
  <c r="D94" i="3"/>
  <c r="K94" i="3" s="1"/>
  <c r="J94" i="3" s="1"/>
  <c r="E94" i="3"/>
  <c r="H94" i="3" s="1"/>
  <c r="F94" i="3"/>
  <c r="I94" i="3"/>
  <c r="A95" i="3"/>
  <c r="B95" i="3"/>
  <c r="C95" i="3"/>
  <c r="D95" i="3"/>
  <c r="L95" i="3" s="1"/>
  <c r="E95" i="3"/>
  <c r="H95" i="3" s="1"/>
  <c r="F95" i="3"/>
  <c r="I95" i="3"/>
  <c r="K95" i="3"/>
  <c r="J95" i="3" s="1"/>
  <c r="A96" i="3"/>
  <c r="B96" i="3"/>
  <c r="C96" i="3"/>
  <c r="D96" i="3"/>
  <c r="K96" i="3" s="1"/>
  <c r="J96" i="3" s="1"/>
  <c r="E96" i="3"/>
  <c r="F96" i="3"/>
  <c r="I96" i="3"/>
  <c r="A97" i="3"/>
  <c r="B97" i="3"/>
  <c r="C97" i="3"/>
  <c r="D97" i="3"/>
  <c r="K97" i="3" s="1"/>
  <c r="J97" i="3" s="1"/>
  <c r="E97" i="3"/>
  <c r="H97" i="3" s="1"/>
  <c r="F97" i="3"/>
  <c r="I97" i="3"/>
  <c r="A98" i="3"/>
  <c r="B98" i="3"/>
  <c r="C98" i="3"/>
  <c r="D98" i="3"/>
  <c r="K98" i="3" s="1"/>
  <c r="J98" i="3" s="1"/>
  <c r="E98" i="3"/>
  <c r="H98" i="3" s="1"/>
  <c r="F98" i="3"/>
  <c r="I98" i="3"/>
  <c r="L98" i="3"/>
  <c r="A99" i="3"/>
  <c r="B99" i="3"/>
  <c r="C99" i="3"/>
  <c r="D99" i="3"/>
  <c r="L99" i="3" s="1"/>
  <c r="E99" i="3"/>
  <c r="H99" i="3" s="1"/>
  <c r="F99" i="3"/>
  <c r="I99" i="3"/>
  <c r="A100" i="3"/>
  <c r="B100" i="3"/>
  <c r="C100" i="3"/>
  <c r="D100" i="3"/>
  <c r="E100" i="3"/>
  <c r="H100" i="3" s="1"/>
  <c r="F100" i="3"/>
  <c r="I100" i="3"/>
  <c r="A101" i="3"/>
  <c r="B101" i="3"/>
  <c r="C101" i="3"/>
  <c r="D101" i="3"/>
  <c r="K101" i="3" s="1"/>
  <c r="J101" i="3" s="1"/>
  <c r="E101" i="3"/>
  <c r="H101" i="3" s="1"/>
  <c r="F101" i="3"/>
  <c r="I101" i="3"/>
  <c r="L101" i="3"/>
  <c r="A102" i="3"/>
  <c r="B102" i="3"/>
  <c r="C102" i="3"/>
  <c r="D102" i="3"/>
  <c r="L102" i="3" s="1"/>
  <c r="E102" i="3"/>
  <c r="H102" i="3" s="1"/>
  <c r="F102" i="3"/>
  <c r="I102" i="3"/>
  <c r="K102" i="3"/>
  <c r="J102" i="3" s="1"/>
  <c r="A103" i="3"/>
  <c r="B103" i="3"/>
  <c r="C103" i="3"/>
  <c r="D103" i="3"/>
  <c r="L103" i="3" s="1"/>
  <c r="E103" i="3"/>
  <c r="H103" i="3" s="1"/>
  <c r="F103" i="3"/>
  <c r="I103" i="3"/>
  <c r="A104" i="3"/>
  <c r="B104" i="3"/>
  <c r="C104" i="3"/>
  <c r="D104" i="3"/>
  <c r="K104" i="3" s="1"/>
  <c r="J104" i="3" s="1"/>
  <c r="E104" i="3"/>
  <c r="F104" i="3"/>
  <c r="I104" i="3"/>
  <c r="L104" i="3"/>
  <c r="A105" i="3"/>
  <c r="B105" i="3"/>
  <c r="C105" i="3"/>
  <c r="D105" i="3"/>
  <c r="E105" i="3"/>
  <c r="H105" i="3" s="1"/>
  <c r="F105" i="3"/>
  <c r="I105" i="3"/>
  <c r="A106" i="3"/>
  <c r="B106" i="3"/>
  <c r="C106" i="3"/>
  <c r="D106" i="3"/>
  <c r="L106" i="3" s="1"/>
  <c r="E106" i="3"/>
  <c r="H106" i="3" s="1"/>
  <c r="F106" i="3"/>
  <c r="I106" i="3"/>
  <c r="K106" i="3"/>
  <c r="J106" i="3" s="1"/>
  <c r="A107" i="3"/>
  <c r="B107" i="3"/>
  <c r="C107" i="3"/>
  <c r="D107" i="3"/>
  <c r="K107" i="3" s="1"/>
  <c r="J107" i="3" s="1"/>
  <c r="E107" i="3"/>
  <c r="H107" i="3" s="1"/>
  <c r="F107" i="3"/>
  <c r="I107" i="3"/>
  <c r="A108" i="3"/>
  <c r="B108" i="3"/>
  <c r="C108" i="3"/>
  <c r="D108" i="3"/>
  <c r="E108" i="3"/>
  <c r="H108" i="3" s="1"/>
  <c r="F108" i="3"/>
  <c r="I108" i="3"/>
  <c r="A109" i="3"/>
  <c r="B109" i="3"/>
  <c r="C109" i="3"/>
  <c r="D109" i="3"/>
  <c r="L109" i="3" s="1"/>
  <c r="E109" i="3"/>
  <c r="H109" i="3" s="1"/>
  <c r="F109" i="3"/>
  <c r="I109" i="3"/>
  <c r="A110" i="3"/>
  <c r="B110" i="3"/>
  <c r="C110" i="3"/>
  <c r="D110" i="3"/>
  <c r="L110" i="3" s="1"/>
  <c r="E110" i="3"/>
  <c r="H110" i="3" s="1"/>
  <c r="F110" i="3"/>
  <c r="I110" i="3"/>
  <c r="K110" i="3"/>
  <c r="J110" i="3" s="1"/>
  <c r="A111" i="3"/>
  <c r="B111" i="3"/>
  <c r="C111" i="3"/>
  <c r="D111" i="3"/>
  <c r="L111" i="3" s="1"/>
  <c r="E111" i="3"/>
  <c r="H111" i="3" s="1"/>
  <c r="F111" i="3"/>
  <c r="I111" i="3"/>
  <c r="A112" i="3"/>
  <c r="B112" i="3"/>
  <c r="C112" i="3"/>
  <c r="D112" i="3"/>
  <c r="K112" i="3" s="1"/>
  <c r="J112" i="3" s="1"/>
  <c r="E112" i="3"/>
  <c r="F112" i="3"/>
  <c r="I112" i="3"/>
  <c r="A113" i="3"/>
  <c r="B113" i="3"/>
  <c r="C113" i="3"/>
  <c r="D113" i="3"/>
  <c r="K113" i="3" s="1"/>
  <c r="J113" i="3" s="1"/>
  <c r="E113" i="3"/>
  <c r="H113" i="3" s="1"/>
  <c r="F113" i="3"/>
  <c r="I113" i="3"/>
  <c r="A114" i="3"/>
  <c r="B114" i="3"/>
  <c r="C114" i="3"/>
  <c r="D114" i="3"/>
  <c r="L114" i="3" s="1"/>
  <c r="E114" i="3"/>
  <c r="H114" i="3" s="1"/>
  <c r="F114" i="3"/>
  <c r="I114" i="3"/>
  <c r="K114" i="3"/>
  <c r="J114" i="3" s="1"/>
  <c r="A115" i="3"/>
  <c r="B115" i="3"/>
  <c r="C115" i="3"/>
  <c r="D115" i="3"/>
  <c r="L115" i="3" s="1"/>
  <c r="E115" i="3"/>
  <c r="H115" i="3" s="1"/>
  <c r="F115" i="3"/>
  <c r="I115" i="3"/>
  <c r="K115" i="3"/>
  <c r="J115" i="3" s="1"/>
  <c r="A116" i="3"/>
  <c r="B116" i="3"/>
  <c r="C116" i="3"/>
  <c r="D116" i="3"/>
  <c r="E116" i="3"/>
  <c r="H116" i="3" s="1"/>
  <c r="F116" i="3"/>
  <c r="I116" i="3"/>
  <c r="A117" i="3"/>
  <c r="B117" i="3"/>
  <c r="C117" i="3"/>
  <c r="D117" i="3"/>
  <c r="K117" i="3" s="1"/>
  <c r="J117" i="3" s="1"/>
  <c r="E117" i="3"/>
  <c r="H117" i="3" s="1"/>
  <c r="F117" i="3"/>
  <c r="I117" i="3"/>
  <c r="A118" i="3"/>
  <c r="B118" i="3"/>
  <c r="C118" i="3"/>
  <c r="D118" i="3"/>
  <c r="L118" i="3" s="1"/>
  <c r="E118" i="3"/>
  <c r="H118" i="3" s="1"/>
  <c r="F118" i="3"/>
  <c r="I118" i="3"/>
  <c r="K118" i="3"/>
  <c r="J118" i="3" s="1"/>
  <c r="A119" i="3"/>
  <c r="B119" i="3"/>
  <c r="C119" i="3"/>
  <c r="D119" i="3"/>
  <c r="E119" i="3"/>
  <c r="H119" i="3" s="1"/>
  <c r="F119" i="3"/>
  <c r="I119" i="3"/>
  <c r="A120" i="3"/>
  <c r="B120" i="3"/>
  <c r="C120" i="3"/>
  <c r="D120" i="3"/>
  <c r="K120" i="3" s="1"/>
  <c r="J120" i="3" s="1"/>
  <c r="E120" i="3"/>
  <c r="F120" i="3"/>
  <c r="I120" i="3"/>
  <c r="A121" i="3"/>
  <c r="B121" i="3"/>
  <c r="C121" i="3"/>
  <c r="D121" i="3"/>
  <c r="E121" i="3"/>
  <c r="H121" i="3" s="1"/>
  <c r="F121" i="3"/>
  <c r="I121" i="3"/>
  <c r="A122" i="3"/>
  <c r="B122" i="3"/>
  <c r="C122" i="3"/>
  <c r="D122" i="3"/>
  <c r="L122" i="3" s="1"/>
  <c r="E122" i="3"/>
  <c r="H122" i="3" s="1"/>
  <c r="F122" i="3"/>
  <c r="I122" i="3"/>
  <c r="K122" i="3"/>
  <c r="J122" i="3" s="1"/>
  <c r="A123" i="3"/>
  <c r="B123" i="3"/>
  <c r="C123" i="3"/>
  <c r="D123" i="3"/>
  <c r="L123" i="3" s="1"/>
  <c r="E123" i="3"/>
  <c r="H123" i="3" s="1"/>
  <c r="F123" i="3"/>
  <c r="I123" i="3"/>
  <c r="K123" i="3"/>
  <c r="J123" i="3" s="1"/>
  <c r="A124" i="3"/>
  <c r="B124" i="3"/>
  <c r="C124" i="3"/>
  <c r="D124" i="3"/>
  <c r="K124" i="3" s="1"/>
  <c r="J124" i="3" s="1"/>
  <c r="E124" i="3"/>
  <c r="H124" i="3" s="1"/>
  <c r="F124" i="3"/>
  <c r="I124" i="3"/>
  <c r="A125" i="3"/>
  <c r="B125" i="3"/>
  <c r="C125" i="3"/>
  <c r="D125" i="3"/>
  <c r="K125" i="3" s="1"/>
  <c r="J125" i="3" s="1"/>
  <c r="E125" i="3"/>
  <c r="H125" i="3" s="1"/>
  <c r="F125" i="3"/>
  <c r="I125" i="3"/>
  <c r="A126" i="3"/>
  <c r="B126" i="3"/>
  <c r="C126" i="3"/>
  <c r="D126" i="3"/>
  <c r="K126" i="3" s="1"/>
  <c r="J126" i="3" s="1"/>
  <c r="E126" i="3"/>
  <c r="H126" i="3" s="1"/>
  <c r="F126" i="3"/>
  <c r="I126" i="3"/>
  <c r="L126" i="3"/>
  <c r="A127" i="3"/>
  <c r="B127" i="3"/>
  <c r="C127" i="3"/>
  <c r="D127" i="3"/>
  <c r="L127" i="3" s="1"/>
  <c r="E127" i="3"/>
  <c r="H127" i="3" s="1"/>
  <c r="F127" i="3"/>
  <c r="I127" i="3"/>
  <c r="K127" i="3"/>
  <c r="J127" i="3" s="1"/>
  <c r="A128" i="3"/>
  <c r="B128" i="3"/>
  <c r="C128" i="3"/>
  <c r="D128" i="3"/>
  <c r="K128" i="3" s="1"/>
  <c r="J128" i="3" s="1"/>
  <c r="E128" i="3"/>
  <c r="H128" i="3" s="1"/>
  <c r="F128" i="3"/>
  <c r="I128" i="3"/>
  <c r="A129" i="3"/>
  <c r="B129" i="3"/>
  <c r="C129" i="3"/>
  <c r="D129" i="3"/>
  <c r="L129" i="3" s="1"/>
  <c r="E129" i="3"/>
  <c r="F129" i="3"/>
  <c r="I129" i="3"/>
  <c r="A130" i="3"/>
  <c r="B130" i="3"/>
  <c r="C130" i="3"/>
  <c r="D130" i="3"/>
  <c r="K130" i="3" s="1"/>
  <c r="J130" i="3" s="1"/>
  <c r="E130" i="3"/>
  <c r="H130" i="3" s="1"/>
  <c r="F130" i="3"/>
  <c r="I130" i="3"/>
  <c r="L130" i="3"/>
  <c r="A131" i="3"/>
  <c r="B131" i="3"/>
  <c r="C131" i="3"/>
  <c r="D131" i="3"/>
  <c r="K131" i="3" s="1"/>
  <c r="J131" i="3" s="1"/>
  <c r="E131" i="3"/>
  <c r="H131" i="3" s="1"/>
  <c r="F131" i="3"/>
  <c r="I131" i="3"/>
  <c r="A132" i="3"/>
  <c r="B132" i="3"/>
  <c r="C132" i="3"/>
  <c r="D132" i="3"/>
  <c r="K132" i="3" s="1"/>
  <c r="J132" i="3" s="1"/>
  <c r="E132" i="3"/>
  <c r="F132" i="3"/>
  <c r="I132" i="3"/>
  <c r="L132" i="3"/>
  <c r="A133" i="3"/>
  <c r="B133" i="3"/>
  <c r="C133" i="3"/>
  <c r="D133" i="3"/>
  <c r="L133" i="3" s="1"/>
  <c r="E133" i="3"/>
  <c r="H133" i="3" s="1"/>
  <c r="F133" i="3"/>
  <c r="I133" i="3"/>
  <c r="A134" i="3"/>
  <c r="B134" i="3"/>
  <c r="C134" i="3"/>
  <c r="D134" i="3"/>
  <c r="L134" i="3" s="1"/>
  <c r="E134" i="3"/>
  <c r="H134" i="3" s="1"/>
  <c r="F134" i="3"/>
  <c r="I134" i="3"/>
  <c r="K134" i="3"/>
  <c r="J134" i="3" s="1"/>
  <c r="A135" i="3"/>
  <c r="B135" i="3"/>
  <c r="C135" i="3"/>
  <c r="D135" i="3"/>
  <c r="E135" i="3"/>
  <c r="H135" i="3" s="1"/>
  <c r="F135" i="3"/>
  <c r="I135" i="3"/>
  <c r="A136" i="3"/>
  <c r="B136" i="3"/>
  <c r="C136" i="3"/>
  <c r="D136" i="3"/>
  <c r="K136" i="3" s="1"/>
  <c r="J136" i="3" s="1"/>
  <c r="E136" i="3"/>
  <c r="F136" i="3"/>
  <c r="I136" i="3"/>
  <c r="A137" i="3"/>
  <c r="B137" i="3"/>
  <c r="C137" i="3"/>
  <c r="D137" i="3"/>
  <c r="K137" i="3" s="1"/>
  <c r="J137" i="3" s="1"/>
  <c r="E137" i="3"/>
  <c r="H137" i="3" s="1"/>
  <c r="F137" i="3"/>
  <c r="I137" i="3"/>
  <c r="L137" i="3"/>
  <c r="A138" i="3"/>
  <c r="B138" i="3"/>
  <c r="C138" i="3"/>
  <c r="D138" i="3"/>
  <c r="L138" i="3" s="1"/>
  <c r="E138" i="3"/>
  <c r="H138" i="3" s="1"/>
  <c r="F138" i="3"/>
  <c r="I138" i="3"/>
  <c r="A139" i="3"/>
  <c r="B139" i="3"/>
  <c r="C139" i="3"/>
  <c r="D139" i="3"/>
  <c r="L139" i="3" s="1"/>
  <c r="E139" i="3"/>
  <c r="H139" i="3" s="1"/>
  <c r="F139" i="3"/>
  <c r="I139" i="3"/>
  <c r="A140" i="3"/>
  <c r="B140" i="3"/>
  <c r="C140" i="3"/>
  <c r="D140" i="3"/>
  <c r="K140" i="3" s="1"/>
  <c r="J140" i="3" s="1"/>
  <c r="E140" i="3"/>
  <c r="H140" i="3" s="1"/>
  <c r="F140" i="3"/>
  <c r="I140" i="3"/>
  <c r="A141" i="3"/>
  <c r="B141" i="3"/>
  <c r="C141" i="3"/>
  <c r="D141" i="3"/>
  <c r="K141" i="3" s="1"/>
  <c r="J141" i="3" s="1"/>
  <c r="E141" i="3"/>
  <c r="H141" i="3" s="1"/>
  <c r="F141" i="3"/>
  <c r="I141" i="3"/>
  <c r="A142" i="3"/>
  <c r="B142" i="3"/>
  <c r="C142" i="3"/>
  <c r="D142" i="3"/>
  <c r="L142" i="3" s="1"/>
  <c r="E142" i="3"/>
  <c r="H142" i="3" s="1"/>
  <c r="F142" i="3"/>
  <c r="I142" i="3"/>
  <c r="K142" i="3"/>
  <c r="J142" i="3" s="1"/>
  <c r="A143" i="3"/>
  <c r="B143" i="3"/>
  <c r="C143" i="3"/>
  <c r="D143" i="3"/>
  <c r="L143" i="3" s="1"/>
  <c r="E143" i="3"/>
  <c r="H143" i="3" s="1"/>
  <c r="F143" i="3"/>
  <c r="I143" i="3"/>
  <c r="K143" i="3"/>
  <c r="J143" i="3" s="1"/>
  <c r="A144" i="3"/>
  <c r="B144" i="3"/>
  <c r="C144" i="3"/>
  <c r="D144" i="3"/>
  <c r="K144" i="3" s="1"/>
  <c r="J144" i="3" s="1"/>
  <c r="E144" i="3"/>
  <c r="H144" i="3" s="1"/>
  <c r="F144" i="3"/>
  <c r="I144" i="3"/>
  <c r="L144" i="3"/>
  <c r="A145" i="3"/>
  <c r="B145" i="3"/>
  <c r="C145" i="3"/>
  <c r="D145" i="3"/>
  <c r="K145" i="3" s="1"/>
  <c r="J145" i="3" s="1"/>
  <c r="E145" i="3"/>
  <c r="H145" i="3" s="1"/>
  <c r="F145" i="3"/>
  <c r="I145" i="3"/>
  <c r="A146" i="3"/>
  <c r="B146" i="3"/>
  <c r="C146" i="3"/>
  <c r="D146" i="3"/>
  <c r="L146" i="3" s="1"/>
  <c r="E146" i="3"/>
  <c r="H146" i="3" s="1"/>
  <c r="F146" i="3"/>
  <c r="I146" i="3"/>
  <c r="A147" i="3"/>
  <c r="B147" i="3"/>
  <c r="C147" i="3"/>
  <c r="D147" i="3"/>
  <c r="K147" i="3" s="1"/>
  <c r="J147" i="3" s="1"/>
  <c r="E147" i="3"/>
  <c r="H147" i="3" s="1"/>
  <c r="F147" i="3"/>
  <c r="I147" i="3"/>
  <c r="A148" i="3"/>
  <c r="B148" i="3"/>
  <c r="C148" i="3"/>
  <c r="D148" i="3"/>
  <c r="E148" i="3"/>
  <c r="F148" i="3"/>
  <c r="I148" i="3"/>
  <c r="A149" i="3"/>
  <c r="B149" i="3"/>
  <c r="C149" i="3"/>
  <c r="D149" i="3"/>
  <c r="L149" i="3" s="1"/>
  <c r="E149" i="3"/>
  <c r="H149" i="3" s="1"/>
  <c r="F149" i="3"/>
  <c r="I149" i="3"/>
  <c r="A150" i="3"/>
  <c r="B150" i="3"/>
  <c r="C150" i="3"/>
  <c r="D150" i="3"/>
  <c r="L150" i="3" s="1"/>
  <c r="E150" i="3"/>
  <c r="H150" i="3" s="1"/>
  <c r="F150" i="3"/>
  <c r="I150" i="3"/>
  <c r="K150" i="3"/>
  <c r="J150" i="3" s="1"/>
  <c r="A151" i="3"/>
  <c r="B151" i="3"/>
  <c r="C151" i="3"/>
  <c r="D151" i="3"/>
  <c r="E151" i="3"/>
  <c r="H151" i="3" s="1"/>
  <c r="F151" i="3"/>
  <c r="I151" i="3"/>
  <c r="A152" i="3"/>
  <c r="B152" i="3"/>
  <c r="C152" i="3"/>
  <c r="D152" i="3"/>
  <c r="K152" i="3" s="1"/>
  <c r="J152" i="3" s="1"/>
  <c r="E152" i="3"/>
  <c r="F152" i="3"/>
  <c r="I152" i="3"/>
  <c r="A153" i="3"/>
  <c r="B153" i="3"/>
  <c r="C153" i="3"/>
  <c r="D153" i="3"/>
  <c r="K153" i="3" s="1"/>
  <c r="J153" i="3" s="1"/>
  <c r="E153" i="3"/>
  <c r="H153" i="3" s="1"/>
  <c r="F153" i="3"/>
  <c r="I153" i="3"/>
  <c r="A154" i="3"/>
  <c r="B154" i="3"/>
  <c r="C154" i="3"/>
  <c r="D154" i="3"/>
  <c r="L154" i="3" s="1"/>
  <c r="E154" i="3"/>
  <c r="H154" i="3" s="1"/>
  <c r="F154" i="3"/>
  <c r="I154" i="3"/>
  <c r="K154" i="3"/>
  <c r="J154" i="3" s="1"/>
  <c r="A155" i="3"/>
  <c r="B155" i="3"/>
  <c r="C155" i="3"/>
  <c r="D155" i="3"/>
  <c r="L155" i="3" s="1"/>
  <c r="E155" i="3"/>
  <c r="H155" i="3" s="1"/>
  <c r="F155" i="3"/>
  <c r="I155" i="3"/>
  <c r="A156" i="3"/>
  <c r="B156" i="3"/>
  <c r="C156" i="3"/>
  <c r="D156" i="3"/>
  <c r="K156" i="3" s="1"/>
  <c r="J156" i="3" s="1"/>
  <c r="E156" i="3"/>
  <c r="H156" i="3" s="1"/>
  <c r="F156" i="3"/>
  <c r="I156" i="3"/>
  <c r="A157" i="3"/>
  <c r="B157" i="3"/>
  <c r="C157" i="3"/>
  <c r="D157" i="3"/>
  <c r="K157" i="3" s="1"/>
  <c r="J157" i="3" s="1"/>
  <c r="E157" i="3"/>
  <c r="H157" i="3" s="1"/>
  <c r="F157" i="3"/>
  <c r="I157" i="3"/>
  <c r="A158" i="3"/>
  <c r="B158" i="3"/>
  <c r="C158" i="3"/>
  <c r="D158" i="3"/>
  <c r="L158" i="3" s="1"/>
  <c r="E158" i="3"/>
  <c r="F158" i="3"/>
  <c r="I158" i="3"/>
  <c r="A159" i="3"/>
  <c r="B159" i="3"/>
  <c r="C159" i="3"/>
  <c r="D159" i="3"/>
  <c r="L159" i="3" s="1"/>
  <c r="E159" i="3"/>
  <c r="H159" i="3" s="1"/>
  <c r="F159" i="3"/>
  <c r="I159" i="3"/>
  <c r="K159" i="3"/>
  <c r="J159" i="3" s="1"/>
  <c r="A160" i="3"/>
  <c r="B160" i="3"/>
  <c r="C160" i="3"/>
  <c r="D160" i="3"/>
  <c r="K160" i="3" s="1"/>
  <c r="J160" i="3" s="1"/>
  <c r="E160" i="3"/>
  <c r="H160" i="3" s="1"/>
  <c r="F160" i="3"/>
  <c r="I160" i="3"/>
  <c r="A161" i="3"/>
  <c r="B161" i="3"/>
  <c r="C161" i="3"/>
  <c r="D161" i="3"/>
  <c r="L161" i="3" s="1"/>
  <c r="E161" i="3"/>
  <c r="H161" i="3" s="1"/>
  <c r="F161" i="3"/>
  <c r="I161" i="3"/>
  <c r="A162" i="3"/>
  <c r="B162" i="3"/>
  <c r="C162" i="3"/>
  <c r="D162" i="3"/>
  <c r="L162" i="3" s="1"/>
  <c r="E162" i="3"/>
  <c r="H162" i="3" s="1"/>
  <c r="F162" i="3"/>
  <c r="I162" i="3"/>
  <c r="A163" i="3"/>
  <c r="B163" i="3"/>
  <c r="C163" i="3"/>
  <c r="D163" i="3"/>
  <c r="K163" i="3" s="1"/>
  <c r="J163" i="3" s="1"/>
  <c r="E163" i="3"/>
  <c r="H163" i="3" s="1"/>
  <c r="F163" i="3"/>
  <c r="I163" i="3"/>
  <c r="A164" i="3"/>
  <c r="B164" i="3"/>
  <c r="C164" i="3"/>
  <c r="D164" i="3"/>
  <c r="K164" i="3" s="1"/>
  <c r="J164" i="3" s="1"/>
  <c r="E164" i="3"/>
  <c r="F164" i="3"/>
  <c r="I164" i="3"/>
  <c r="L164" i="3"/>
  <c r="A165" i="3"/>
  <c r="B165" i="3"/>
  <c r="C165" i="3"/>
  <c r="D165" i="3"/>
  <c r="L165" i="3" s="1"/>
  <c r="E165" i="3"/>
  <c r="H165" i="3" s="1"/>
  <c r="F165" i="3"/>
  <c r="I165" i="3"/>
  <c r="K165" i="3"/>
  <c r="J165" i="3" s="1"/>
  <c r="A166" i="3"/>
  <c r="B166" i="3"/>
  <c r="C166" i="3"/>
  <c r="D166" i="3"/>
  <c r="L166" i="3" s="1"/>
  <c r="E166" i="3"/>
  <c r="H166" i="3" s="1"/>
  <c r="F166" i="3"/>
  <c r="I166" i="3"/>
  <c r="A167" i="3"/>
  <c r="B167" i="3"/>
  <c r="C167" i="3"/>
  <c r="D167" i="3"/>
  <c r="E167" i="3"/>
  <c r="H167" i="3" s="1"/>
  <c r="F167" i="3"/>
  <c r="I167" i="3"/>
  <c r="A168" i="3"/>
  <c r="B168" i="3"/>
  <c r="C168" i="3"/>
  <c r="D168" i="3"/>
  <c r="K168" i="3" s="1"/>
  <c r="J168" i="3" s="1"/>
  <c r="E168" i="3"/>
  <c r="F168" i="3"/>
  <c r="I168" i="3"/>
  <c r="A169" i="3"/>
  <c r="B169" i="3"/>
  <c r="C169" i="3"/>
  <c r="D169" i="3"/>
  <c r="E169" i="3"/>
  <c r="H169" i="3" s="1"/>
  <c r="F169" i="3"/>
  <c r="I169" i="3"/>
  <c r="A170" i="3"/>
  <c r="B170" i="3"/>
  <c r="C170" i="3"/>
  <c r="D170" i="3"/>
  <c r="L170" i="3" s="1"/>
  <c r="E170" i="3"/>
  <c r="H170" i="3" s="1"/>
  <c r="F170" i="3"/>
  <c r="I170" i="3"/>
  <c r="A171" i="3"/>
  <c r="B171" i="3"/>
  <c r="C171" i="3"/>
  <c r="D171" i="3"/>
  <c r="L171" i="3" s="1"/>
  <c r="E171" i="3"/>
  <c r="H171" i="3" s="1"/>
  <c r="F171" i="3"/>
  <c r="I171" i="3"/>
  <c r="K171" i="3"/>
  <c r="J171" i="3" s="1"/>
  <c r="A172" i="3"/>
  <c r="B172" i="3"/>
  <c r="C172" i="3"/>
  <c r="D172" i="3"/>
  <c r="K172" i="3" s="1"/>
  <c r="J172" i="3" s="1"/>
  <c r="E172" i="3"/>
  <c r="H172" i="3" s="1"/>
  <c r="F172" i="3"/>
  <c r="I172" i="3"/>
  <c r="A173" i="3"/>
  <c r="B173" i="3"/>
  <c r="C173" i="3"/>
  <c r="D173" i="3"/>
  <c r="K173" i="3" s="1"/>
  <c r="J173" i="3" s="1"/>
  <c r="E173" i="3"/>
  <c r="H173" i="3" s="1"/>
  <c r="F173" i="3"/>
  <c r="I173" i="3"/>
  <c r="L173" i="3"/>
  <c r="A174" i="3"/>
  <c r="B174" i="3"/>
  <c r="C174" i="3"/>
  <c r="D174" i="3"/>
  <c r="E174" i="3"/>
  <c r="H174" i="3" s="1"/>
  <c r="F174" i="3"/>
  <c r="I174" i="3"/>
  <c r="A175" i="3"/>
  <c r="B175" i="3"/>
  <c r="C175" i="3"/>
  <c r="D175" i="3"/>
  <c r="L175" i="3" s="1"/>
  <c r="E175" i="3"/>
  <c r="H175" i="3" s="1"/>
  <c r="F175" i="3"/>
  <c r="I175" i="3"/>
  <c r="K175" i="3"/>
  <c r="J175" i="3" s="1"/>
  <c r="A176" i="3"/>
  <c r="B176" i="3"/>
  <c r="C176" i="3"/>
  <c r="D176" i="3"/>
  <c r="E176" i="3"/>
  <c r="H176" i="3" s="1"/>
  <c r="F176" i="3"/>
  <c r="I176" i="3"/>
  <c r="A177" i="3"/>
  <c r="B177" i="3"/>
  <c r="C177" i="3"/>
  <c r="D177" i="3"/>
  <c r="L177" i="3" s="1"/>
  <c r="E177" i="3"/>
  <c r="H177" i="3" s="1"/>
  <c r="F177" i="3"/>
  <c r="I177" i="3"/>
  <c r="A178" i="3"/>
  <c r="B178" i="3"/>
  <c r="C178" i="3"/>
  <c r="D178" i="3"/>
  <c r="E178" i="3"/>
  <c r="H178" i="3" s="1"/>
  <c r="F178" i="3"/>
  <c r="I178" i="3"/>
  <c r="A179" i="3"/>
  <c r="B179" i="3"/>
  <c r="C179" i="3"/>
  <c r="D179" i="3"/>
  <c r="K179" i="3" s="1"/>
  <c r="J179" i="3" s="1"/>
  <c r="E179" i="3"/>
  <c r="H179" i="3" s="1"/>
  <c r="F179" i="3"/>
  <c r="I179" i="3"/>
  <c r="A180" i="3"/>
  <c r="B180" i="3"/>
  <c r="C180" i="3"/>
  <c r="D180" i="3"/>
  <c r="E180" i="3"/>
  <c r="F180" i="3"/>
  <c r="I180" i="3"/>
  <c r="A181" i="3"/>
  <c r="B181" i="3"/>
  <c r="C181" i="3"/>
  <c r="D181" i="3"/>
  <c r="K181" i="3" s="1"/>
  <c r="J181" i="3" s="1"/>
  <c r="E181" i="3"/>
  <c r="H181" i="3" s="1"/>
  <c r="F181" i="3"/>
  <c r="I181" i="3"/>
  <c r="A182" i="3"/>
  <c r="B182" i="3"/>
  <c r="C182" i="3"/>
  <c r="D182" i="3"/>
  <c r="L182" i="3" s="1"/>
  <c r="E182" i="3"/>
  <c r="H182" i="3" s="1"/>
  <c r="F182" i="3"/>
  <c r="I182" i="3"/>
  <c r="A183" i="3"/>
  <c r="B183" i="3"/>
  <c r="C183" i="3"/>
  <c r="D183" i="3"/>
  <c r="L183" i="3" s="1"/>
  <c r="E183" i="3"/>
  <c r="H183" i="3" s="1"/>
  <c r="F183" i="3"/>
  <c r="I183" i="3"/>
  <c r="A184" i="3"/>
  <c r="B184" i="3"/>
  <c r="C184" i="3"/>
  <c r="D184" i="3"/>
  <c r="L184" i="3" s="1"/>
  <c r="E184" i="3"/>
  <c r="H184" i="3" s="1"/>
  <c r="F184" i="3"/>
  <c r="I184" i="3"/>
  <c r="K184" i="3"/>
  <c r="J184" i="3" s="1"/>
  <c r="A185" i="3"/>
  <c r="B185" i="3"/>
  <c r="C185" i="3"/>
  <c r="D185" i="3"/>
  <c r="K185" i="3" s="1"/>
  <c r="J185" i="3" s="1"/>
  <c r="E185" i="3"/>
  <c r="H185" i="3" s="1"/>
  <c r="F185" i="3"/>
  <c r="I185" i="3"/>
  <c r="A186" i="3"/>
  <c r="B186" i="3"/>
  <c r="C186" i="3"/>
  <c r="D186" i="3"/>
  <c r="E186" i="3"/>
  <c r="H186" i="3" s="1"/>
  <c r="F186" i="3"/>
  <c r="I186" i="3"/>
  <c r="A187" i="3"/>
  <c r="B187" i="3"/>
  <c r="C187" i="3"/>
  <c r="D187" i="3"/>
  <c r="L187" i="3" s="1"/>
  <c r="E187" i="3"/>
  <c r="H187" i="3" s="1"/>
  <c r="F187" i="3"/>
  <c r="I187" i="3"/>
  <c r="A188" i="3"/>
  <c r="B188" i="3"/>
  <c r="C188" i="3"/>
  <c r="D188" i="3"/>
  <c r="L188" i="3" s="1"/>
  <c r="E188" i="3"/>
  <c r="H188" i="3" s="1"/>
  <c r="F188" i="3"/>
  <c r="I188" i="3"/>
  <c r="A189" i="3"/>
  <c r="B189" i="3"/>
  <c r="C189" i="3"/>
  <c r="D189" i="3"/>
  <c r="K189" i="3" s="1"/>
  <c r="J189" i="3" s="1"/>
  <c r="E189" i="3"/>
  <c r="H189" i="3" s="1"/>
  <c r="F189" i="3"/>
  <c r="I189" i="3"/>
  <c r="A190" i="3"/>
  <c r="B190" i="3"/>
  <c r="C190" i="3"/>
  <c r="D190" i="3"/>
  <c r="K190" i="3" s="1"/>
  <c r="J190" i="3" s="1"/>
  <c r="E190" i="3"/>
  <c r="H190" i="3" s="1"/>
  <c r="F190" i="3"/>
  <c r="I190" i="3"/>
  <c r="A191" i="3"/>
  <c r="B191" i="3"/>
  <c r="C191" i="3"/>
  <c r="D191" i="3"/>
  <c r="L191" i="3" s="1"/>
  <c r="E191" i="3"/>
  <c r="H191" i="3" s="1"/>
  <c r="F191" i="3"/>
  <c r="I191" i="3"/>
  <c r="A192" i="3"/>
  <c r="B192" i="3"/>
  <c r="C192" i="3"/>
  <c r="D192" i="3"/>
  <c r="L192" i="3" s="1"/>
  <c r="E192" i="3"/>
  <c r="H192" i="3" s="1"/>
  <c r="F192" i="3"/>
  <c r="I192" i="3"/>
  <c r="A193" i="3"/>
  <c r="B193" i="3"/>
  <c r="C193" i="3"/>
  <c r="D193" i="3"/>
  <c r="K193" i="3" s="1"/>
  <c r="J193" i="3" s="1"/>
  <c r="E193" i="3"/>
  <c r="H193" i="3" s="1"/>
  <c r="F193" i="3"/>
  <c r="I193" i="3"/>
  <c r="A194" i="3"/>
  <c r="B194" i="3"/>
  <c r="C194" i="3"/>
  <c r="D194" i="3"/>
  <c r="K194" i="3" s="1"/>
  <c r="J194" i="3" s="1"/>
  <c r="E194" i="3"/>
  <c r="H194" i="3" s="1"/>
  <c r="F194" i="3"/>
  <c r="I194" i="3"/>
  <c r="A195" i="3"/>
  <c r="B195" i="3"/>
  <c r="C195" i="3"/>
  <c r="D195" i="3"/>
  <c r="K195" i="3" s="1"/>
  <c r="J195" i="3" s="1"/>
  <c r="E195" i="3"/>
  <c r="H195" i="3" s="1"/>
  <c r="F195" i="3"/>
  <c r="I195" i="3"/>
  <c r="A196" i="3"/>
  <c r="B196" i="3"/>
  <c r="C196" i="3"/>
  <c r="D196" i="3"/>
  <c r="L196" i="3" s="1"/>
  <c r="E196" i="3"/>
  <c r="H196" i="3" s="1"/>
  <c r="F196" i="3"/>
  <c r="I196" i="3"/>
  <c r="A197" i="3"/>
  <c r="B197" i="3"/>
  <c r="C197" i="3"/>
  <c r="D197" i="3"/>
  <c r="K197" i="3" s="1"/>
  <c r="J197" i="3" s="1"/>
  <c r="E197" i="3"/>
  <c r="H197" i="3" s="1"/>
  <c r="F197" i="3"/>
  <c r="I197" i="3"/>
  <c r="A198" i="3"/>
  <c r="B198" i="3"/>
  <c r="C198" i="3"/>
  <c r="D198" i="3"/>
  <c r="K198" i="3" s="1"/>
  <c r="J198" i="3" s="1"/>
  <c r="E198" i="3"/>
  <c r="H198" i="3" s="1"/>
  <c r="F198" i="3"/>
  <c r="I198" i="3"/>
  <c r="A199" i="3"/>
  <c r="B199" i="3"/>
  <c r="C199" i="3"/>
  <c r="D199" i="3"/>
  <c r="E199" i="3"/>
  <c r="H199" i="3" s="1"/>
  <c r="F199" i="3"/>
  <c r="I199" i="3"/>
  <c r="A200" i="3"/>
  <c r="B200" i="3"/>
  <c r="C200" i="3"/>
  <c r="D200" i="3"/>
  <c r="L200" i="3" s="1"/>
  <c r="E200" i="3"/>
  <c r="H200" i="3" s="1"/>
  <c r="F200" i="3"/>
  <c r="I200" i="3"/>
  <c r="A201" i="3"/>
  <c r="B201" i="3"/>
  <c r="C201" i="3"/>
  <c r="D201" i="3"/>
  <c r="K201" i="3" s="1"/>
  <c r="J201" i="3" s="1"/>
  <c r="E201" i="3"/>
  <c r="H201" i="3" s="1"/>
  <c r="F201" i="3"/>
  <c r="I201" i="3"/>
  <c r="A202" i="3"/>
  <c r="B202" i="3"/>
  <c r="C202" i="3"/>
  <c r="D202" i="3"/>
  <c r="E202" i="3"/>
  <c r="H202" i="3" s="1"/>
  <c r="F202" i="3"/>
  <c r="I202" i="3"/>
  <c r="A203" i="3"/>
  <c r="B203" i="3"/>
  <c r="C203" i="3"/>
  <c r="D203" i="3"/>
  <c r="L203" i="3" s="1"/>
  <c r="E203" i="3"/>
  <c r="H203" i="3" s="1"/>
  <c r="F203" i="3"/>
  <c r="I203" i="3"/>
  <c r="K203" i="3"/>
  <c r="J203" i="3" s="1"/>
  <c r="A204" i="3"/>
  <c r="B204" i="3"/>
  <c r="C204" i="3"/>
  <c r="D204" i="3"/>
  <c r="L204" i="3" s="1"/>
  <c r="E204" i="3"/>
  <c r="H204" i="3" s="1"/>
  <c r="F204" i="3"/>
  <c r="I204" i="3"/>
  <c r="A205" i="3"/>
  <c r="B205" i="3"/>
  <c r="C205" i="3"/>
  <c r="D205" i="3"/>
  <c r="K205" i="3" s="1"/>
  <c r="J205" i="3" s="1"/>
  <c r="E205" i="3"/>
  <c r="H205" i="3" s="1"/>
  <c r="F205" i="3"/>
  <c r="I205" i="3"/>
  <c r="A206" i="3"/>
  <c r="B206" i="3"/>
  <c r="C206" i="3"/>
  <c r="D206" i="3"/>
  <c r="K206" i="3" s="1"/>
  <c r="J206" i="3" s="1"/>
  <c r="E206" i="3"/>
  <c r="H206" i="3" s="1"/>
  <c r="F206" i="3"/>
  <c r="I206" i="3"/>
  <c r="A207" i="3"/>
  <c r="B207" i="3"/>
  <c r="C207" i="3"/>
  <c r="D207" i="3"/>
  <c r="K207" i="3" s="1"/>
  <c r="J207" i="3" s="1"/>
  <c r="E207" i="3"/>
  <c r="H207" i="3" s="1"/>
  <c r="F207" i="3"/>
  <c r="I207" i="3"/>
  <c r="A208" i="3"/>
  <c r="B208" i="3"/>
  <c r="C208" i="3"/>
  <c r="D208" i="3"/>
  <c r="L208" i="3" s="1"/>
  <c r="E208" i="3"/>
  <c r="H208" i="3" s="1"/>
  <c r="F208" i="3"/>
  <c r="I208" i="3"/>
  <c r="A209" i="3"/>
  <c r="B209" i="3"/>
  <c r="C209" i="3"/>
  <c r="D209" i="3"/>
  <c r="K209" i="3" s="1"/>
  <c r="J209" i="3" s="1"/>
  <c r="E209" i="3"/>
  <c r="H209" i="3" s="1"/>
  <c r="F209" i="3"/>
  <c r="I209" i="3"/>
  <c r="A210" i="3"/>
  <c r="B210" i="3"/>
  <c r="C210" i="3"/>
  <c r="D210" i="3"/>
  <c r="E210" i="3"/>
  <c r="F210" i="3"/>
  <c r="I210" i="3"/>
  <c r="E2" i="3"/>
  <c r="H2" i="3" s="1"/>
  <c r="F2" i="3"/>
  <c r="D2" i="3"/>
  <c r="L2" i="3" s="1"/>
  <c r="B2" i="3"/>
  <c r="C2" i="3"/>
  <c r="I2" i="3"/>
  <c r="K16" i="3" l="1"/>
  <c r="J16" i="3" s="1"/>
  <c r="K109" i="3"/>
  <c r="J109" i="3" s="1"/>
  <c r="K149" i="3"/>
  <c r="J149" i="3" s="1"/>
  <c r="K208" i="3"/>
  <c r="J208" i="3" s="1"/>
  <c r="K177" i="3"/>
  <c r="J177" i="3" s="1"/>
  <c r="AZ136" i="1"/>
  <c r="M135" i="3" s="1"/>
  <c r="AZ57" i="1"/>
  <c r="M56" i="3" s="1"/>
  <c r="AZ68" i="1"/>
  <c r="M67" i="3" s="1"/>
  <c r="AZ66" i="1"/>
  <c r="M65" i="3" s="1"/>
  <c r="L185" i="3"/>
  <c r="L112" i="3"/>
  <c r="K20" i="3"/>
  <c r="J20" i="3" s="1"/>
  <c r="K138" i="3"/>
  <c r="J138" i="3" s="1"/>
  <c r="K111" i="3"/>
  <c r="J111" i="3" s="1"/>
  <c r="K41" i="3"/>
  <c r="J41" i="3" s="1"/>
  <c r="L22" i="3"/>
  <c r="K170" i="3"/>
  <c r="J170" i="3" s="1"/>
  <c r="K129" i="3"/>
  <c r="J129" i="3" s="1"/>
  <c r="L205" i="3"/>
  <c r="K6" i="3"/>
  <c r="J6" i="3" s="1"/>
  <c r="L157" i="3"/>
  <c r="K99" i="3"/>
  <c r="J99" i="3" s="1"/>
  <c r="L206" i="3"/>
  <c r="K192" i="3"/>
  <c r="J192" i="3" s="1"/>
  <c r="K200" i="3"/>
  <c r="J200" i="3" s="1"/>
  <c r="G162" i="3"/>
  <c r="L201" i="3"/>
  <c r="L197" i="3"/>
  <c r="L193" i="3"/>
  <c r="K196" i="3"/>
  <c r="J196" i="3" s="1"/>
  <c r="K182" i="3"/>
  <c r="J182" i="3" s="1"/>
  <c r="K187" i="3"/>
  <c r="J187" i="3" s="1"/>
  <c r="G186" i="3"/>
  <c r="G178" i="3"/>
  <c r="L209" i="3"/>
  <c r="G140" i="3"/>
  <c r="K191" i="3"/>
  <c r="J191" i="3" s="1"/>
  <c r="K161" i="3"/>
  <c r="J161" i="3" s="1"/>
  <c r="G199" i="3"/>
  <c r="L189" i="3"/>
  <c r="G164" i="3"/>
  <c r="L28" i="3"/>
  <c r="K158" i="3"/>
  <c r="J158" i="3" s="1"/>
  <c r="K155" i="3"/>
  <c r="J155" i="3" s="1"/>
  <c r="K139" i="3"/>
  <c r="J139" i="3" s="1"/>
  <c r="K188" i="3"/>
  <c r="J188" i="3" s="1"/>
  <c r="G182" i="3"/>
  <c r="G152" i="3"/>
  <c r="G116" i="3"/>
  <c r="G112" i="3"/>
  <c r="G105" i="3"/>
  <c r="G39" i="3"/>
  <c r="G160" i="3"/>
  <c r="G113" i="3"/>
  <c r="G102" i="3"/>
  <c r="K204" i="3"/>
  <c r="J204" i="3" s="1"/>
  <c r="L195" i="3"/>
  <c r="L96" i="3"/>
  <c r="K166" i="3"/>
  <c r="J166" i="3" s="1"/>
  <c r="K146" i="3"/>
  <c r="J146" i="3" s="1"/>
  <c r="G210" i="3"/>
  <c r="G209" i="3"/>
  <c r="G204" i="3"/>
  <c r="G194" i="3"/>
  <c r="G96" i="3"/>
  <c r="G8" i="3"/>
  <c r="K2" i="3"/>
  <c r="J2" i="3" s="1"/>
  <c r="G176" i="3"/>
  <c r="G145" i="3"/>
  <c r="G77" i="3"/>
  <c r="G75" i="3"/>
  <c r="L49" i="3"/>
  <c r="G35" i="3"/>
  <c r="G23" i="3"/>
  <c r="G16" i="3"/>
  <c r="G69" i="3"/>
  <c r="G82" i="3"/>
  <c r="G190" i="3"/>
  <c r="G168" i="3"/>
  <c r="G157" i="3"/>
  <c r="G124" i="3"/>
  <c r="G99" i="3"/>
  <c r="G93" i="3"/>
  <c r="G203" i="3"/>
  <c r="G174" i="3"/>
  <c r="G139" i="3"/>
  <c r="G89" i="3"/>
  <c r="L78" i="3"/>
  <c r="G78" i="3"/>
  <c r="G17" i="3"/>
  <c r="K119" i="3"/>
  <c r="J119" i="3" s="1"/>
  <c r="L119" i="3"/>
  <c r="G207" i="3"/>
  <c r="L199" i="3"/>
  <c r="K199" i="3"/>
  <c r="J199" i="3" s="1"/>
  <c r="K167" i="3"/>
  <c r="J167" i="3" s="1"/>
  <c r="L167" i="3"/>
  <c r="G2" i="3"/>
  <c r="G197" i="3"/>
  <c r="G189" i="3"/>
  <c r="G187" i="3"/>
  <c r="K183" i="3"/>
  <c r="J183" i="3" s="1"/>
  <c r="G181" i="3"/>
  <c r="G165" i="3"/>
  <c r="G154" i="3"/>
  <c r="L153" i="3"/>
  <c r="G149" i="3"/>
  <c r="G135" i="3"/>
  <c r="K133" i="3"/>
  <c r="J133" i="3" s="1"/>
  <c r="G123" i="3"/>
  <c r="G60" i="3"/>
  <c r="G58" i="3"/>
  <c r="G49" i="3"/>
  <c r="K40" i="3"/>
  <c r="J40" i="3" s="1"/>
  <c r="L40" i="3"/>
  <c r="G37" i="3"/>
  <c r="G206" i="3"/>
  <c r="G202" i="3"/>
  <c r="G155" i="3"/>
  <c r="K148" i="3"/>
  <c r="J148" i="3" s="1"/>
  <c r="L148" i="3"/>
  <c r="G121" i="3"/>
  <c r="G101" i="3"/>
  <c r="G94" i="3"/>
  <c r="G90" i="3"/>
  <c r="G73" i="3"/>
  <c r="G65" i="3"/>
  <c r="G48" i="3"/>
  <c r="G28" i="3"/>
  <c r="H210" i="3"/>
  <c r="G205" i="3"/>
  <c r="G201" i="3"/>
  <c r="G196" i="3"/>
  <c r="L194" i="3"/>
  <c r="G191" i="3"/>
  <c r="G184" i="3"/>
  <c r="G183" i="3"/>
  <c r="G177" i="3"/>
  <c r="G169" i="3"/>
  <c r="G141" i="3"/>
  <c r="L117" i="3"/>
  <c r="K116" i="3"/>
  <c r="J116" i="3" s="1"/>
  <c r="L116" i="3"/>
  <c r="L97" i="3"/>
  <c r="G43" i="3"/>
  <c r="G19" i="3"/>
  <c r="G98" i="3"/>
  <c r="G97" i="3"/>
  <c r="G61" i="3"/>
  <c r="G47" i="3"/>
  <c r="G45" i="3"/>
  <c r="G33" i="3"/>
  <c r="G22" i="3"/>
  <c r="G15" i="3"/>
  <c r="G11" i="3"/>
  <c r="G3" i="3"/>
  <c r="G161" i="3"/>
  <c r="G153" i="3"/>
  <c r="G151" i="3"/>
  <c r="G148" i="3"/>
  <c r="G144" i="3"/>
  <c r="G137" i="3"/>
  <c r="G130" i="3"/>
  <c r="G126" i="3"/>
  <c r="G125" i="3"/>
  <c r="G107" i="3"/>
  <c r="G95" i="3"/>
  <c r="G83" i="3"/>
  <c r="L81" i="3"/>
  <c r="G56" i="3"/>
  <c r="G52" i="3"/>
  <c r="G44" i="3"/>
  <c r="G40" i="3"/>
  <c r="G29" i="3"/>
  <c r="K202" i="3"/>
  <c r="J202" i="3" s="1"/>
  <c r="L202" i="3"/>
  <c r="K8" i="3"/>
  <c r="J8" i="3" s="1"/>
  <c r="L8" i="3"/>
  <c r="K178" i="3"/>
  <c r="J178" i="3" s="1"/>
  <c r="L178" i="3"/>
  <c r="K174" i="3"/>
  <c r="J174" i="3" s="1"/>
  <c r="L174" i="3"/>
  <c r="H129" i="3"/>
  <c r="G129" i="3"/>
  <c r="K210" i="3"/>
  <c r="J210" i="3" s="1"/>
  <c r="L210" i="3"/>
  <c r="L207" i="3"/>
  <c r="K135" i="3"/>
  <c r="J135" i="3" s="1"/>
  <c r="L135" i="3"/>
  <c r="H104" i="3"/>
  <c r="G104" i="3"/>
  <c r="G198" i="3"/>
  <c r="G195" i="3"/>
  <c r="H158" i="3"/>
  <c r="G158" i="3"/>
  <c r="G156" i="3"/>
  <c r="K105" i="3"/>
  <c r="J105" i="3" s="1"/>
  <c r="L105" i="3"/>
  <c r="K169" i="3"/>
  <c r="J169" i="3" s="1"/>
  <c r="L169" i="3"/>
  <c r="L145" i="3"/>
  <c r="L141" i="3"/>
  <c r="G128" i="3"/>
  <c r="L125" i="3"/>
  <c r="K121" i="3"/>
  <c r="J121" i="3" s="1"/>
  <c r="L121" i="3"/>
  <c r="G114" i="3"/>
  <c r="K55" i="3"/>
  <c r="J55" i="3" s="1"/>
  <c r="L55" i="3"/>
  <c r="L42" i="3"/>
  <c r="K42" i="3"/>
  <c r="J42" i="3" s="1"/>
  <c r="K29" i="3"/>
  <c r="J29" i="3" s="1"/>
  <c r="L29" i="3"/>
  <c r="G192" i="3"/>
  <c r="L190" i="3"/>
  <c r="G188" i="3"/>
  <c r="K186" i="3"/>
  <c r="J186" i="3" s="1"/>
  <c r="L186" i="3"/>
  <c r="G185" i="3"/>
  <c r="L181" i="3"/>
  <c r="K180" i="3"/>
  <c r="J180" i="3" s="1"/>
  <c r="L180" i="3"/>
  <c r="K176" i="3"/>
  <c r="J176" i="3" s="1"/>
  <c r="L176" i="3"/>
  <c r="G172" i="3"/>
  <c r="G171" i="3"/>
  <c r="K162" i="3"/>
  <c r="J162" i="3" s="1"/>
  <c r="L160" i="3"/>
  <c r="K151" i="3"/>
  <c r="J151" i="3" s="1"/>
  <c r="L151" i="3"/>
  <c r="K58" i="3"/>
  <c r="J58" i="3" s="1"/>
  <c r="L58" i="3"/>
  <c r="G208" i="3"/>
  <c r="G200" i="3"/>
  <c r="L198" i="3"/>
  <c r="G193" i="3"/>
  <c r="G173" i="3"/>
  <c r="G146" i="3"/>
  <c r="G142" i="3"/>
  <c r="G138" i="3"/>
  <c r="K43" i="3"/>
  <c r="J43" i="3" s="1"/>
  <c r="L43" i="3"/>
  <c r="K37" i="3"/>
  <c r="J37" i="3" s="1"/>
  <c r="L37" i="3"/>
  <c r="G120" i="3"/>
  <c r="L113" i="3"/>
  <c r="G106" i="3"/>
  <c r="G100" i="3"/>
  <c r="G74" i="3"/>
  <c r="K71" i="3"/>
  <c r="J71" i="3" s="1"/>
  <c r="L71" i="3"/>
  <c r="K67" i="3"/>
  <c r="J67" i="3" s="1"/>
  <c r="L67" i="3"/>
  <c r="G57" i="3"/>
  <c r="K45" i="3"/>
  <c r="J45" i="3" s="1"/>
  <c r="L45" i="3"/>
  <c r="K27" i="3"/>
  <c r="J27" i="3" s="1"/>
  <c r="L27" i="3"/>
  <c r="G180" i="3"/>
  <c r="G170" i="3"/>
  <c r="G167" i="3"/>
  <c r="G166" i="3"/>
  <c r="G150" i="3"/>
  <c r="G136" i="3"/>
  <c r="G134" i="3"/>
  <c r="G133" i="3"/>
  <c r="G132" i="3"/>
  <c r="L128" i="3"/>
  <c r="G122" i="3"/>
  <c r="G119" i="3"/>
  <c r="G118" i="3"/>
  <c r="G117" i="3"/>
  <c r="G115" i="3"/>
  <c r="G109" i="3"/>
  <c r="G108" i="3"/>
  <c r="K100" i="3"/>
  <c r="J100" i="3" s="1"/>
  <c r="L100" i="3"/>
  <c r="G84" i="3"/>
  <c r="G79" i="3"/>
  <c r="K73" i="3"/>
  <c r="J73" i="3" s="1"/>
  <c r="L73" i="3"/>
  <c r="K57" i="3"/>
  <c r="J57" i="3" s="1"/>
  <c r="L57" i="3"/>
  <c r="G36" i="3"/>
  <c r="K19" i="3"/>
  <c r="J19" i="3" s="1"/>
  <c r="L19" i="3"/>
  <c r="K14" i="3"/>
  <c r="J14" i="3" s="1"/>
  <c r="L14" i="3"/>
  <c r="L94" i="3"/>
  <c r="G85" i="3"/>
  <c r="G76" i="3"/>
  <c r="G71" i="3"/>
  <c r="K69" i="3"/>
  <c r="J69" i="3" s="1"/>
  <c r="G67" i="3"/>
  <c r="G59" i="3"/>
  <c r="L48" i="3"/>
  <c r="L35" i="3"/>
  <c r="L32" i="3"/>
  <c r="G32" i="3"/>
  <c r="G31" i="3"/>
  <c r="G24" i="3"/>
  <c r="G18" i="3"/>
  <c r="L12" i="3"/>
  <c r="G12" i="3"/>
  <c r="G10" i="3"/>
  <c r="L9" i="3"/>
  <c r="G9" i="3"/>
  <c r="G7" i="3"/>
  <c r="G4" i="3"/>
  <c r="L3" i="3"/>
  <c r="G86" i="3"/>
  <c r="G62" i="3"/>
  <c r="G55" i="3"/>
  <c r="G46" i="3"/>
  <c r="G38" i="3"/>
  <c r="G30" i="3"/>
  <c r="G25" i="3"/>
  <c r="L24" i="3"/>
  <c r="L7" i="3"/>
  <c r="G41" i="3"/>
  <c r="G20" i="3"/>
  <c r="G6" i="3"/>
  <c r="H81" i="3"/>
  <c r="G81" i="3"/>
  <c r="G72" i="3"/>
  <c r="H72" i="3"/>
  <c r="G68" i="3"/>
  <c r="H68" i="3"/>
  <c r="L172" i="3"/>
  <c r="H168" i="3"/>
  <c r="L156" i="3"/>
  <c r="H152" i="3"/>
  <c r="L140" i="3"/>
  <c r="H136" i="3"/>
  <c r="L124" i="3"/>
  <c r="H120" i="3"/>
  <c r="H91" i="3"/>
  <c r="G91" i="3"/>
  <c r="K85" i="3"/>
  <c r="J85" i="3" s="1"/>
  <c r="L85" i="3"/>
  <c r="K47" i="3"/>
  <c r="J47" i="3" s="1"/>
  <c r="L47" i="3"/>
  <c r="K23" i="3"/>
  <c r="J23" i="3" s="1"/>
  <c r="L23" i="3"/>
  <c r="H180" i="3"/>
  <c r="L179" i="3"/>
  <c r="G179" i="3"/>
  <c r="L168" i="3"/>
  <c r="H164" i="3"/>
  <c r="L163" i="3"/>
  <c r="G163" i="3"/>
  <c r="L152" i="3"/>
  <c r="H148" i="3"/>
  <c r="L147" i="3"/>
  <c r="G147" i="3"/>
  <c r="L136" i="3"/>
  <c r="H132" i="3"/>
  <c r="L131" i="3"/>
  <c r="G131" i="3"/>
  <c r="L120" i="3"/>
  <c r="H112" i="3"/>
  <c r="G111" i="3"/>
  <c r="L107" i="3"/>
  <c r="K103" i="3"/>
  <c r="J103" i="3" s="1"/>
  <c r="H96" i="3"/>
  <c r="L93" i="3"/>
  <c r="L90" i="3"/>
  <c r="G88" i="3"/>
  <c r="H85" i="3"/>
  <c r="K60" i="3"/>
  <c r="J60" i="3" s="1"/>
  <c r="L60" i="3"/>
  <c r="H53" i="3"/>
  <c r="G53" i="3"/>
  <c r="H51" i="3"/>
  <c r="G51" i="3"/>
  <c r="K44" i="3"/>
  <c r="J44" i="3" s="1"/>
  <c r="L44" i="3"/>
  <c r="G175" i="3"/>
  <c r="G159" i="3"/>
  <c r="G143" i="3"/>
  <c r="G127" i="3"/>
  <c r="G110" i="3"/>
  <c r="K108" i="3"/>
  <c r="J108" i="3" s="1"/>
  <c r="L108" i="3"/>
  <c r="G87" i="3"/>
  <c r="L86" i="3"/>
  <c r="L77" i="3"/>
  <c r="G66" i="3"/>
  <c r="G64" i="3"/>
  <c r="L61" i="3"/>
  <c r="H56" i="3"/>
  <c r="H21" i="3"/>
  <c r="G21" i="3"/>
  <c r="G103" i="3"/>
  <c r="G92" i="3"/>
  <c r="K39" i="3"/>
  <c r="J39" i="3" s="1"/>
  <c r="L39" i="3"/>
  <c r="G80" i="3"/>
  <c r="G70" i="3"/>
  <c r="K68" i="3"/>
  <c r="J68" i="3" s="1"/>
  <c r="L68" i="3"/>
  <c r="G54" i="3"/>
  <c r="H27" i="3"/>
  <c r="G27" i="3"/>
  <c r="G63" i="3"/>
  <c r="L30" i="3"/>
  <c r="K10" i="3"/>
  <c r="J10" i="3" s="1"/>
  <c r="L10" i="3"/>
  <c r="K31" i="3"/>
  <c r="J31" i="3" s="1"/>
  <c r="L31" i="3"/>
  <c r="K18" i="3"/>
  <c r="J18" i="3" s="1"/>
  <c r="L18" i="3"/>
  <c r="K15" i="3"/>
  <c r="J15" i="3" s="1"/>
  <c r="L15" i="3"/>
  <c r="G5" i="3"/>
  <c r="H5" i="3"/>
  <c r="G50" i="3"/>
  <c r="G34" i="3"/>
  <c r="G14" i="3"/>
  <c r="G13" i="3"/>
  <c r="G42" i="3"/>
  <c r="G26" i="3"/>
</calcChain>
</file>

<file path=xl/sharedStrings.xml><?xml version="1.0" encoding="utf-8"?>
<sst xmlns="http://schemas.openxmlformats.org/spreadsheetml/2006/main" count="5135" uniqueCount="778">
  <si>
    <t>Date submitted</t>
  </si>
  <si>
    <t>Last page</t>
  </si>
  <si>
    <t>Start language</t>
  </si>
  <si>
    <t>Seed</t>
  </si>
  <si>
    <t>Date started</t>
  </si>
  <si>
    <t>Date last action</t>
  </si>
  <si>
    <t>How do you see yourself? Are you a person who is generally willing to take risks? Do you try to avoid them?  Please assess yourself on the scale from 0 to 10 by ticking the respective box, where 0 means that you are "not at all willing to take risks" and 10  means "very willing to take risks".   [Indicate self-assessment]</t>
  </si>
  <si>
    <t>How would you rate your understanding of basic probability?   Please assess yourself on the scale from 0 to 10 by ticking the respective box, where 0 means that you are "you have no understanding at all" and 10  means "you fully understand basic probability calculations".     [Indicate self-assessment]</t>
  </si>
  <si>
    <t>As consumer, How would you rate your understanding of insurance products?   Please assess yourself on the scale from 0 to 10 by ticking the respective box, where 0 means that you are "you have no understanding at all" and 10  means "you fully understand the most important aspects of your insurance contracts".     [Indicate self-assessment]</t>
  </si>
  <si>
    <t>Total time</t>
  </si>
  <si>
    <t>Group time: Part A: Self-Assessment questions</t>
  </si>
  <si>
    <t>2021-01-15 00:15:35</t>
  </si>
  <si>
    <t>en</t>
  </si>
  <si>
    <t>2021-01-15 00:02:23</t>
  </si>
  <si>
    <t>Finnish</t>
  </si>
  <si>
    <t>Ronald Reagan</t>
  </si>
  <si>
    <t>Titan</t>
  </si>
  <si>
    <t>Vienna</t>
  </si>
  <si>
    <t>Tropic of Cancer</t>
  </si>
  <si>
    <t>Amsterdam</t>
  </si>
  <si>
    <t>Isolation</t>
  </si>
  <si>
    <t>Bear</t>
  </si>
  <si>
    <t>United Nations</t>
  </si>
  <si>
    <t>Fish</t>
  </si>
  <si>
    <t>Steven Spielberg</t>
  </si>
  <si>
    <t>Socrates</t>
  </si>
  <si>
    <t>China &amp; Mediterranean Sea</t>
  </si>
  <si>
    <t>Element</t>
  </si>
  <si>
    <t>Manhattan Project</t>
  </si>
  <si>
    <t>Excalibur</t>
  </si>
  <si>
    <t>Omega</t>
  </si>
  <si>
    <t>Thousand</t>
  </si>
  <si>
    <t>Purchase insurance</t>
  </si>
  <si>
    <t>A12B5MV7IHN855</t>
  </si>
  <si>
    <t>2021-01-15 00:09:20</t>
  </si>
  <si>
    <t>2021-01-15 00:04:27</t>
  </si>
  <si>
    <t>Swedish</t>
  </si>
  <si>
    <t>Deimos</t>
  </si>
  <si>
    <t>Budapest</t>
  </si>
  <si>
    <t>Prime Meridian</t>
  </si>
  <si>
    <t>Frankfurt</t>
  </si>
  <si>
    <t>Albert Einstein</t>
  </si>
  <si>
    <t>Brazil &amp; Japan</t>
  </si>
  <si>
    <t>Hiroshima Project</t>
  </si>
  <si>
    <t>Don't purchase insurance</t>
  </si>
  <si>
    <t>A1Q2C5GJTB09WW</t>
  </si>
  <si>
    <t>2021-01-15 00:10:41</t>
  </si>
  <si>
    <t>2021-01-15 00:07:12</t>
  </si>
  <si>
    <t>Icelandic</t>
  </si>
  <si>
    <t>Bratislava</t>
  </si>
  <si>
    <t>NATO</t>
  </si>
  <si>
    <t>A1CHC8M7CWC254</t>
  </si>
  <si>
    <t>2021-01-15 01:31:00</t>
  </si>
  <si>
    <t>2021-01-15 00:08:13</t>
  </si>
  <si>
    <t>Sarajevo</t>
  </si>
  <si>
    <t>League of Nations</t>
  </si>
  <si>
    <t>AKSJ3C5O3V9RB</t>
  </si>
  <si>
    <t>2021-01-15 00:12:10</t>
  </si>
  <si>
    <t>2021-01-15 00:08:50</t>
  </si>
  <si>
    <t>Europa</t>
  </si>
  <si>
    <t>Rotterdam</t>
  </si>
  <si>
    <t>Ron Howard</t>
  </si>
  <si>
    <t>William Shakespeare</t>
  </si>
  <si>
    <t>United States &amp; Cuba</t>
  </si>
  <si>
    <t>Compound</t>
  </si>
  <si>
    <t>Purchase Insurance</t>
  </si>
  <si>
    <t>A10NF5TK6IFNX6</t>
  </si>
  <si>
    <t>2021-01-15 00:18:18</t>
  </si>
  <si>
    <t>2021-01-15 00:10:12</t>
  </si>
  <si>
    <t>Heights</t>
  </si>
  <si>
    <t>Rotten carcass</t>
  </si>
  <si>
    <t>Arthur Conan Doyle</t>
  </si>
  <si>
    <t>Sigma</t>
  </si>
  <si>
    <t>A353KETOEN0W8T</t>
  </si>
  <si>
    <t>2021-01-15 00:19:58</t>
  </si>
  <si>
    <t>2021-01-15 00:13:09</t>
  </si>
  <si>
    <t>Tropic Capricorn</t>
  </si>
  <si>
    <t>A1BQBQG2GNY8AY</t>
  </si>
  <si>
    <t>2021-01-15 00:51:01</t>
  </si>
  <si>
    <t>2021-01-15 00:46:52</t>
  </si>
  <si>
    <t>Allied Forces</t>
  </si>
  <si>
    <t>Termites</t>
  </si>
  <si>
    <t>Clint Eastwood</t>
  </si>
  <si>
    <t>Gamma</t>
  </si>
  <si>
    <t>A2R0YYUAWNT7UD</t>
  </si>
  <si>
    <t>2021-01-15 01:15:12</t>
  </si>
  <si>
    <t>2021-01-15 01:07:45</t>
  </si>
  <si>
    <t>Jimmy Carter</t>
  </si>
  <si>
    <t>Brussels</t>
  </si>
  <si>
    <t>Parrot</t>
  </si>
  <si>
    <t>Million</t>
  </si>
  <si>
    <t>A122E99M2DQY1G</t>
  </si>
  <si>
    <t>2021-01-15 01:12:31</t>
  </si>
  <si>
    <t>2021-01-15 01:08:15</t>
  </si>
  <si>
    <t>Leaves</t>
  </si>
  <si>
    <t>Theta</t>
  </si>
  <si>
    <t>A38DC3BG1ZCVZ2</t>
  </si>
  <si>
    <t>2021-01-15 01:23:18</t>
  </si>
  <si>
    <t>2021-01-15 01:09:40</t>
  </si>
  <si>
    <t>Norwegian</t>
  </si>
  <si>
    <t>Hundred</t>
  </si>
  <si>
    <t>A30YUELTPFSF0T</t>
  </si>
  <si>
    <t>2021-01-15 01:17:20</t>
  </si>
  <si>
    <t>2021-01-15 01:10:21</t>
  </si>
  <si>
    <t>Africa &amp; Southern Europe</t>
  </si>
  <si>
    <t>A3KNO82DZ519HG</t>
  </si>
  <si>
    <t>2021-01-15 01:21:14</t>
  </si>
  <si>
    <t>2021-01-15 01:11:36</t>
  </si>
  <si>
    <t>Monkey</t>
  </si>
  <si>
    <t>Atom Project</t>
  </si>
  <si>
    <t>Ten</t>
  </si>
  <si>
    <t>A2EO6IBGQEOMLB</t>
  </si>
  <si>
    <t>2021-01-15 01:17:14</t>
  </si>
  <si>
    <t>2021-01-15 01:11:41</t>
  </si>
  <si>
    <t>A3L3ZFL1NYFTCF</t>
  </si>
  <si>
    <t>2021-01-15 02:13:23</t>
  </si>
  <si>
    <t>2021-01-15 02:01:06</t>
  </si>
  <si>
    <t>A3NF9B2NLCLZWT</t>
  </si>
  <si>
    <t>2021-01-15 02:19:07</t>
  </si>
  <si>
    <t>2021-01-15 02:07:31</t>
  </si>
  <si>
    <t>Mistilteinn</t>
  </si>
  <si>
    <t>AVPD36WUJKJFS</t>
  </si>
  <si>
    <t>2021-01-15 02:47:45</t>
  </si>
  <si>
    <t>2021-01-15 02:43:09</t>
  </si>
  <si>
    <t>A1R8A1ZKR80MRA</t>
  </si>
  <si>
    <t>2021-01-15 03:10:45</t>
  </si>
  <si>
    <t>2021-01-15 03:03:41</t>
  </si>
  <si>
    <t>Spiders</t>
  </si>
  <si>
    <t>A1MTRZDRKNB9GV</t>
  </si>
  <si>
    <t>2021-01-15 22:09:13</t>
  </si>
  <si>
    <t>2021-01-15 22:06:21</t>
  </si>
  <si>
    <t>ALML8V38FDV0</t>
  </si>
  <si>
    <t>2021-01-15 22:14:38</t>
  </si>
  <si>
    <t>2021-01-15 22:08:38</t>
  </si>
  <si>
    <t>A3OLRWACCCCUTU</t>
  </si>
  <si>
    <t>2021-01-15 22:14:06</t>
  </si>
  <si>
    <t>2021-01-15 22:10:16</t>
  </si>
  <si>
    <t>International Dateline</t>
  </si>
  <si>
    <t>A2G57M3XD1AIBS</t>
  </si>
  <si>
    <t>2021-01-15 22:28:47</t>
  </si>
  <si>
    <t>2021-01-15 22:10:53</t>
  </si>
  <si>
    <t>Human company</t>
  </si>
  <si>
    <t>ASWZO1WY1UHEP</t>
  </si>
  <si>
    <t>2021-01-15 22:18:44</t>
  </si>
  <si>
    <t>2021-01-15 22:12:28</t>
  </si>
  <si>
    <t>A219VCQZADQ45W</t>
  </si>
  <si>
    <t>2021-01-15 22:23:06</t>
  </si>
  <si>
    <t>2021-01-15 22:17:05</t>
  </si>
  <si>
    <t>A2HM35CWB7IIFM</t>
  </si>
  <si>
    <t>2021-01-15 22:26:33</t>
  </si>
  <si>
    <t>2021-01-15 22:21:13</t>
  </si>
  <si>
    <t>A35ARURSRU6UAZ</t>
  </si>
  <si>
    <t>2021-01-15 22:32:02</t>
  </si>
  <si>
    <t>2021-01-15 22:27:34</t>
  </si>
  <si>
    <t>A2XFO0X6RCS98M</t>
  </si>
  <si>
    <t>2021-01-15 22:41:39</t>
  </si>
  <si>
    <t>2021-01-15 22:27:45</t>
  </si>
  <si>
    <t>A2J237J8KM3OCS</t>
  </si>
  <si>
    <t>2021-01-15 22:42:59</t>
  </si>
  <si>
    <t>2021-01-15 22:28:44</t>
  </si>
  <si>
    <t>A1MIR0TP081SKT</t>
  </si>
  <si>
    <t>2021-01-15 22:39:46</t>
  </si>
  <si>
    <t>2021-01-15 22:35:43</t>
  </si>
  <si>
    <t>A1036BH0RBAF1O</t>
  </si>
  <si>
    <t>2021-01-15 23:00:14</t>
  </si>
  <si>
    <t>2021-01-15 22:54:14</t>
  </si>
  <si>
    <t>A2ZBDSR2LZNVAE</t>
  </si>
  <si>
    <t>2021-01-15 23:13:05</t>
  </si>
  <si>
    <t>2021-01-15 23:07:40</t>
  </si>
  <si>
    <t>A1NHTBY5YB9JH7</t>
  </si>
  <si>
    <t>2021-01-15 23:17:52</t>
  </si>
  <si>
    <t>2021-01-15 23:11:07</t>
  </si>
  <si>
    <t>A23JA6ICO4BPQ5</t>
  </si>
  <si>
    <t>2021-01-15 23:32:47</t>
  </si>
  <si>
    <t>2021-01-15 23:24:06</t>
  </si>
  <si>
    <t>Woody Allen</t>
  </si>
  <si>
    <t>AVOF14300525D</t>
  </si>
  <si>
    <t>2021-01-15 23:28:27</t>
  </si>
  <si>
    <t>2021-01-15 23:25:59</t>
  </si>
  <si>
    <t>2021-01-15 23:28:26</t>
  </si>
  <si>
    <t>New York Project</t>
  </si>
  <si>
    <t>A1KFK92GEFQ9F5</t>
  </si>
  <si>
    <t>2021-01-16 00:12:05</t>
  </si>
  <si>
    <t>2021-01-16 00:04:27</t>
  </si>
  <si>
    <t>John F. Kennedy</t>
  </si>
  <si>
    <t>A3EGOFTCKJYGW</t>
  </si>
  <si>
    <t>2021-01-16 01:28:07</t>
  </si>
  <si>
    <t>2021-01-16 01:19:10</t>
  </si>
  <si>
    <t>A2ARHK50FQ79YC</t>
  </si>
  <si>
    <t>2021-01-16 03:02:56</t>
  </si>
  <si>
    <t>2021-01-16 02:50:32</t>
  </si>
  <si>
    <t>AOUMYCLO4I993</t>
  </si>
  <si>
    <t>2021-01-16 03:02:27</t>
  </si>
  <si>
    <t>2021-01-16 02:55:47</t>
  </si>
  <si>
    <t>A2XI3DX3IJ1TAV</t>
  </si>
  <si>
    <t>2021-01-16 03:49:25</t>
  </si>
  <si>
    <t>2021-01-16 03:42:20</t>
  </si>
  <si>
    <t>A31Z5TPD8QKE26</t>
  </si>
  <si>
    <t>2021-01-16 04:20:36</t>
  </si>
  <si>
    <t>2021-01-16 04:12:03</t>
  </si>
  <si>
    <t>A26RPQDD0RQEHL</t>
  </si>
  <si>
    <t>2021-01-16 04:45:02</t>
  </si>
  <si>
    <t>2021-01-16 04:39:50</t>
  </si>
  <si>
    <t>Ganymede</t>
  </si>
  <si>
    <t>A2F0X4LN9N4O4C</t>
  </si>
  <si>
    <t>2021-01-16 05:20:24</t>
  </si>
  <si>
    <t>2021-01-16 05:05:19</t>
  </si>
  <si>
    <t>A2YHSU2IJZ9J14</t>
  </si>
  <si>
    <t>2021-01-16 05:23:38</t>
  </si>
  <si>
    <t>2021-01-16 05:14:28</t>
  </si>
  <si>
    <t>A3C7KGF8I37220</t>
  </si>
  <si>
    <t>2021-01-16 05:34:50</t>
  </si>
  <si>
    <t>2021-01-16 05:22:24</t>
  </si>
  <si>
    <t>AM9XH69KBK5X5</t>
  </si>
  <si>
    <t>2021-01-16 06:41:30</t>
  </si>
  <si>
    <t>2021-01-16 05:39:55</t>
  </si>
  <si>
    <t>A3TUMZ954ORSUC</t>
  </si>
  <si>
    <t>2021-01-16 06:29:19</t>
  </si>
  <si>
    <t>2021-01-16 05:40:25</t>
  </si>
  <si>
    <t>A2BAQ26SMQQEUG</t>
  </si>
  <si>
    <t>2021-01-16 06:38:00</t>
  </si>
  <si>
    <t>2021-01-16 05:56:52</t>
  </si>
  <si>
    <t>A2PTDDFGATZ2ZS</t>
  </si>
  <si>
    <t>2021-01-16 06:41:51</t>
  </si>
  <si>
    <t>2021-01-16 06:02:16</t>
  </si>
  <si>
    <t>A16X5FB3HAFCKN</t>
  </si>
  <si>
    <t>2021-01-16 06:38:27</t>
  </si>
  <si>
    <t>2021-01-16 06:03:28</t>
  </si>
  <si>
    <t>A26399B1QZ7XJJ</t>
  </si>
  <si>
    <t>2021-01-16 06:15:36</t>
  </si>
  <si>
    <t>2021-01-16 06:07:47</t>
  </si>
  <si>
    <t>A5LYLHG880ABE</t>
  </si>
  <si>
    <t>2021-01-16 06:29:41</t>
  </si>
  <si>
    <t>2021-01-16 06:08:23</t>
  </si>
  <si>
    <t>A3O6D3HPXD0H8I</t>
  </si>
  <si>
    <t>2021-01-16 06:41:36</t>
  </si>
  <si>
    <t>2021-01-16 06:08:24</t>
  </si>
  <si>
    <t>A3EZ0H07TSDAPW</t>
  </si>
  <si>
    <t>2021-01-16 06:43:15</t>
  </si>
  <si>
    <t>2021-01-16 06:09:11</t>
  </si>
  <si>
    <t>A2PYXFVGNJPPX0</t>
  </si>
  <si>
    <t>2021-01-16 06:26:12</t>
  </si>
  <si>
    <t>2021-01-16 06:10:51</t>
  </si>
  <si>
    <t>A1IOMFFEKCWOIT</t>
  </si>
  <si>
    <t>2021-01-16 06:40:23</t>
  </si>
  <si>
    <t>2021-01-16 06:26:54</t>
  </si>
  <si>
    <t>A3QI1RV4HQ9MOC</t>
  </si>
  <si>
    <t>2021-01-16 06:36:08</t>
  </si>
  <si>
    <t>2021-01-16 06:28:36</t>
  </si>
  <si>
    <t>A28A3HF3LSEIDT</t>
  </si>
  <si>
    <t>2021-01-16 06:34:11</t>
  </si>
  <si>
    <t>2021-01-16 06:31:01</t>
  </si>
  <si>
    <t>A2BO8M77CS3SGZ</t>
  </si>
  <si>
    <t>2021-01-16 06:41:06</t>
  </si>
  <si>
    <t>2021-01-16 06:38:29</t>
  </si>
  <si>
    <t>2021-01-16 09:33:06</t>
  </si>
  <si>
    <t>2021-01-16 09:24:04</t>
  </si>
  <si>
    <t>A3VOMP0WOJTB4I</t>
  </si>
  <si>
    <t>2021-01-16 10:15:37</t>
  </si>
  <si>
    <t>2021-01-16 10:04:16</t>
  </si>
  <si>
    <t>AM0JKZVOEOTMA</t>
  </si>
  <si>
    <t>Score</t>
  </si>
  <si>
    <t>2021-01-16 14:15:09</t>
  </si>
  <si>
    <t>2021-01-16 14:11:17</t>
  </si>
  <si>
    <t>A3KPQ7L5FS8SD6</t>
  </si>
  <si>
    <t>2021-01-16 14:17:33</t>
  </si>
  <si>
    <t>2021-01-16 14:12:16</t>
  </si>
  <si>
    <t>A171S8E9IFSHH2</t>
  </si>
  <si>
    <t>2021-01-16 14:18:02</t>
  </si>
  <si>
    <t>2021-01-16 14:12:44</t>
  </si>
  <si>
    <t>2021-01-16 14:19:45</t>
  </si>
  <si>
    <t>2021-01-16 14:12:56</t>
  </si>
  <si>
    <t>A2CKYCHQGXUI10</t>
  </si>
  <si>
    <t>2021-01-16 14:19:46</t>
  </si>
  <si>
    <t>2021-01-16 14:14:45</t>
  </si>
  <si>
    <t>2021-01-16 14:19:14</t>
  </si>
  <si>
    <t>2021-01-16 14:16:02</t>
  </si>
  <si>
    <t>Bill Clinton</t>
  </si>
  <si>
    <t>Chemistry</t>
  </si>
  <si>
    <t>Ridill</t>
  </si>
  <si>
    <t>A1FPCIKO68OQ63</t>
  </si>
  <si>
    <t>2021-01-16 14:27:19</t>
  </si>
  <si>
    <t>2021-01-16 14:18:36</t>
  </si>
  <si>
    <t>AX8EX2QI5HIQQ</t>
  </si>
  <si>
    <t>2021-01-16 14:24:24</t>
  </si>
  <si>
    <t>2021-01-16 14:19:54</t>
  </si>
  <si>
    <t>2021-01-16 14:58:22</t>
  </si>
  <si>
    <t>2021-01-16 14:26:47</t>
  </si>
  <si>
    <t>AURYD2FH3FUOQ</t>
  </si>
  <si>
    <t>2021-01-16 14:40:00</t>
  </si>
  <si>
    <t>2021-01-16 14:34:55</t>
  </si>
  <si>
    <t>AQ53YJDPDDLZ</t>
  </si>
  <si>
    <t>2021-01-16 14:51:52</t>
  </si>
  <si>
    <t>2021-01-16 14:44:04</t>
  </si>
  <si>
    <t>A3V5IIPZ95YVKH</t>
  </si>
  <si>
    <t>2021-01-16 14:50:44</t>
  </si>
  <si>
    <t>2021-01-16 14:45:49</t>
  </si>
  <si>
    <t>A1M1TSMJB12177</t>
  </si>
  <si>
    <t>2021-01-16 14:54:01</t>
  </si>
  <si>
    <t>2021-01-16 14:46:24</t>
  </si>
  <si>
    <t>A1NF6PELRKACS9</t>
  </si>
  <si>
    <t>2021-01-16 15:01:38</t>
  </si>
  <si>
    <t>2021-01-16 14:46:27</t>
  </si>
  <si>
    <t>AAWX7QFQUNM6D</t>
  </si>
  <si>
    <t>2021-01-16 15:23:53</t>
  </si>
  <si>
    <t>2021-01-16 15:07:26</t>
  </si>
  <si>
    <t>A2J7L7S9GCPJ8V</t>
  </si>
  <si>
    <t>2021-01-16 15:26:03</t>
  </si>
  <si>
    <t>2021-01-16 15:08:39</t>
  </si>
  <si>
    <t>A2CKB4JP45PIKZ</t>
  </si>
  <si>
    <t>2021-01-16 15:16:21</t>
  </si>
  <si>
    <t>2021-01-16 15:10:27</t>
  </si>
  <si>
    <t>A175PJR0W3LO8I</t>
  </si>
  <si>
    <t>2021-01-16 17:42:49</t>
  </si>
  <si>
    <t>2021-01-16 15:23:26</t>
  </si>
  <si>
    <t>A2NT3OQZUUZPEO</t>
  </si>
  <si>
    <t>2021-01-16 15:36:54</t>
  </si>
  <si>
    <t>2021-01-16 15:29:37</t>
  </si>
  <si>
    <t>A37QFZ8I1TGH2C</t>
  </si>
  <si>
    <t>2021-01-16 15:56:24</t>
  </si>
  <si>
    <t>2021-01-16 15:51:36</t>
  </si>
  <si>
    <t>A37WXDYYT7RCZ0</t>
  </si>
  <si>
    <t>2021-01-16 17:07:07</t>
  </si>
  <si>
    <t>2021-01-16 16:49:45</t>
  </si>
  <si>
    <t>2021-01-16 16:55:11</t>
  </si>
  <si>
    <t>2021-01-16 16:50:09</t>
  </si>
  <si>
    <t>2021-01-16 16:54:38</t>
  </si>
  <si>
    <t>2021-01-16 16:51:10</t>
  </si>
  <si>
    <t>A3A8P4UR9A0DWQ</t>
  </si>
  <si>
    <t>2021-01-16 17:20:46</t>
  </si>
  <si>
    <t>2021-01-16 17:03:53</t>
  </si>
  <si>
    <t>A1IXVXZ5AYYNMJ</t>
  </si>
  <si>
    <t>2021-01-16 17:20:01</t>
  </si>
  <si>
    <t>2021-01-16 17:05:54</t>
  </si>
  <si>
    <t>A1S88VQY8G8CNC</t>
  </si>
  <si>
    <t>2021-01-16 17:09:40</t>
  </si>
  <si>
    <t>2021-01-16 17:06:35</t>
  </si>
  <si>
    <t>A9HQ3E0F2AGVO</t>
  </si>
  <si>
    <t>2021-01-16 17:22:41</t>
  </si>
  <si>
    <t>2021-01-16 17:07:02</t>
  </si>
  <si>
    <t>A2HG1N3BVQO6I</t>
  </si>
  <si>
    <t>2021-01-16 17:20:05</t>
  </si>
  <si>
    <t>2021-01-16 17:17:16</t>
  </si>
  <si>
    <t>A183WYXN12P2TJ</t>
  </si>
  <si>
    <t>2021-01-16 17:26:33</t>
  </si>
  <si>
    <t>2021-01-16 17:20:08</t>
  </si>
  <si>
    <t>A1IZ4NX41GKU4X</t>
  </si>
  <si>
    <t>2021-01-16 17:33:40</t>
  </si>
  <si>
    <t>2021-01-16 17:21:03</t>
  </si>
  <si>
    <t>Colada</t>
  </si>
  <si>
    <t>A1Y0ABOUJUMCWW</t>
  </si>
  <si>
    <t>2021-01-16 17:34:22</t>
  </si>
  <si>
    <t>2021-01-16 17:24:53</t>
  </si>
  <si>
    <t>A1V2H0UF94ATWY</t>
  </si>
  <si>
    <t>2021-01-16 17:39:05</t>
  </si>
  <si>
    <t>2021-01-16 17:30:39</t>
  </si>
  <si>
    <t>AWTP9JNX0WK2F</t>
  </si>
  <si>
    <t>2021-01-16 17:38:22</t>
  </si>
  <si>
    <t>2021-01-16 17:34:29</t>
  </si>
  <si>
    <t>2021-01-16 18:17:47</t>
  </si>
  <si>
    <t>2021-01-16 18:05:39</t>
  </si>
  <si>
    <t>Leopard</t>
  </si>
  <si>
    <t>A9KSSJXDB6GPE</t>
  </si>
  <si>
    <t>2021-01-16 18:26:31</t>
  </si>
  <si>
    <t>2021-01-16 18:21:51</t>
  </si>
  <si>
    <t>ADJ9I7ZBFYFH7</t>
  </si>
  <si>
    <t>2021-01-16 18:44:46</t>
  </si>
  <si>
    <t>2021-01-16 18:39:52</t>
  </si>
  <si>
    <t>A3SKEW89V5S0DI</t>
  </si>
  <si>
    <t>2021-01-16 18:42:32</t>
  </si>
  <si>
    <t>2021-01-16 18:40:03</t>
  </si>
  <si>
    <t>2021-01-16 18:58:53</t>
  </si>
  <si>
    <t>2021-01-16 18:53:15</t>
  </si>
  <si>
    <t>A3PGUPNMOU5BPW</t>
  </si>
  <si>
    <t>2021-01-16 19:00:45</t>
  </si>
  <si>
    <t>2021-01-16 18:54:00</t>
  </si>
  <si>
    <t>2021-01-16 19:08:45</t>
  </si>
  <si>
    <t>2021-01-16 19:01:10</t>
  </si>
  <si>
    <t>A1LZWU72K42V92</t>
  </si>
  <si>
    <t>2021-01-16 19:23:22</t>
  </si>
  <si>
    <t>2021-01-16 19:17:01</t>
  </si>
  <si>
    <t>A2VX8B1CJXRN2</t>
  </si>
  <si>
    <t>2021-01-16 20:03:07</t>
  </si>
  <si>
    <t>2021-01-16 19:34:35</t>
  </si>
  <si>
    <t>2021-01-16 20:04:04</t>
  </si>
  <si>
    <t>2021-01-16 19:57:18</t>
  </si>
  <si>
    <t>A32CMQGGTSUK6Z</t>
  </si>
  <si>
    <t>2021-01-16 20:40:51</t>
  </si>
  <si>
    <t>2021-01-16 20:37:48</t>
  </si>
  <si>
    <t>A1R5W4RQZTROD8</t>
  </si>
  <si>
    <t>2021-01-16 21:01:39</t>
  </si>
  <si>
    <t>2021-01-16 20:49:44</t>
  </si>
  <si>
    <t>A13XXMDHOULEZ7</t>
  </si>
  <si>
    <t>2021-01-16 22:22:02</t>
  </si>
  <si>
    <t>2021-01-16 22:15:20</t>
  </si>
  <si>
    <t>AUQTHU5AOZVQC</t>
  </si>
  <si>
    <t>2021-01-16 22:36:21</t>
  </si>
  <si>
    <t>2021-01-16 22:33:15</t>
  </si>
  <si>
    <t>2021-01-16 22:39:55</t>
  </si>
  <si>
    <t>2021-01-16 22:38:13</t>
  </si>
  <si>
    <t>RiskQ</t>
  </si>
  <si>
    <t>ProbQ</t>
  </si>
  <si>
    <t>InsQ</t>
  </si>
  <si>
    <t>Group</t>
  </si>
  <si>
    <t>Estim</t>
  </si>
  <si>
    <t>Overc</t>
  </si>
  <si>
    <t>2021-01-16 23:36:34</t>
  </si>
  <si>
    <t>2021-01-16 23:31:41</t>
  </si>
  <si>
    <t>A2OXE5D9A7KSGW</t>
  </si>
  <si>
    <t>2021-01-16 23:38:08</t>
  </si>
  <si>
    <t>2021-01-16 23:33:24</t>
  </si>
  <si>
    <t>A1V6CP5I0TOSAR</t>
  </si>
  <si>
    <t>2021-01-16 23:48:33</t>
  </si>
  <si>
    <t>2021-01-16 23:39:16</t>
  </si>
  <si>
    <t>A26UAJWMMNN351</t>
  </si>
  <si>
    <t>2021-01-17 01:33:35</t>
  </si>
  <si>
    <t>2021-01-17 01:28:46</t>
  </si>
  <si>
    <t>AHV4U78TUUDKI</t>
  </si>
  <si>
    <t>2021-01-17 02:46:53</t>
  </si>
  <si>
    <t>2021-01-17 02:43:16</t>
  </si>
  <si>
    <t>2021-01-17 04:49:56</t>
  </si>
  <si>
    <t>2021-01-17 04:41:33</t>
  </si>
  <si>
    <t>A2ELH6CUC5Y8J4</t>
  </si>
  <si>
    <t>2021-01-17 05:31:08</t>
  </si>
  <si>
    <t>2021-01-17 05:23:38</t>
  </si>
  <si>
    <t>2021-01-17 05:31:07</t>
  </si>
  <si>
    <t>A3OOD9IMOHPPFQ</t>
  </si>
  <si>
    <t>2021-01-17 06:27:12</t>
  </si>
  <si>
    <t>2021-01-17 06:23:12</t>
  </si>
  <si>
    <t>A1KSE9KF1WP564</t>
  </si>
  <si>
    <t>2021-01-17 07:14:52</t>
  </si>
  <si>
    <t>2021-01-17 07:07:14</t>
  </si>
  <si>
    <t>A3AGJSGD009WMM</t>
  </si>
  <si>
    <t>A110KENBXU7SUJ</t>
  </si>
  <si>
    <t>2021-01-17 15:19:07</t>
  </si>
  <si>
    <t>2021-01-17 15:15:13</t>
  </si>
  <si>
    <t>2021-01-17 16:28:22</t>
  </si>
  <si>
    <t>2021-01-17 16:24:21</t>
  </si>
  <si>
    <t>AU2NVT51E749C</t>
  </si>
  <si>
    <t>2021-01-17 18:26:37</t>
  </si>
  <si>
    <t>2021-01-17 18:10:34</t>
  </si>
  <si>
    <t>A2ZX69756WSLQ4</t>
  </si>
  <si>
    <t>2021-01-18 01:49:38</t>
  </si>
  <si>
    <t>2021-01-18 01:46:46</t>
  </si>
  <si>
    <t>A1XLGIFFGB01EU</t>
  </si>
  <si>
    <t>2021-01-18 02:08:37</t>
  </si>
  <si>
    <t>2021-01-18 02:02:22</t>
  </si>
  <si>
    <t>A1CFPKUOCGJIM6</t>
  </si>
  <si>
    <t>2021-01-18 09:19:58</t>
  </si>
  <si>
    <t>2021-01-18 09:13:30</t>
  </si>
  <si>
    <t>ABQ65VUI4C9RK</t>
  </si>
  <si>
    <t>2021-01-18 09:28:04</t>
  </si>
  <si>
    <t>2021-01-18 09:23:34</t>
  </si>
  <si>
    <t>A2JZQHB8N6LS7T</t>
  </si>
  <si>
    <t>2021-01-18 10:13:42</t>
  </si>
  <si>
    <t>2021-01-18 09:50:42</t>
  </si>
  <si>
    <t>2021-01-18 10:26:54</t>
  </si>
  <si>
    <t>2021-01-18 10:18:49</t>
  </si>
  <si>
    <t>AZS1ZZRYENXVK</t>
  </si>
  <si>
    <t>2021-01-18 10:27:56</t>
  </si>
  <si>
    <t>2021-01-18 10:18:59</t>
  </si>
  <si>
    <t>APSN3KV49VLKX</t>
  </si>
  <si>
    <t>2021-01-18 10:41:01</t>
  </si>
  <si>
    <t>2021-01-18 10:25:35</t>
  </si>
  <si>
    <t>AORHXBTOCXFUK</t>
  </si>
  <si>
    <t>2021-01-18 12:00:52</t>
  </si>
  <si>
    <t>2021-01-18 11:48:32</t>
  </si>
  <si>
    <t>2021-01-18 12:00:51</t>
  </si>
  <si>
    <t>A37M4OVE9R80G</t>
  </si>
  <si>
    <t>2021-01-18 12:04:02</t>
  </si>
  <si>
    <t>2021-01-18 12:01:19</t>
  </si>
  <si>
    <t>2021-01-18 12:38:18</t>
  </si>
  <si>
    <t>2021-01-18 12:28:28</t>
  </si>
  <si>
    <t>A2MPA5OAT635HG</t>
  </si>
  <si>
    <t>2021-01-18 12:01:52</t>
  </si>
  <si>
    <t>2021-01-18 12:00:08</t>
  </si>
  <si>
    <t>A258MR1IS96JEP</t>
  </si>
  <si>
    <t>2021-01-18 12:25:24</t>
  </si>
  <si>
    <t>2021-01-18 12:09:22</t>
  </si>
  <si>
    <t>AXEQ3XKI2IXC2</t>
  </si>
  <si>
    <t>2021-01-18 12:24:15</t>
  </si>
  <si>
    <t>2021-01-18 12:11:06</t>
  </si>
  <si>
    <t>A3QS7M912JGKFD</t>
  </si>
  <si>
    <t>2021-01-18 12:25:34</t>
  </si>
  <si>
    <t>2021-01-18 12:20:43</t>
  </si>
  <si>
    <t>A28P3ZGZB3XG9P</t>
  </si>
  <si>
    <t>2021-01-18 12:34:54</t>
  </si>
  <si>
    <t>2021-01-18 12:27:09</t>
  </si>
  <si>
    <t>2021-01-18 12:48:02</t>
  </si>
  <si>
    <t>2021-01-18 12:27:50</t>
  </si>
  <si>
    <t>2021-01-18 12:49:05</t>
  </si>
  <si>
    <t>2021-01-18 12:39:37</t>
  </si>
  <si>
    <t>A171VJ9J60DSJU</t>
  </si>
  <si>
    <t>2021-01-18 12:45:01</t>
  </si>
  <si>
    <t>2021-01-18 12:42:37</t>
  </si>
  <si>
    <t>2021-01-18 13:04:13</t>
  </si>
  <si>
    <t>2021-01-18 12:59:29</t>
  </si>
  <si>
    <t>2021-01-18 13:20:29</t>
  </si>
  <si>
    <t>2021-01-18 13:16:12</t>
  </si>
  <si>
    <t>2021-01-18 13:25:40</t>
  </si>
  <si>
    <t>2021-01-18 13:16:52</t>
  </si>
  <si>
    <t>2021-01-18 14:54:40</t>
  </si>
  <si>
    <t>2021-01-18 14:51:03</t>
  </si>
  <si>
    <t>ARLGZWN6W91WD</t>
  </si>
  <si>
    <t>2021-01-18 16:06:38</t>
  </si>
  <si>
    <t>2021-01-18 16:05:00</t>
  </si>
  <si>
    <t>A1Z6F6EIUJFC6T</t>
  </si>
  <si>
    <t>2021-01-18 14:31:08</t>
  </si>
  <si>
    <t>2021-01-18 14:21:39</t>
  </si>
  <si>
    <t>A3HALUPLZ4IKYJ</t>
  </si>
  <si>
    <t>2021-01-18 14:32:20</t>
  </si>
  <si>
    <t>2021-01-18 14:25:39</t>
  </si>
  <si>
    <t>2021-01-18 14:44:11</t>
  </si>
  <si>
    <t>2021-01-18 14:41:01</t>
  </si>
  <si>
    <t>2021-01-18 15:12:40</t>
  </si>
  <si>
    <t>2021-01-18 15:08:33</t>
  </si>
  <si>
    <t>A3DS5B06ZCD3E3</t>
  </si>
  <si>
    <t>2021-01-18 15:32:14</t>
  </si>
  <si>
    <t>2021-01-18 15:28:42</t>
  </si>
  <si>
    <t>2021-01-18 16:06:07</t>
  </si>
  <si>
    <t>2021-01-18 15:58:36</t>
  </si>
  <si>
    <t>ARTQWWNFA7IOD</t>
  </si>
  <si>
    <t>2021-01-18 16:26:22</t>
  </si>
  <si>
    <t>2021-01-18 16:07:28</t>
  </si>
  <si>
    <t>2021-01-18 17:50:09</t>
  </si>
  <si>
    <t>2021-01-18 17:40:37</t>
  </si>
  <si>
    <t>2021-01-18 18:46:39</t>
  </si>
  <si>
    <t>2021-01-18 18:43:24</t>
  </si>
  <si>
    <t>2021-01-18 19:52:47</t>
  </si>
  <si>
    <t>2021-01-18 19:29:54</t>
  </si>
  <si>
    <t>A3AA5G6HENO6VJ</t>
  </si>
  <si>
    <t>2021-01-18 20:56:45</t>
  </si>
  <si>
    <t>2021-01-18 19:10:59</t>
  </si>
  <si>
    <t>A28PS7TGEQCFT4</t>
  </si>
  <si>
    <t>2021-01-18 21:16:57</t>
  </si>
  <si>
    <t>2021-01-18 21:13:03</t>
  </si>
  <si>
    <t>A2UIGDOLX5RV95</t>
  </si>
  <si>
    <t>2021-01-18 22:03:11</t>
  </si>
  <si>
    <t>2021-01-18 21:55:14</t>
  </si>
  <si>
    <t>A20NITCOBY4775</t>
  </si>
  <si>
    <t>2021-01-19 00:06:26</t>
  </si>
  <si>
    <t>2021-01-19 00:02:47</t>
  </si>
  <si>
    <t>A3RYH6OUH7BJ4Z</t>
  </si>
  <si>
    <t>2021-01-19 01:04:22</t>
  </si>
  <si>
    <t>2021-01-19 01:00:24</t>
  </si>
  <si>
    <t>2021-01-19 03:04:16</t>
  </si>
  <si>
    <t>2021-01-19 02:28:14</t>
  </si>
  <si>
    <t>A9EVF0SO2IUJ0</t>
  </si>
  <si>
    <t>2021-01-19 02:52:44</t>
  </si>
  <si>
    <t>2021-01-19 02:48:33</t>
  </si>
  <si>
    <t>A3V9JFVZQ2XF4Y</t>
  </si>
  <si>
    <t>2021-01-19 06:49:57</t>
  </si>
  <si>
    <t>2021-01-19 06:36:20</t>
  </si>
  <si>
    <t>A2M6ON3DU45IEO</t>
  </si>
  <si>
    <t>2021-01-19 11:26:02</t>
  </si>
  <si>
    <t>2021-01-19 11:19:06</t>
  </si>
  <si>
    <t>2021-01-19 11:35:05</t>
  </si>
  <si>
    <t>2021-01-19 11:30:36</t>
  </si>
  <si>
    <t>A1IHI23KH87K5W</t>
  </si>
  <si>
    <t>2021-01-19 12:35:27</t>
  </si>
  <si>
    <t>2021-01-19 12:29:04</t>
  </si>
  <si>
    <t>A1EUBMQ86K32XE</t>
  </si>
  <si>
    <t>2021-01-19 13:05:24</t>
  </si>
  <si>
    <t>2021-01-19 12:50:23</t>
  </si>
  <si>
    <t>2021-01-19 13:08:48</t>
  </si>
  <si>
    <t>2021-01-19 13:04:44</t>
  </si>
  <si>
    <t>A147F5PJTHOB8A</t>
  </si>
  <si>
    <t>2021-01-19 13:42:01</t>
  </si>
  <si>
    <t>2021-01-19 13:34:00</t>
  </si>
  <si>
    <t>A2QD9PJUKW7PKK</t>
  </si>
  <si>
    <t>2021-01-19 13:59:37</t>
  </si>
  <si>
    <t>2021-01-19 13:54:55</t>
  </si>
  <si>
    <t>A1NITMHYG5YL3H</t>
  </si>
  <si>
    <t>2021-01-19 16:07:33</t>
  </si>
  <si>
    <t>2021-01-19 15:59:30</t>
  </si>
  <si>
    <t>AQJWO4YPR3LUQ</t>
  </si>
  <si>
    <t>2021-01-19 16:14:16</t>
  </si>
  <si>
    <t>2021-01-19 16:04:57</t>
  </si>
  <si>
    <t>A9MYC5IGQ2DO4</t>
  </si>
  <si>
    <t>2021-01-19 16:33:54</t>
  </si>
  <si>
    <t>2021-01-19 16:27:09</t>
  </si>
  <si>
    <t>AVPKE76DJLWK6</t>
  </si>
  <si>
    <t>2021-01-19 17:16:03</t>
  </si>
  <si>
    <t>2021-01-19 17:13:15</t>
  </si>
  <si>
    <t>2021-01-19 19:06:19</t>
  </si>
  <si>
    <t>2021-01-19 18:56:18</t>
  </si>
  <si>
    <t>A1DVKS3R9SLQ1H</t>
  </si>
  <si>
    <t>2021-01-19 19:05:04</t>
  </si>
  <si>
    <t>2021-01-19 18:57:05</t>
  </si>
  <si>
    <t>A2YPZF41N7BFA2</t>
  </si>
  <si>
    <t>2021-01-19 19:30:10</t>
  </si>
  <si>
    <t>2021-01-19 19:21:49</t>
  </si>
  <si>
    <t>A2VY16N1O40VEL</t>
  </si>
  <si>
    <t>2021-01-19 19:50:06</t>
  </si>
  <si>
    <t>2021-01-19 19:46:24</t>
  </si>
  <si>
    <t>A1YSYI926BBOHW</t>
  </si>
  <si>
    <t>2021-01-19 20:20:00</t>
  </si>
  <si>
    <t>2021-01-19 20:14:33</t>
  </si>
  <si>
    <t>A1Y25W1Y7KDE5</t>
  </si>
  <si>
    <t>2021-01-19 20:23:24</t>
  </si>
  <si>
    <t>2021-01-19 20:16:52</t>
  </si>
  <si>
    <t>AVQGY7FCU80XP</t>
  </si>
  <si>
    <t>2021-01-19 20:35:14</t>
  </si>
  <si>
    <t>2021-01-19 20:29:57</t>
  </si>
  <si>
    <t>AAXX5LDVJ32F8</t>
  </si>
  <si>
    <t>2021-01-19 20:46:01</t>
  </si>
  <si>
    <t>2021-01-19 20:39:36</t>
  </si>
  <si>
    <t>A9WIOFVRSYW3L</t>
  </si>
  <si>
    <t>2021-01-19 21:14:40</t>
  </si>
  <si>
    <t>2021-01-19 21:08:48</t>
  </si>
  <si>
    <t>A6JKKANO7F4KD</t>
  </si>
  <si>
    <t>2021-01-19 21:21:26</t>
  </si>
  <si>
    <t>2021-01-19 21:18:34</t>
  </si>
  <si>
    <t>A3N7R7P9HP2YB6</t>
  </si>
  <si>
    <t>2021-01-19 21:43:46</t>
  </si>
  <si>
    <t>2021-01-19 21:37:53</t>
  </si>
  <si>
    <t>A2DFNNDO9YE0NL</t>
  </si>
  <si>
    <t>2021-01-19 21:56:15</t>
  </si>
  <si>
    <t>2021-01-19 21:52:53</t>
  </si>
  <si>
    <t>2021-01-19 22:02:39</t>
  </si>
  <si>
    <t>2021-01-19 21:57:01</t>
  </si>
  <si>
    <t>A2U83S62P8SZ6T</t>
  </si>
  <si>
    <t>2021-01-19 23:10:44</t>
  </si>
  <si>
    <t>2021-01-19 23:06:40</t>
  </si>
  <si>
    <t>A6U2C66WQ7QQN</t>
  </si>
  <si>
    <t>2021-01-19 23:35:03</t>
  </si>
  <si>
    <t>2021-01-19 23:31:44</t>
  </si>
  <si>
    <t>A2MFMT03E21ZIT</t>
  </si>
  <si>
    <t>2021-01-19 23:38:12</t>
  </si>
  <si>
    <t>2021-01-19 23:31:51</t>
  </si>
  <si>
    <t>A35RZ2HKE9VWJ5</t>
  </si>
  <si>
    <t>2021-01-19 23:56:18</t>
  </si>
  <si>
    <t>2021-01-19 23:48:29</t>
  </si>
  <si>
    <t>A1Y0Y6U906ABT5</t>
  </si>
  <si>
    <t>2021-01-20 00:05:32</t>
  </si>
  <si>
    <t>2021-01-19 23:51:40</t>
  </si>
  <si>
    <t>A22LZ62E0UC4VL</t>
  </si>
  <si>
    <t>2021-01-20 00:02:44</t>
  </si>
  <si>
    <t>2021-01-19 23:56:12</t>
  </si>
  <si>
    <t>A2IOT3PCS9G5RK</t>
  </si>
  <si>
    <t>2021-01-20 00:14:34</t>
  </si>
  <si>
    <t>2021-01-20 00:10:16</t>
  </si>
  <si>
    <t>A12ZPHBEIHN8U7</t>
  </si>
  <si>
    <t>2021-01-20 00:40:30</t>
  </si>
  <si>
    <t>2021-01-20 00:35:48</t>
  </si>
  <si>
    <t>A3UUH3632AI3ZX</t>
  </si>
  <si>
    <t>2021-01-20 01:12:09</t>
  </si>
  <si>
    <t>2021-01-20 01:07:24</t>
  </si>
  <si>
    <t>A1ODGBU73JE8S</t>
  </si>
  <si>
    <t>2021-01-20 02:11:15</t>
  </si>
  <si>
    <t>2021-01-20 01:58:29</t>
  </si>
  <si>
    <t>A1NH9LK567B862</t>
  </si>
  <si>
    <t>2021-01-20 02:46:39</t>
  </si>
  <si>
    <t>2021-01-20 02:34:46</t>
  </si>
  <si>
    <t>A2SYRFPPV9WDEG</t>
  </si>
  <si>
    <t>2021-01-20 03:13:28</t>
  </si>
  <si>
    <t>2021-01-20 03:09:06</t>
  </si>
  <si>
    <t>A3J2UG22S8BIW4</t>
  </si>
  <si>
    <t>2021-01-20 10:23:34</t>
  </si>
  <si>
    <t>2021-01-20 09:50:09</t>
  </si>
  <si>
    <t>2021-01-18 23:28:03</t>
  </si>
  <si>
    <t>2021-01-18 23:19:41</t>
  </si>
  <si>
    <t>A2APPZDU0VS9LN</t>
  </si>
  <si>
    <t>Risk</t>
  </si>
  <si>
    <t>Take</t>
  </si>
  <si>
    <t>2021-01-24 00:35:25</t>
  </si>
  <si>
    <t>2021-01-24 00:24:25</t>
  </si>
  <si>
    <t>A207IHY6GERCFO</t>
  </si>
  <si>
    <t>2021-01-24 00:38:48</t>
  </si>
  <si>
    <t>2021-01-24 00:36:28</t>
  </si>
  <si>
    <t>2021-01-24 00:45:30</t>
  </si>
  <si>
    <t>2021-01-24 00:42:12</t>
  </si>
  <si>
    <t>AXMPSUNKUBEIL</t>
  </si>
  <si>
    <t>2021-01-24 01:57:00</t>
  </si>
  <si>
    <t>2021-01-24 01:52:50</t>
  </si>
  <si>
    <t>A3N0QZ9ZKUCTCQ</t>
  </si>
  <si>
    <t>2021-01-24 02:15:48</t>
  </si>
  <si>
    <t>2021-01-24 02:10:11</t>
  </si>
  <si>
    <t>AKX5RHHO8BIUX</t>
  </si>
  <si>
    <t>2021-01-24 02:55:40</t>
  </si>
  <si>
    <t>2021-01-24 02:39:40</t>
  </si>
  <si>
    <t>A2UTHXLZL8TNBK</t>
  </si>
  <si>
    <t>2021-01-24 03:09:30</t>
  </si>
  <si>
    <t>2021-01-24 03:04:40</t>
  </si>
  <si>
    <t>A70L26UXLTGLC</t>
  </si>
  <si>
    <t>2021-01-24 05:25:59</t>
  </si>
  <si>
    <t>2021-01-24 05:18:05</t>
  </si>
  <si>
    <t>A1V1JNPU0KOA3X</t>
  </si>
  <si>
    <t>2021-01-24 05:31:11</t>
  </si>
  <si>
    <t>2021-01-24 05:28:26</t>
  </si>
  <si>
    <t>2021-01-24 05:31:10</t>
  </si>
  <si>
    <t>A3IR7DFEKLLLO</t>
  </si>
  <si>
    <t>Cleaned</t>
  </si>
  <si>
    <t>Info</t>
  </si>
  <si>
    <t>Ninfo</t>
  </si>
  <si>
    <t>Cond</t>
  </si>
  <si>
    <t xml:space="preserve">Quiz performance </t>
  </si>
  <si>
    <t xml:space="preserve">Group affiliation </t>
  </si>
  <si>
    <t xml:space="preserve">Estimation task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</si>
  <si>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</si>
  <si>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</si>
  <si>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</si>
  <si>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</si>
  <si>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</si>
  <si>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</si>
  <si>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</si>
  <si>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</si>
  <si>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</si>
  <si>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</si>
  <si>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</si>
  <si>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</si>
  <si>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</si>
  <si>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</si>
  <si>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Q16</t>
  </si>
  <si>
    <t>Q15</t>
  </si>
  <si>
    <t>Q17</t>
  </si>
  <si>
    <t>Q18</t>
  </si>
  <si>
    <t>Q19</t>
  </si>
  <si>
    <t>Q20</t>
  </si>
  <si>
    <t>Comment on observations</t>
  </si>
  <si>
    <t>ResponseID</t>
  </si>
  <si>
    <t>Remove from data</t>
  </si>
  <si>
    <t>Removed since the estimate is at 1 (likely misunderstood question)</t>
  </si>
  <si>
    <t>Duplicate answers (=1, otherwise "") + remove 1 outlier</t>
  </si>
  <si>
    <t xml:space="preserve"> Time Part F: Survey code generation</t>
  </si>
  <si>
    <t>Time (&lt;5s for Part E)</t>
  </si>
  <si>
    <t xml:space="preserve"> Time Part E: Insurance decision (100 cent bonus possible)</t>
  </si>
  <si>
    <t xml:space="preserve"> Time Part D: Performance review</t>
  </si>
  <si>
    <t xml:space="preserve"> Time Part C: Performance self-assessment (10 cent bonus possible)</t>
  </si>
  <si>
    <t xml:space="preserve"> Time Part B:  Quiz</t>
  </si>
  <si>
    <t xml:space="preserve"> Time Part A:  Self-Assessment questions</t>
  </si>
  <si>
    <t xml:space="preserve">Variable </t>
  </si>
  <si>
    <t>Risk is computed by subtracting Score from 20</t>
  </si>
  <si>
    <t>Response to self-assessmment question column I in raw data sheet</t>
  </si>
  <si>
    <t>Response to self-assessmment question column J in raw data sheet</t>
  </si>
  <si>
    <t>Response to self-assessmment question column K in raw data sheet</t>
  </si>
  <si>
    <t>Group is unchanged from raw data column AH , where 1,2,3, and 4 correspond to SI, CI, SU, CU Groups in Thesis</t>
  </si>
  <si>
    <t>Score is unchanged from raw data anwer Quiz performance column AF in raw data sheet</t>
  </si>
  <si>
    <t>Estim is unchanged from raw-data anwer estimation task column AG in raw data sheet</t>
  </si>
  <si>
    <t xml:space="preserve">Construction of variales </t>
  </si>
  <si>
    <t>Description</t>
  </si>
  <si>
    <t>Converted into binary variable; if  Part E: Insurance Task (in columns AI to AL) = "Puchase Insurance", then Take = 1; otherwise Take = 0</t>
  </si>
  <si>
    <t>Converted into binary variable; if Group (in column AH) = 2 or 4; , then Take = 1; otherwise Take = 0</t>
  </si>
  <si>
    <t>Converted into binary variable; if Group (in column AH) = 1 or 2; , then Info = 1; otherwise Info = 0</t>
  </si>
  <si>
    <t>Converted into binary variable; if Group (in column AH) = 3 or 4; , then Ninfo = 1; otherwise Ninfo = 0</t>
  </si>
  <si>
    <t>Converted into binary variable; if duplicate answer or time for Part E below 5s or outlier, then Cleaned = 1, otherwise 0</t>
  </si>
  <si>
    <t>Indicates, which observations are removed from data-set</t>
  </si>
  <si>
    <t>Measure of Risk aversion</t>
  </si>
  <si>
    <t>Measure of probability numeracy</t>
  </si>
  <si>
    <t>Measure of insurance product understanding</t>
  </si>
  <si>
    <t>Indicates to which group a participant belongs</t>
  </si>
  <si>
    <t>Performance in Quiz task</t>
  </si>
  <si>
    <t>Best guess about performance in Quiz task</t>
  </si>
  <si>
    <t>Overc is computed by subtracting Score from Estim</t>
  </si>
  <si>
    <t>Computed measure of overconfidence</t>
  </si>
  <si>
    <t>Loss probability in insurance task</t>
  </si>
  <si>
    <t>Indicates whether insurance was purchased</t>
  </si>
  <si>
    <t>Indicates whetheer part of informed Group</t>
  </si>
  <si>
    <t>Indicates whetheer part of uninformed Group</t>
  </si>
  <si>
    <t>Indicates whetheer part of  Group with conditional insurance contract</t>
  </si>
  <si>
    <t>Entered Worker ID</t>
  </si>
  <si>
    <t>Repeat answer. Participant inserted survey code for Worker ID</t>
  </si>
  <si>
    <t xml:space="preserve">Quiz </t>
  </si>
  <si>
    <t>Elicitation of Risk preference, numeracy and insurance understanding</t>
  </si>
  <si>
    <t xml:space="preserve">Automatically generated data </t>
  </si>
  <si>
    <t>Score in quiz task (number of correct questions)</t>
  </si>
  <si>
    <t>Estimate of number of correct answers in quiz tak</t>
  </si>
  <si>
    <t>1,2,3, and 4 correspond to SI, CI, SU, CU Groups in Thesis</t>
  </si>
  <si>
    <t>Insurance Task in Survey</t>
  </si>
  <si>
    <t>Group 1</t>
  </si>
  <si>
    <t>Group 3</t>
  </si>
  <si>
    <t>Group 2</t>
  </si>
  <si>
    <t>Group 4</t>
  </si>
  <si>
    <t>Time taken in each part of the experiment</t>
  </si>
  <si>
    <t>Identify repeat answers based on WorkerID</t>
  </si>
  <si>
    <t xml:space="preserve">Identify anomalies </t>
  </si>
  <si>
    <t xml:space="preserve">Identify participants, who answered randommly </t>
  </si>
  <si>
    <t xml:space="preserve">Identifier for obervations that are to be excluded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</si>
</sst>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 applyFont="1"/>
    <xf numFmtId="0" fontId="1" fillId="0" borderId="0" xfId="0" applyFont="1"/>
    <xf numFmtId="0" fontId="0" fillId="2" borderId="0" xfId="0" applyFont="1" applyFill="1"/>
    <xf numFmtId="9" fontId="0" fillId="0" borderId="0" xfId="0" applyNumberFormat="1" applyFont="1"/>
    <xf numFmtId="0" fontId="0" fillId="0" borderId="0" xfId="0" applyFont="1" applyFill="1"/>
    <xf numFmtId="0" fontId="0" fillId="0" borderId="0" xfId="0"/>
    <xf numFmtId="0" fontId="1" fillId="3" borderId="1" xfId="0" applyFont="1" applyFill="1" applyBorder="1"/>
    <xf numFmtId="0" fontId="0" fillId="3" borderId="0" xfId="0" applyFont="1" applyFill="1"/>
    <xf numFmtId="0" fontId="1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23"/>
  <sheetViews>
    <sheetView topLeftCell="AX1" zoomScale="125" zoomScaleNormal="135" workbookViewId="0">
      <selection activeCell="AW10" sqref="AW10"/>
    </sheetView>
  </sheetViews>
  <sheetFormatPr baseColWidth="10" defaultRowHeight="13" x14ac:dyDescent="0.15"/>
  <cols>
    <col min="1" max="1" width="19.1640625" customWidth="1"/>
    <col min="2" max="2" width="25.33203125" customWidth="1"/>
    <col min="3" max="3" width="14.6640625" customWidth="1"/>
    <col min="4" max="4" width="17.5" customWidth="1"/>
    <col min="5" max="5" width="14.33203125" customWidth="1"/>
    <col min="6" max="6" width="28.5" customWidth="1"/>
    <col min="8" max="8" width="21" customWidth="1"/>
    <col min="9" max="9" width="25.6640625" customWidth="1"/>
    <col min="10" max="10" width="20.6640625" customWidth="1"/>
    <col min="11" max="11" width="20.5" customWidth="1"/>
    <col min="12" max="31" width="10.83203125" customWidth="1"/>
    <col min="32" max="32" width="41.83203125" bestFit="1" customWidth="1"/>
    <col min="33" max="33" width="43" bestFit="1" customWidth="1"/>
    <col min="34" max="34" width="50.5" bestFit="1" customWidth="1"/>
    <col min="35" max="35" width="27" customWidth="1"/>
    <col min="36" max="36" width="27.1640625" bestFit="1" customWidth="1"/>
    <col min="37" max="37" width="24.1640625" customWidth="1"/>
    <col min="38" max="38" width="27.1640625" bestFit="1" customWidth="1"/>
    <col min="39" max="39" width="37.83203125" style="5" customWidth="1"/>
    <col min="40" max="40" width="22" hidden="1" customWidth="1"/>
    <col min="41" max="41" width="33.6640625" hidden="1" customWidth="1"/>
    <col min="42" max="42" width="8.6640625" bestFit="1" customWidth="1"/>
    <col min="48" max="48" width="32.1640625" bestFit="1" customWidth="1"/>
    <col min="49" max="49" width="48" bestFit="1" customWidth="1"/>
    <col min="50" max="50" width="33" customWidth="1"/>
    <col min="51" max="51" width="42.33203125" bestFit="1" customWidth="1"/>
    <col min="52" max="52" width="42" bestFit="1" customWidth="1"/>
    <col min="53" max="53" width="8.6640625" bestFit="1" customWidth="1"/>
    <col min="59" max="59" width="32.1640625" bestFit="1" customWidth="1"/>
  </cols>
  <sheetData>
    <row r="1" spans="1:52" x14ac:dyDescent="0.15">
      <c r="A1" s="11" t="s">
        <v>764</v>
      </c>
      <c r="B1" s="11"/>
      <c r="C1" s="11"/>
      <c r="D1" s="11"/>
      <c r="E1" s="11"/>
      <c r="F1" s="11"/>
      <c r="G1" s="11"/>
      <c r="H1" s="11"/>
      <c r="I1" s="11" t="s">
        <v>763</v>
      </c>
      <c r="J1" s="11"/>
      <c r="K1" s="11"/>
      <c r="L1" s="12" t="s">
        <v>762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6" t="s">
        <v>765</v>
      </c>
      <c r="AG1" s="6" t="s">
        <v>766</v>
      </c>
      <c r="AH1" s="6" t="s">
        <v>767</v>
      </c>
      <c r="AI1" s="11" t="s">
        <v>768</v>
      </c>
      <c r="AJ1" s="11"/>
      <c r="AK1" s="11"/>
      <c r="AL1" s="11"/>
      <c r="AM1" s="6"/>
      <c r="AN1" s="6"/>
      <c r="AO1" s="6"/>
      <c r="AP1" s="11" t="s">
        <v>773</v>
      </c>
      <c r="AQ1" s="11"/>
      <c r="AR1" s="11"/>
      <c r="AS1" s="11"/>
      <c r="AT1" s="11"/>
      <c r="AU1" s="11"/>
      <c r="AV1" s="11"/>
      <c r="AW1" s="8" t="s">
        <v>774</v>
      </c>
      <c r="AX1" s="8" t="s">
        <v>775</v>
      </c>
      <c r="AY1" s="8" t="s">
        <v>776</v>
      </c>
      <c r="AZ1" s="8" t="s">
        <v>777</v>
      </c>
    </row>
    <row r="2" spans="1:52" x14ac:dyDescent="0.15">
      <c r="A2" s="6" t="s">
        <v>720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/>
      <c r="I2" s="6" t="s">
        <v>6</v>
      </c>
      <c r="J2" s="6" t="s">
        <v>7</v>
      </c>
      <c r="K2" s="6" t="s">
        <v>8</v>
      </c>
      <c r="L2" s="6" t="s">
        <v>699</v>
      </c>
      <c r="M2" s="6" t="s">
        <v>700</v>
      </c>
      <c r="N2" s="6" t="s">
        <v>701</v>
      </c>
      <c r="O2" s="6" t="s">
        <v>702</v>
      </c>
      <c r="P2" s="6" t="s">
        <v>703</v>
      </c>
      <c r="Q2" s="6" t="s">
        <v>704</v>
      </c>
      <c r="R2" s="6" t="s">
        <v>705</v>
      </c>
      <c r="S2" s="6" t="s">
        <v>706</v>
      </c>
      <c r="T2" s="6" t="s">
        <v>707</v>
      </c>
      <c r="U2" s="6" t="s">
        <v>708</v>
      </c>
      <c r="V2" s="6" t="s">
        <v>709</v>
      </c>
      <c r="W2" s="6" t="s">
        <v>710</v>
      </c>
      <c r="X2" s="6" t="s">
        <v>711</v>
      </c>
      <c r="Y2" s="6" t="s">
        <v>712</v>
      </c>
      <c r="Z2" s="6" t="s">
        <v>713</v>
      </c>
      <c r="AA2" s="6" t="s">
        <v>714</v>
      </c>
      <c r="AB2" s="6" t="s">
        <v>715</v>
      </c>
      <c r="AC2" s="6" t="s">
        <v>716</v>
      </c>
      <c r="AD2" s="6" t="s">
        <v>717</v>
      </c>
      <c r="AE2" s="6" t="s">
        <v>718</v>
      </c>
      <c r="AF2" s="6" t="s">
        <v>696</v>
      </c>
      <c r="AG2" s="6" t="s">
        <v>698</v>
      </c>
      <c r="AH2" s="6" t="s">
        <v>697</v>
      </c>
      <c r="AI2" s="6" t="s">
        <v>769</v>
      </c>
      <c r="AJ2" s="6" t="s">
        <v>770</v>
      </c>
      <c r="AK2" s="6" t="s">
        <v>771</v>
      </c>
      <c r="AL2" s="6" t="s">
        <v>772</v>
      </c>
      <c r="AM2" s="6" t="s">
        <v>760</v>
      </c>
      <c r="AN2" s="1" t="s">
        <v>9</v>
      </c>
      <c r="AO2" s="1" t="s">
        <v>10</v>
      </c>
      <c r="AP2" s="6" t="s">
        <v>9</v>
      </c>
      <c r="AQ2" s="6" t="s">
        <v>730</v>
      </c>
      <c r="AR2" s="6" t="s">
        <v>729</v>
      </c>
      <c r="AS2" s="6" t="s">
        <v>728</v>
      </c>
      <c r="AT2" s="6" t="s">
        <v>727</v>
      </c>
      <c r="AU2" s="6" t="s">
        <v>726</v>
      </c>
      <c r="AV2" s="6" t="s">
        <v>724</v>
      </c>
      <c r="AW2" s="8" t="s">
        <v>723</v>
      </c>
      <c r="AX2" s="8" t="s">
        <v>719</v>
      </c>
      <c r="AY2" s="8" t="s">
        <v>725</v>
      </c>
      <c r="AZ2" s="8" t="s">
        <v>721</v>
      </c>
    </row>
    <row r="3" spans="1:52" ht="13" customHeight="1" x14ac:dyDescent="0.15">
      <c r="A3">
        <v>1</v>
      </c>
      <c r="B3" t="s">
        <v>11</v>
      </c>
      <c r="C3">
        <v>6</v>
      </c>
      <c r="D3" t="s">
        <v>12</v>
      </c>
      <c r="E3">
        <v>1130631310</v>
      </c>
      <c r="F3" t="s">
        <v>13</v>
      </c>
      <c r="G3" t="s">
        <v>11</v>
      </c>
      <c r="I3">
        <v>7</v>
      </c>
      <c r="J3">
        <v>5</v>
      </c>
      <c r="K3">
        <v>7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s="3">
        <v>0.71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>
        <v>18</v>
      </c>
      <c r="AB3" t="s">
        <v>28</v>
      </c>
      <c r="AC3" t="s">
        <v>29</v>
      </c>
      <c r="AD3" t="s">
        <v>30</v>
      </c>
      <c r="AE3" t="s">
        <v>31</v>
      </c>
      <c r="AF3">
        <v>18</v>
      </c>
      <c r="AG3">
        <v>18</v>
      </c>
      <c r="AH3">
        <v>2</v>
      </c>
      <c r="AK3" t="s">
        <v>32</v>
      </c>
      <c r="AM3" s="5" t="s">
        <v>33</v>
      </c>
      <c r="AN3">
        <v>794.54</v>
      </c>
      <c r="AO3">
        <v>13.02</v>
      </c>
      <c r="AP3">
        <v>794.54</v>
      </c>
      <c r="AQ3">
        <v>13.02</v>
      </c>
      <c r="AR3">
        <v>706.84</v>
      </c>
      <c r="AS3">
        <v>19.420000000000002</v>
      </c>
      <c r="AT3">
        <v>12.07</v>
      </c>
      <c r="AU3">
        <v>10.52</v>
      </c>
      <c r="AV3">
        <v>32.67</v>
      </c>
      <c r="AW3" t="str">
        <f>IF(COUNTIF($AM$3:AM3,AM3)&gt;1,1,"")</f>
        <v/>
      </c>
      <c r="AY3">
        <f>IF(AU3&lt;5,1,0)</f>
        <v>0</v>
      </c>
      <c r="AZ3">
        <f>IF(AW3=1,1,IF(AY3=1,1,0))</f>
        <v>0</v>
      </c>
    </row>
    <row r="4" spans="1:52" ht="13" customHeight="1" x14ac:dyDescent="0.15">
      <c r="A4">
        <v>2</v>
      </c>
      <c r="B4" t="s">
        <v>34</v>
      </c>
      <c r="C4">
        <v>6</v>
      </c>
      <c r="D4" t="s">
        <v>12</v>
      </c>
      <c r="E4">
        <v>2068893877</v>
      </c>
      <c r="F4" t="s">
        <v>35</v>
      </c>
      <c r="G4" t="s">
        <v>34</v>
      </c>
      <c r="I4">
        <v>0</v>
      </c>
      <c r="J4">
        <v>6</v>
      </c>
      <c r="K4">
        <v>3</v>
      </c>
      <c r="L4" t="s">
        <v>36</v>
      </c>
      <c r="M4" t="s">
        <v>15</v>
      </c>
      <c r="N4" t="s">
        <v>37</v>
      </c>
      <c r="O4" t="s">
        <v>38</v>
      </c>
      <c r="P4" t="s">
        <v>39</v>
      </c>
      <c r="Q4" t="s">
        <v>40</v>
      </c>
      <c r="R4" t="s">
        <v>20</v>
      </c>
      <c r="S4" t="s">
        <v>21</v>
      </c>
      <c r="T4" s="3">
        <v>0.71</v>
      </c>
      <c r="U4" t="s">
        <v>22</v>
      </c>
      <c r="V4" t="s">
        <v>23</v>
      </c>
      <c r="W4" t="s">
        <v>24</v>
      </c>
      <c r="X4" t="s">
        <v>41</v>
      </c>
      <c r="Y4" t="s">
        <v>42</v>
      </c>
      <c r="Z4" t="s">
        <v>27</v>
      </c>
      <c r="AA4">
        <v>18</v>
      </c>
      <c r="AB4" t="s">
        <v>43</v>
      </c>
      <c r="AC4" t="s">
        <v>29</v>
      </c>
      <c r="AD4" t="s">
        <v>30</v>
      </c>
      <c r="AE4" t="s">
        <v>31</v>
      </c>
      <c r="AF4">
        <v>11</v>
      </c>
      <c r="AG4">
        <v>8</v>
      </c>
      <c r="AH4">
        <v>2</v>
      </c>
      <c r="AK4" t="s">
        <v>44</v>
      </c>
      <c r="AM4" s="5" t="s">
        <v>45</v>
      </c>
      <c r="AN4">
        <v>296.64</v>
      </c>
      <c r="AO4">
        <v>22.94</v>
      </c>
      <c r="AP4">
        <v>296.64</v>
      </c>
      <c r="AQ4">
        <v>22.94</v>
      </c>
      <c r="AR4">
        <v>147.63999999999999</v>
      </c>
      <c r="AS4">
        <v>25.7</v>
      </c>
      <c r="AT4">
        <v>9.69</v>
      </c>
      <c r="AU4">
        <v>43.91</v>
      </c>
      <c r="AV4">
        <v>46.76</v>
      </c>
      <c r="AW4" t="str">
        <f>IF(COUNTIF($AM$3:AM4,AM4)&gt;1,1,"")</f>
        <v/>
      </c>
      <c r="AY4">
        <f t="shared" ref="AY4:AY67" si="0">IF(AU4&lt;5,1,0)</f>
        <v>0</v>
      </c>
      <c r="AZ4">
        <f t="shared" ref="AZ4:AZ67" si="1">IF(AW4=1,1,IF(AY4=1,1,0))</f>
        <v>0</v>
      </c>
    </row>
    <row r="5" spans="1:52" ht="13" customHeight="1" x14ac:dyDescent="0.15">
      <c r="A5">
        <v>3</v>
      </c>
      <c r="B5" t="s">
        <v>46</v>
      </c>
      <c r="C5">
        <v>6</v>
      </c>
      <c r="D5" t="s">
        <v>12</v>
      </c>
      <c r="E5">
        <v>522146650</v>
      </c>
      <c r="F5" t="s">
        <v>47</v>
      </c>
      <c r="G5" t="s">
        <v>46</v>
      </c>
      <c r="I5">
        <v>8</v>
      </c>
      <c r="J5">
        <v>9</v>
      </c>
      <c r="K5">
        <v>8</v>
      </c>
      <c r="L5" t="s">
        <v>48</v>
      </c>
      <c r="M5" t="s">
        <v>15</v>
      </c>
      <c r="N5" t="s">
        <v>16</v>
      </c>
      <c r="O5" t="s">
        <v>49</v>
      </c>
      <c r="P5" t="s">
        <v>18</v>
      </c>
      <c r="Q5" t="s">
        <v>40</v>
      </c>
      <c r="R5" t="s">
        <v>20</v>
      </c>
      <c r="S5" t="s">
        <v>21</v>
      </c>
      <c r="T5" s="3">
        <v>0.71</v>
      </c>
      <c r="U5" t="s">
        <v>50</v>
      </c>
      <c r="V5" t="s">
        <v>23</v>
      </c>
      <c r="W5" t="s">
        <v>24</v>
      </c>
      <c r="X5" t="s">
        <v>41</v>
      </c>
      <c r="Y5" t="s">
        <v>26</v>
      </c>
      <c r="Z5" t="s">
        <v>27</v>
      </c>
      <c r="AA5">
        <v>18</v>
      </c>
      <c r="AB5" t="s">
        <v>28</v>
      </c>
      <c r="AC5" t="s">
        <v>29</v>
      </c>
      <c r="AD5" t="s">
        <v>30</v>
      </c>
      <c r="AE5" t="s">
        <v>31</v>
      </c>
      <c r="AF5">
        <v>15</v>
      </c>
      <c r="AG5">
        <v>20</v>
      </c>
      <c r="AH5">
        <v>1</v>
      </c>
      <c r="AI5" t="s">
        <v>44</v>
      </c>
      <c r="AM5" s="5" t="s">
        <v>51</v>
      </c>
      <c r="AN5">
        <v>211.13</v>
      </c>
      <c r="AO5">
        <v>12.3</v>
      </c>
      <c r="AP5">
        <v>211.13</v>
      </c>
      <c r="AQ5">
        <v>12.3</v>
      </c>
      <c r="AR5">
        <v>158.01</v>
      </c>
      <c r="AS5">
        <v>16.88</v>
      </c>
      <c r="AT5">
        <v>6.04</v>
      </c>
      <c r="AU5">
        <v>6.84</v>
      </c>
      <c r="AV5">
        <v>11.06</v>
      </c>
      <c r="AW5" t="str">
        <f>IF(COUNTIF($AM$3:AM5,AM5)&gt;1,1,"")</f>
        <v/>
      </c>
      <c r="AY5">
        <f t="shared" si="0"/>
        <v>0</v>
      </c>
      <c r="AZ5">
        <f t="shared" si="1"/>
        <v>0</v>
      </c>
    </row>
    <row r="6" spans="1:52" ht="13" customHeight="1" x14ac:dyDescent="0.15">
      <c r="A6">
        <v>4</v>
      </c>
      <c r="B6" t="s">
        <v>52</v>
      </c>
      <c r="C6">
        <v>6</v>
      </c>
      <c r="D6" t="s">
        <v>12</v>
      </c>
      <c r="E6">
        <v>1214927785</v>
      </c>
      <c r="F6" t="s">
        <v>53</v>
      </c>
      <c r="G6" t="s">
        <v>52</v>
      </c>
      <c r="I6">
        <v>2</v>
      </c>
      <c r="J6">
        <v>7</v>
      </c>
      <c r="K6">
        <v>6</v>
      </c>
      <c r="L6" t="s">
        <v>14</v>
      </c>
      <c r="M6" t="s">
        <v>15</v>
      </c>
      <c r="N6" t="s">
        <v>16</v>
      </c>
      <c r="O6" t="s">
        <v>54</v>
      </c>
      <c r="P6" t="s">
        <v>18</v>
      </c>
      <c r="Q6" t="s">
        <v>19</v>
      </c>
      <c r="R6" t="s">
        <v>20</v>
      </c>
      <c r="S6" t="s">
        <v>21</v>
      </c>
      <c r="T6" s="3">
        <v>0.71</v>
      </c>
      <c r="U6" t="s">
        <v>55</v>
      </c>
      <c r="V6" t="s">
        <v>23</v>
      </c>
      <c r="W6" t="s">
        <v>24</v>
      </c>
      <c r="X6" t="s">
        <v>25</v>
      </c>
      <c r="Y6" t="s">
        <v>26</v>
      </c>
      <c r="Z6" t="s">
        <v>27</v>
      </c>
      <c r="AA6">
        <v>18</v>
      </c>
      <c r="AB6" t="s">
        <v>28</v>
      </c>
      <c r="AC6" t="s">
        <v>29</v>
      </c>
      <c r="AD6" t="s">
        <v>30</v>
      </c>
      <c r="AE6" t="s">
        <v>31</v>
      </c>
      <c r="AF6">
        <v>20</v>
      </c>
      <c r="AG6">
        <v>19</v>
      </c>
      <c r="AH6">
        <v>1</v>
      </c>
      <c r="AI6" t="s">
        <v>44</v>
      </c>
      <c r="AM6" s="5" t="s">
        <v>56</v>
      </c>
      <c r="AN6">
        <v>4570.78</v>
      </c>
      <c r="AO6">
        <v>20.100000000000001</v>
      </c>
      <c r="AP6">
        <v>4570.78</v>
      </c>
      <c r="AQ6">
        <v>20.100000000000001</v>
      </c>
      <c r="AR6">
        <v>87</v>
      </c>
      <c r="AS6">
        <v>13.97</v>
      </c>
      <c r="AT6">
        <v>2.99</v>
      </c>
      <c r="AU6">
        <v>4414.05</v>
      </c>
      <c r="AV6">
        <v>32.67</v>
      </c>
      <c r="AW6" t="str">
        <f>IF(COUNTIF($AM$3:AM6,AM6)&gt;1,1,"")</f>
        <v/>
      </c>
      <c r="AY6">
        <f t="shared" si="0"/>
        <v>0</v>
      </c>
      <c r="AZ6">
        <f t="shared" si="1"/>
        <v>0</v>
      </c>
    </row>
    <row r="7" spans="1:52" ht="13" customHeight="1" x14ac:dyDescent="0.15">
      <c r="A7">
        <v>5</v>
      </c>
      <c r="B7" t="s">
        <v>57</v>
      </c>
      <c r="C7">
        <v>6</v>
      </c>
      <c r="D7" t="s">
        <v>12</v>
      </c>
      <c r="E7">
        <v>1391908295</v>
      </c>
      <c r="F7" t="s">
        <v>58</v>
      </c>
      <c r="G7" t="s">
        <v>57</v>
      </c>
      <c r="I7">
        <v>8</v>
      </c>
      <c r="J7">
        <v>6</v>
      </c>
      <c r="K7">
        <v>8</v>
      </c>
      <c r="L7" t="s">
        <v>14</v>
      </c>
      <c r="M7" t="s">
        <v>15</v>
      </c>
      <c r="N7" t="s">
        <v>59</v>
      </c>
      <c r="O7" t="s">
        <v>17</v>
      </c>
      <c r="P7" t="s">
        <v>39</v>
      </c>
      <c r="Q7" t="s">
        <v>60</v>
      </c>
      <c r="R7" t="s">
        <v>20</v>
      </c>
      <c r="S7" t="s">
        <v>21</v>
      </c>
      <c r="T7" s="3">
        <v>0.71</v>
      </c>
      <c r="U7" t="s">
        <v>50</v>
      </c>
      <c r="V7" t="s">
        <v>23</v>
      </c>
      <c r="W7" t="s">
        <v>61</v>
      </c>
      <c r="X7" t="s">
        <v>62</v>
      </c>
      <c r="Y7" t="s">
        <v>63</v>
      </c>
      <c r="Z7" t="s">
        <v>64</v>
      </c>
      <c r="AA7">
        <v>18</v>
      </c>
      <c r="AB7" t="s">
        <v>43</v>
      </c>
      <c r="AC7" t="s">
        <v>29</v>
      </c>
      <c r="AD7" t="s">
        <v>30</v>
      </c>
      <c r="AE7" t="s">
        <v>31</v>
      </c>
      <c r="AF7">
        <v>10</v>
      </c>
      <c r="AG7">
        <v>12</v>
      </c>
      <c r="AH7">
        <v>3</v>
      </c>
      <c r="AJ7" t="s">
        <v>65</v>
      </c>
      <c r="AM7" s="5" t="s">
        <v>66</v>
      </c>
      <c r="AN7">
        <v>202.98</v>
      </c>
      <c r="AO7">
        <v>7.03</v>
      </c>
      <c r="AP7">
        <v>202.98</v>
      </c>
      <c r="AQ7">
        <v>7.03</v>
      </c>
      <c r="AR7">
        <v>142.49</v>
      </c>
      <c r="AS7">
        <v>20.45</v>
      </c>
      <c r="AT7">
        <v>4.3099999999999996</v>
      </c>
      <c r="AU7">
        <v>6.93</v>
      </c>
      <c r="AV7">
        <v>21.77</v>
      </c>
      <c r="AW7" t="str">
        <f>IF(COUNTIF($AM$3:AM7,AM7)&gt;1,1,"")</f>
        <v/>
      </c>
      <c r="AY7">
        <f t="shared" si="0"/>
        <v>0</v>
      </c>
      <c r="AZ7">
        <f t="shared" si="1"/>
        <v>0</v>
      </c>
    </row>
    <row r="8" spans="1:52" ht="13" customHeight="1" x14ac:dyDescent="0.15">
      <c r="A8">
        <v>6</v>
      </c>
      <c r="B8" t="s">
        <v>67</v>
      </c>
      <c r="C8">
        <v>6</v>
      </c>
      <c r="D8" t="s">
        <v>12</v>
      </c>
      <c r="E8">
        <v>1703530499</v>
      </c>
      <c r="F8" t="s">
        <v>68</v>
      </c>
      <c r="G8" t="s">
        <v>67</v>
      </c>
      <c r="I8">
        <v>9</v>
      </c>
      <c r="J8">
        <v>8</v>
      </c>
      <c r="K8">
        <v>8</v>
      </c>
      <c r="L8" t="s">
        <v>48</v>
      </c>
      <c r="M8" t="s">
        <v>15</v>
      </c>
      <c r="N8" t="s">
        <v>16</v>
      </c>
      <c r="O8" t="s">
        <v>54</v>
      </c>
      <c r="P8" t="s">
        <v>18</v>
      </c>
      <c r="Q8" t="s">
        <v>19</v>
      </c>
      <c r="R8" t="s">
        <v>69</v>
      </c>
      <c r="S8" t="s">
        <v>21</v>
      </c>
      <c r="T8" s="3">
        <v>0.71</v>
      </c>
      <c r="U8" t="s">
        <v>55</v>
      </c>
      <c r="V8" t="s">
        <v>70</v>
      </c>
      <c r="W8" t="s">
        <v>24</v>
      </c>
      <c r="X8" t="s">
        <v>71</v>
      </c>
      <c r="Y8" t="s">
        <v>26</v>
      </c>
      <c r="Z8" t="s">
        <v>27</v>
      </c>
      <c r="AA8">
        <v>18</v>
      </c>
      <c r="AB8" t="s">
        <v>43</v>
      </c>
      <c r="AC8" t="s">
        <v>29</v>
      </c>
      <c r="AD8" t="s">
        <v>72</v>
      </c>
      <c r="AE8" t="s">
        <v>31</v>
      </c>
      <c r="AF8">
        <v>14</v>
      </c>
      <c r="AG8">
        <v>13</v>
      </c>
      <c r="AH8">
        <v>4</v>
      </c>
      <c r="AL8" t="s">
        <v>44</v>
      </c>
      <c r="AM8" s="5" t="s">
        <v>73</v>
      </c>
      <c r="AN8">
        <v>486.76</v>
      </c>
      <c r="AO8">
        <v>39.86</v>
      </c>
      <c r="AP8">
        <v>486.76</v>
      </c>
      <c r="AQ8">
        <v>39.86</v>
      </c>
      <c r="AR8">
        <v>318.58</v>
      </c>
      <c r="AS8">
        <v>50.12</v>
      </c>
      <c r="AT8">
        <v>11.18</v>
      </c>
      <c r="AU8">
        <v>27.38</v>
      </c>
      <c r="AV8">
        <v>39.64</v>
      </c>
      <c r="AW8" t="str">
        <f>IF(COUNTIF($AM$3:AM8,AM8)&gt;1,1,"")</f>
        <v/>
      </c>
      <c r="AY8">
        <f t="shared" si="0"/>
        <v>0</v>
      </c>
      <c r="AZ8">
        <f t="shared" si="1"/>
        <v>0</v>
      </c>
    </row>
    <row r="9" spans="1:52" ht="13" customHeight="1" x14ac:dyDescent="0.15">
      <c r="A9">
        <v>7</v>
      </c>
      <c r="B9" t="s">
        <v>74</v>
      </c>
      <c r="C9">
        <v>6</v>
      </c>
      <c r="D9" t="s">
        <v>12</v>
      </c>
      <c r="E9">
        <v>1804071386</v>
      </c>
      <c r="F9" t="s">
        <v>75</v>
      </c>
      <c r="G9" t="s">
        <v>74</v>
      </c>
      <c r="I9">
        <v>2</v>
      </c>
      <c r="J9">
        <v>5</v>
      </c>
      <c r="K9">
        <v>3</v>
      </c>
      <c r="L9" t="s">
        <v>48</v>
      </c>
      <c r="M9" t="s">
        <v>15</v>
      </c>
      <c r="N9" t="s">
        <v>16</v>
      </c>
      <c r="O9" t="s">
        <v>49</v>
      </c>
      <c r="P9" t="s">
        <v>76</v>
      </c>
      <c r="Q9" t="s">
        <v>19</v>
      </c>
      <c r="R9" t="s">
        <v>20</v>
      </c>
      <c r="S9" t="s">
        <v>21</v>
      </c>
      <c r="T9" s="3">
        <v>0.78</v>
      </c>
      <c r="U9" t="s">
        <v>55</v>
      </c>
      <c r="V9" t="s">
        <v>23</v>
      </c>
      <c r="W9" t="s">
        <v>24</v>
      </c>
      <c r="X9" t="s">
        <v>25</v>
      </c>
      <c r="Y9" t="s">
        <v>26</v>
      </c>
      <c r="Z9" t="s">
        <v>27</v>
      </c>
      <c r="AA9">
        <v>18</v>
      </c>
      <c r="AB9" t="s">
        <v>28</v>
      </c>
      <c r="AC9" t="s">
        <v>29</v>
      </c>
      <c r="AD9" t="s">
        <v>30</v>
      </c>
      <c r="AE9" t="s">
        <v>31</v>
      </c>
      <c r="AF9">
        <v>16</v>
      </c>
      <c r="AG9">
        <v>15</v>
      </c>
      <c r="AH9">
        <v>2</v>
      </c>
      <c r="AK9" t="s">
        <v>44</v>
      </c>
      <c r="AM9" s="5" t="s">
        <v>77</v>
      </c>
      <c r="AN9">
        <v>411.49</v>
      </c>
      <c r="AO9">
        <v>29.38</v>
      </c>
      <c r="AP9">
        <v>411.49</v>
      </c>
      <c r="AQ9">
        <v>29.38</v>
      </c>
      <c r="AR9">
        <v>203.99</v>
      </c>
      <c r="AS9">
        <v>33.020000000000003</v>
      </c>
      <c r="AT9">
        <v>9.69</v>
      </c>
      <c r="AU9">
        <v>89.83</v>
      </c>
      <c r="AV9">
        <v>45.58</v>
      </c>
      <c r="AW9" t="str">
        <f>IF(COUNTIF($AM$3:AM9,AM9)&gt;1,1,"")</f>
        <v/>
      </c>
      <c r="AY9">
        <f t="shared" si="0"/>
        <v>0</v>
      </c>
      <c r="AZ9">
        <f t="shared" si="1"/>
        <v>0</v>
      </c>
    </row>
    <row r="10" spans="1:52" ht="13" customHeight="1" x14ac:dyDescent="0.15">
      <c r="A10">
        <v>8</v>
      </c>
      <c r="B10" t="s">
        <v>78</v>
      </c>
      <c r="C10">
        <v>6</v>
      </c>
      <c r="D10" t="s">
        <v>12</v>
      </c>
      <c r="E10">
        <v>738626674</v>
      </c>
      <c r="F10" t="s">
        <v>79</v>
      </c>
      <c r="G10" t="s">
        <v>78</v>
      </c>
      <c r="I10">
        <v>1</v>
      </c>
      <c r="J10">
        <v>5</v>
      </c>
      <c r="K10">
        <v>2</v>
      </c>
      <c r="L10" t="s">
        <v>36</v>
      </c>
      <c r="M10" t="s">
        <v>15</v>
      </c>
      <c r="N10" t="s">
        <v>16</v>
      </c>
      <c r="O10" t="s">
        <v>54</v>
      </c>
      <c r="P10" t="s">
        <v>39</v>
      </c>
      <c r="Q10" t="s">
        <v>40</v>
      </c>
      <c r="R10" t="s">
        <v>20</v>
      </c>
      <c r="S10" t="s">
        <v>21</v>
      </c>
      <c r="T10" s="3">
        <v>0.71</v>
      </c>
      <c r="U10" t="s">
        <v>80</v>
      </c>
      <c r="V10" t="s">
        <v>81</v>
      </c>
      <c r="W10" t="s">
        <v>82</v>
      </c>
      <c r="X10" t="s">
        <v>25</v>
      </c>
      <c r="Y10" t="s">
        <v>26</v>
      </c>
      <c r="Z10" t="s">
        <v>27</v>
      </c>
      <c r="AA10">
        <v>18</v>
      </c>
      <c r="AB10" t="s">
        <v>28</v>
      </c>
      <c r="AC10" t="s">
        <v>29</v>
      </c>
      <c r="AD10" t="s">
        <v>83</v>
      </c>
      <c r="AE10" t="s">
        <v>31</v>
      </c>
      <c r="AF10">
        <v>13</v>
      </c>
      <c r="AG10">
        <v>14</v>
      </c>
      <c r="AH10">
        <v>2</v>
      </c>
      <c r="AK10" t="s">
        <v>44</v>
      </c>
      <c r="AM10" s="5" t="s">
        <v>84</v>
      </c>
      <c r="AN10">
        <v>251.52</v>
      </c>
      <c r="AO10">
        <v>70.23</v>
      </c>
      <c r="AP10">
        <v>251.52</v>
      </c>
      <c r="AQ10">
        <v>70.23</v>
      </c>
      <c r="AR10">
        <v>99.97</v>
      </c>
      <c r="AS10">
        <v>12.56</v>
      </c>
      <c r="AT10">
        <v>7.33</v>
      </c>
      <c r="AU10">
        <v>39.94</v>
      </c>
      <c r="AV10">
        <v>21.49</v>
      </c>
      <c r="AW10" t="str">
        <f>IF(COUNTIF($AM$3:AM10,AM10)&gt;1,1,"")</f>
        <v/>
      </c>
      <c r="AY10">
        <f t="shared" si="0"/>
        <v>0</v>
      </c>
      <c r="AZ10">
        <f t="shared" si="1"/>
        <v>0</v>
      </c>
    </row>
    <row r="11" spans="1:52" ht="13" customHeight="1" x14ac:dyDescent="0.15">
      <c r="A11">
        <v>9</v>
      </c>
      <c r="B11" t="s">
        <v>85</v>
      </c>
      <c r="C11">
        <v>6</v>
      </c>
      <c r="D11" t="s">
        <v>12</v>
      </c>
      <c r="E11">
        <v>1066699339</v>
      </c>
      <c r="F11" t="s">
        <v>86</v>
      </c>
      <c r="G11" t="s">
        <v>85</v>
      </c>
      <c r="I11">
        <v>10</v>
      </c>
      <c r="J11">
        <v>10</v>
      </c>
      <c r="K11">
        <v>10</v>
      </c>
      <c r="L11" t="s">
        <v>48</v>
      </c>
      <c r="M11" t="s">
        <v>87</v>
      </c>
      <c r="N11" t="s">
        <v>16</v>
      </c>
      <c r="O11" t="s">
        <v>38</v>
      </c>
      <c r="P11" t="s">
        <v>76</v>
      </c>
      <c r="Q11" t="s">
        <v>88</v>
      </c>
      <c r="R11" t="s">
        <v>20</v>
      </c>
      <c r="S11" t="s">
        <v>89</v>
      </c>
      <c r="T11" s="3">
        <v>0.71</v>
      </c>
      <c r="U11" t="s">
        <v>22</v>
      </c>
      <c r="V11" t="s">
        <v>81</v>
      </c>
      <c r="W11" t="s">
        <v>61</v>
      </c>
      <c r="X11" t="s">
        <v>62</v>
      </c>
      <c r="Y11" t="s">
        <v>26</v>
      </c>
      <c r="Z11" t="s">
        <v>27</v>
      </c>
      <c r="AA11">
        <v>9</v>
      </c>
      <c r="AB11" t="s">
        <v>43</v>
      </c>
      <c r="AC11" t="s">
        <v>29</v>
      </c>
      <c r="AD11" t="s">
        <v>30</v>
      </c>
      <c r="AE11" t="s">
        <v>90</v>
      </c>
      <c r="AF11">
        <v>7</v>
      </c>
      <c r="AG11">
        <v>5</v>
      </c>
      <c r="AH11">
        <v>3</v>
      </c>
      <c r="AJ11" t="s">
        <v>65</v>
      </c>
      <c r="AM11" s="5" t="s">
        <v>91</v>
      </c>
      <c r="AN11">
        <v>448.08</v>
      </c>
      <c r="AO11">
        <v>41.38</v>
      </c>
      <c r="AP11">
        <v>448.08</v>
      </c>
      <c r="AQ11">
        <v>41.38</v>
      </c>
      <c r="AR11">
        <v>255.62</v>
      </c>
      <c r="AS11">
        <v>33.020000000000003</v>
      </c>
      <c r="AT11">
        <v>6.2</v>
      </c>
      <c r="AU11">
        <v>64.84</v>
      </c>
      <c r="AV11">
        <v>47.02</v>
      </c>
      <c r="AW11" t="str">
        <f>IF(COUNTIF($AM$3:AM11,AM11)&gt;1,1,"")</f>
        <v/>
      </c>
      <c r="AY11">
        <f t="shared" si="0"/>
        <v>0</v>
      </c>
      <c r="AZ11">
        <f t="shared" si="1"/>
        <v>0</v>
      </c>
    </row>
    <row r="12" spans="1:52" ht="13" customHeight="1" x14ac:dyDescent="0.15">
      <c r="A12">
        <v>10</v>
      </c>
      <c r="B12" t="s">
        <v>92</v>
      </c>
      <c r="C12">
        <v>6</v>
      </c>
      <c r="D12" t="s">
        <v>12</v>
      </c>
      <c r="E12">
        <v>1988275783</v>
      </c>
      <c r="F12" t="s">
        <v>93</v>
      </c>
      <c r="G12" t="s">
        <v>92</v>
      </c>
      <c r="I12">
        <v>2</v>
      </c>
      <c r="J12">
        <v>6</v>
      </c>
      <c r="K12">
        <v>8</v>
      </c>
      <c r="L12" t="s">
        <v>36</v>
      </c>
      <c r="M12" t="s">
        <v>15</v>
      </c>
      <c r="N12" t="s">
        <v>16</v>
      </c>
      <c r="O12" t="s">
        <v>54</v>
      </c>
      <c r="P12" t="s">
        <v>18</v>
      </c>
      <c r="Q12" t="s">
        <v>40</v>
      </c>
      <c r="R12" t="s">
        <v>20</v>
      </c>
      <c r="S12" t="s">
        <v>21</v>
      </c>
      <c r="T12" s="3">
        <v>0.78</v>
      </c>
      <c r="U12" t="s">
        <v>50</v>
      </c>
      <c r="V12" t="s">
        <v>94</v>
      </c>
      <c r="W12" t="s">
        <v>24</v>
      </c>
      <c r="X12" t="s">
        <v>41</v>
      </c>
      <c r="Y12" t="s">
        <v>26</v>
      </c>
      <c r="Z12" t="s">
        <v>27</v>
      </c>
      <c r="AA12">
        <v>18</v>
      </c>
      <c r="AB12" t="s">
        <v>43</v>
      </c>
      <c r="AC12" t="s">
        <v>29</v>
      </c>
      <c r="AD12" t="s">
        <v>95</v>
      </c>
      <c r="AE12" t="s">
        <v>31</v>
      </c>
      <c r="AF12">
        <v>12</v>
      </c>
      <c r="AG12">
        <v>12</v>
      </c>
      <c r="AH12">
        <v>2</v>
      </c>
      <c r="AK12" t="s">
        <v>32</v>
      </c>
      <c r="AM12" s="5" t="s">
        <v>96</v>
      </c>
      <c r="AN12">
        <v>259.23</v>
      </c>
      <c r="AO12">
        <v>16.809999999999999</v>
      </c>
      <c r="AP12">
        <v>259.23</v>
      </c>
      <c r="AQ12">
        <v>16.809999999999999</v>
      </c>
      <c r="AR12">
        <v>190.64</v>
      </c>
      <c r="AS12">
        <v>12.36</v>
      </c>
      <c r="AT12">
        <v>8.99</v>
      </c>
      <c r="AU12">
        <v>11.37</v>
      </c>
      <c r="AV12">
        <v>19.059999999999999</v>
      </c>
      <c r="AW12" t="str">
        <f>IF(COUNTIF($AM$3:AM12,AM12)&gt;1,1,"")</f>
        <v/>
      </c>
      <c r="AY12">
        <f t="shared" si="0"/>
        <v>0</v>
      </c>
      <c r="AZ12">
        <f t="shared" si="1"/>
        <v>0</v>
      </c>
    </row>
    <row r="13" spans="1:52" ht="13" customHeight="1" x14ac:dyDescent="0.15">
      <c r="A13">
        <v>11</v>
      </c>
      <c r="B13" t="s">
        <v>97</v>
      </c>
      <c r="C13">
        <v>6</v>
      </c>
      <c r="D13" t="s">
        <v>12</v>
      </c>
      <c r="E13">
        <v>943570831</v>
      </c>
      <c r="F13" t="s">
        <v>98</v>
      </c>
      <c r="G13" t="s">
        <v>97</v>
      </c>
      <c r="I13">
        <v>4</v>
      </c>
      <c r="J13">
        <v>1</v>
      </c>
      <c r="K13">
        <v>3</v>
      </c>
      <c r="L13" t="s">
        <v>99</v>
      </c>
      <c r="M13" t="s">
        <v>87</v>
      </c>
      <c r="N13" t="s">
        <v>16</v>
      </c>
      <c r="O13" t="s">
        <v>38</v>
      </c>
      <c r="P13" t="s">
        <v>76</v>
      </c>
      <c r="Q13" t="s">
        <v>40</v>
      </c>
      <c r="R13" t="s">
        <v>20</v>
      </c>
      <c r="S13" t="s">
        <v>21</v>
      </c>
      <c r="T13" s="3">
        <v>0.89</v>
      </c>
      <c r="U13" t="s">
        <v>22</v>
      </c>
      <c r="V13" t="s">
        <v>23</v>
      </c>
      <c r="W13" t="s">
        <v>61</v>
      </c>
      <c r="X13" t="s">
        <v>62</v>
      </c>
      <c r="Y13" t="s">
        <v>63</v>
      </c>
      <c r="Z13" t="s">
        <v>27</v>
      </c>
      <c r="AA13">
        <v>9</v>
      </c>
      <c r="AB13" t="s">
        <v>43</v>
      </c>
      <c r="AC13" t="s">
        <v>29</v>
      </c>
      <c r="AD13" t="s">
        <v>95</v>
      </c>
      <c r="AE13" t="s">
        <v>100</v>
      </c>
      <c r="AF13">
        <v>6</v>
      </c>
      <c r="AG13">
        <v>3</v>
      </c>
      <c r="AH13">
        <v>2</v>
      </c>
      <c r="AK13" t="s">
        <v>44</v>
      </c>
      <c r="AM13" s="5" t="s">
        <v>101</v>
      </c>
      <c r="AN13">
        <v>820.2</v>
      </c>
      <c r="AO13">
        <v>65.349999999999994</v>
      </c>
      <c r="AP13">
        <v>820.2</v>
      </c>
      <c r="AQ13">
        <v>65.349999999999994</v>
      </c>
      <c r="AR13">
        <v>315.74</v>
      </c>
      <c r="AS13">
        <v>121.12</v>
      </c>
      <c r="AT13">
        <v>24.58</v>
      </c>
      <c r="AU13">
        <v>221.44</v>
      </c>
      <c r="AV13">
        <v>71.97</v>
      </c>
      <c r="AW13" t="str">
        <f>IF(COUNTIF($AM$3:AM13,AM13)&gt;1,1,"")</f>
        <v/>
      </c>
      <c r="AY13">
        <f t="shared" si="0"/>
        <v>0</v>
      </c>
      <c r="AZ13">
        <f t="shared" si="1"/>
        <v>0</v>
      </c>
    </row>
    <row r="14" spans="1:52" ht="13" customHeight="1" x14ac:dyDescent="0.15">
      <c r="A14">
        <v>12</v>
      </c>
      <c r="B14" t="s">
        <v>102</v>
      </c>
      <c r="C14">
        <v>6</v>
      </c>
      <c r="D14" t="s">
        <v>12</v>
      </c>
      <c r="E14">
        <v>2115753044</v>
      </c>
      <c r="F14" t="s">
        <v>103</v>
      </c>
      <c r="G14" t="s">
        <v>102</v>
      </c>
      <c r="I14">
        <v>7</v>
      </c>
      <c r="J14">
        <v>9</v>
      </c>
      <c r="K14">
        <v>7</v>
      </c>
      <c r="L14" t="s">
        <v>48</v>
      </c>
      <c r="M14" t="s">
        <v>15</v>
      </c>
      <c r="N14" t="s">
        <v>16</v>
      </c>
      <c r="O14" t="s">
        <v>17</v>
      </c>
      <c r="P14" t="s">
        <v>18</v>
      </c>
      <c r="Q14" t="s">
        <v>19</v>
      </c>
      <c r="R14" t="s">
        <v>20</v>
      </c>
      <c r="S14" t="s">
        <v>21</v>
      </c>
      <c r="T14" s="3">
        <v>0.78</v>
      </c>
      <c r="U14" t="s">
        <v>22</v>
      </c>
      <c r="V14" t="s">
        <v>23</v>
      </c>
      <c r="W14" t="s">
        <v>24</v>
      </c>
      <c r="X14" t="s">
        <v>62</v>
      </c>
      <c r="Y14" t="s">
        <v>104</v>
      </c>
      <c r="Z14" t="s">
        <v>27</v>
      </c>
      <c r="AA14">
        <v>18</v>
      </c>
      <c r="AB14" t="s">
        <v>28</v>
      </c>
      <c r="AC14" t="s">
        <v>29</v>
      </c>
      <c r="AD14" t="s">
        <v>83</v>
      </c>
      <c r="AE14" t="s">
        <v>31</v>
      </c>
      <c r="AF14">
        <v>13</v>
      </c>
      <c r="AG14">
        <v>11</v>
      </c>
      <c r="AH14">
        <v>2</v>
      </c>
      <c r="AK14" t="s">
        <v>44</v>
      </c>
      <c r="AM14" s="5" t="s">
        <v>105</v>
      </c>
      <c r="AN14">
        <v>422.02</v>
      </c>
      <c r="AO14">
        <v>32</v>
      </c>
      <c r="AP14">
        <v>422.02</v>
      </c>
      <c r="AQ14">
        <v>32</v>
      </c>
      <c r="AR14">
        <v>193.87</v>
      </c>
      <c r="AS14">
        <v>30.6</v>
      </c>
      <c r="AT14">
        <v>13.94</v>
      </c>
      <c r="AU14">
        <v>98.58</v>
      </c>
      <c r="AV14">
        <v>53.03</v>
      </c>
      <c r="AW14" t="str">
        <f>IF(COUNTIF($AM$3:AM14,AM14)&gt;1,1,"")</f>
        <v/>
      </c>
      <c r="AY14">
        <f t="shared" si="0"/>
        <v>0</v>
      </c>
      <c r="AZ14">
        <f t="shared" si="1"/>
        <v>0</v>
      </c>
    </row>
    <row r="15" spans="1:52" ht="13" customHeight="1" x14ac:dyDescent="0.15">
      <c r="A15">
        <v>13</v>
      </c>
      <c r="B15" t="s">
        <v>106</v>
      </c>
      <c r="C15">
        <v>6</v>
      </c>
      <c r="D15" t="s">
        <v>12</v>
      </c>
      <c r="E15">
        <v>1429950774</v>
      </c>
      <c r="F15" t="s">
        <v>107</v>
      </c>
      <c r="G15" t="s">
        <v>106</v>
      </c>
      <c r="I15">
        <v>3</v>
      </c>
      <c r="J15">
        <v>4</v>
      </c>
      <c r="K15">
        <v>7</v>
      </c>
      <c r="L15" t="s">
        <v>48</v>
      </c>
      <c r="M15" t="s">
        <v>87</v>
      </c>
      <c r="N15" t="s">
        <v>16</v>
      </c>
      <c r="O15" t="s">
        <v>49</v>
      </c>
      <c r="P15" t="s">
        <v>39</v>
      </c>
      <c r="Q15" t="s">
        <v>40</v>
      </c>
      <c r="R15" t="s">
        <v>20</v>
      </c>
      <c r="S15" t="s">
        <v>108</v>
      </c>
      <c r="T15" s="3">
        <v>0.78</v>
      </c>
      <c r="U15" t="s">
        <v>50</v>
      </c>
      <c r="V15" t="s">
        <v>23</v>
      </c>
      <c r="W15" t="s">
        <v>24</v>
      </c>
      <c r="X15" t="s">
        <v>25</v>
      </c>
      <c r="Y15" t="s">
        <v>63</v>
      </c>
      <c r="Z15" t="s">
        <v>27</v>
      </c>
      <c r="AA15">
        <v>12</v>
      </c>
      <c r="AB15" t="s">
        <v>109</v>
      </c>
      <c r="AC15" t="s">
        <v>29</v>
      </c>
      <c r="AD15" t="s">
        <v>30</v>
      </c>
      <c r="AE15" t="s">
        <v>110</v>
      </c>
      <c r="AF15">
        <v>8</v>
      </c>
      <c r="AG15">
        <v>5</v>
      </c>
      <c r="AH15">
        <v>2</v>
      </c>
      <c r="AK15" t="s">
        <v>32</v>
      </c>
      <c r="AM15" s="5" t="s">
        <v>111</v>
      </c>
      <c r="AN15">
        <v>579.9</v>
      </c>
      <c r="AO15">
        <v>40.299999999999997</v>
      </c>
      <c r="AP15">
        <v>579.9</v>
      </c>
      <c r="AQ15">
        <v>40.299999999999997</v>
      </c>
      <c r="AR15">
        <v>267.55</v>
      </c>
      <c r="AS15">
        <v>27.48</v>
      </c>
      <c r="AT15">
        <v>38.950000000000003</v>
      </c>
      <c r="AU15">
        <v>168.36</v>
      </c>
      <c r="AV15">
        <v>37.26</v>
      </c>
      <c r="AW15" t="str">
        <f>IF(COUNTIF($AM$3:AM15,AM15)&gt;1,1,"")</f>
        <v/>
      </c>
      <c r="AY15">
        <f t="shared" si="0"/>
        <v>0</v>
      </c>
      <c r="AZ15">
        <f t="shared" si="1"/>
        <v>0</v>
      </c>
    </row>
    <row r="16" spans="1:52" ht="13" customHeight="1" x14ac:dyDescent="0.15">
      <c r="A16">
        <v>14</v>
      </c>
      <c r="B16" t="s">
        <v>112</v>
      </c>
      <c r="C16">
        <v>6</v>
      </c>
      <c r="D16" t="s">
        <v>12</v>
      </c>
      <c r="E16">
        <v>1687818590</v>
      </c>
      <c r="F16" t="s">
        <v>113</v>
      </c>
      <c r="G16" t="s">
        <v>112</v>
      </c>
      <c r="I16">
        <v>9</v>
      </c>
      <c r="J16">
        <v>9</v>
      </c>
      <c r="K16">
        <v>8</v>
      </c>
      <c r="L16" t="s">
        <v>48</v>
      </c>
      <c r="M16" t="s">
        <v>15</v>
      </c>
      <c r="N16" t="s">
        <v>16</v>
      </c>
      <c r="O16" t="s">
        <v>38</v>
      </c>
      <c r="P16" t="s">
        <v>18</v>
      </c>
      <c r="Q16" t="s">
        <v>19</v>
      </c>
      <c r="R16" t="s">
        <v>69</v>
      </c>
      <c r="S16" t="s">
        <v>21</v>
      </c>
      <c r="T16" s="3">
        <v>0.71</v>
      </c>
      <c r="U16" t="s">
        <v>80</v>
      </c>
      <c r="V16" t="s">
        <v>70</v>
      </c>
      <c r="W16" t="s">
        <v>24</v>
      </c>
      <c r="X16" t="s">
        <v>71</v>
      </c>
      <c r="Y16" t="s">
        <v>26</v>
      </c>
      <c r="Z16" t="s">
        <v>27</v>
      </c>
      <c r="AA16">
        <v>18</v>
      </c>
      <c r="AB16" t="s">
        <v>43</v>
      </c>
      <c r="AC16" t="s">
        <v>29</v>
      </c>
      <c r="AD16" t="s">
        <v>83</v>
      </c>
      <c r="AE16" t="s">
        <v>31</v>
      </c>
      <c r="AF16">
        <v>12</v>
      </c>
      <c r="AG16">
        <v>13</v>
      </c>
      <c r="AH16">
        <v>3</v>
      </c>
      <c r="AJ16" t="s">
        <v>44</v>
      </c>
      <c r="AM16" s="5" t="s">
        <v>114</v>
      </c>
      <c r="AN16">
        <v>333.43</v>
      </c>
      <c r="AO16">
        <v>24.14</v>
      </c>
      <c r="AP16">
        <v>333.43</v>
      </c>
      <c r="AQ16">
        <v>24.14</v>
      </c>
      <c r="AR16">
        <v>124.18</v>
      </c>
      <c r="AS16">
        <v>30.18</v>
      </c>
      <c r="AT16">
        <v>11.31</v>
      </c>
      <c r="AU16">
        <v>108.47</v>
      </c>
      <c r="AV16">
        <v>35.15</v>
      </c>
      <c r="AW16" t="str">
        <f>IF(COUNTIF($AM$3:AM16,AM16)&gt;1,1,"")</f>
        <v/>
      </c>
      <c r="AY16">
        <f t="shared" si="0"/>
        <v>0</v>
      </c>
      <c r="AZ16">
        <f t="shared" si="1"/>
        <v>0</v>
      </c>
    </row>
    <row r="17" spans="1:52" ht="13" customHeight="1" x14ac:dyDescent="0.15">
      <c r="A17">
        <v>15</v>
      </c>
      <c r="B17" t="s">
        <v>115</v>
      </c>
      <c r="C17">
        <v>6</v>
      </c>
      <c r="D17" t="s">
        <v>12</v>
      </c>
      <c r="E17">
        <v>124046493</v>
      </c>
      <c r="F17" t="s">
        <v>116</v>
      </c>
      <c r="G17" t="s">
        <v>115</v>
      </c>
      <c r="I17">
        <v>1</v>
      </c>
      <c r="J17">
        <v>9</v>
      </c>
      <c r="K17">
        <v>8</v>
      </c>
      <c r="L17" t="s">
        <v>14</v>
      </c>
      <c r="M17" t="s">
        <v>15</v>
      </c>
      <c r="N17" t="s">
        <v>16</v>
      </c>
      <c r="O17" t="s">
        <v>54</v>
      </c>
      <c r="P17" t="s">
        <v>18</v>
      </c>
      <c r="Q17" t="s">
        <v>19</v>
      </c>
      <c r="R17" t="s">
        <v>20</v>
      </c>
      <c r="S17" t="s">
        <v>21</v>
      </c>
      <c r="T17" s="3">
        <v>0.71</v>
      </c>
      <c r="U17" t="s">
        <v>55</v>
      </c>
      <c r="V17" t="s">
        <v>23</v>
      </c>
      <c r="W17" t="s">
        <v>24</v>
      </c>
      <c r="X17" t="s">
        <v>25</v>
      </c>
      <c r="Y17" t="s">
        <v>26</v>
      </c>
      <c r="Z17" t="s">
        <v>27</v>
      </c>
      <c r="AA17">
        <v>18</v>
      </c>
      <c r="AB17" t="s">
        <v>28</v>
      </c>
      <c r="AC17" t="s">
        <v>29</v>
      </c>
      <c r="AD17" t="s">
        <v>30</v>
      </c>
      <c r="AE17" t="s">
        <v>31</v>
      </c>
      <c r="AF17">
        <v>20</v>
      </c>
      <c r="AG17">
        <v>17</v>
      </c>
      <c r="AH17">
        <v>3</v>
      </c>
      <c r="AJ17" t="s">
        <v>44</v>
      </c>
      <c r="AM17" s="5" t="s">
        <v>117</v>
      </c>
      <c r="AN17">
        <v>739.61</v>
      </c>
      <c r="AO17">
        <v>30.23</v>
      </c>
      <c r="AP17">
        <v>739.61</v>
      </c>
      <c r="AQ17">
        <v>30.23</v>
      </c>
      <c r="AR17">
        <v>571.26</v>
      </c>
      <c r="AS17">
        <v>24.57</v>
      </c>
      <c r="AT17">
        <v>9.3699999999999992</v>
      </c>
      <c r="AU17">
        <v>28.63</v>
      </c>
      <c r="AV17">
        <v>75.55</v>
      </c>
      <c r="AW17" t="str">
        <f>IF(COUNTIF($AM$3:AM17,AM17)&gt;1,1,"")</f>
        <v/>
      </c>
      <c r="AY17">
        <f t="shared" si="0"/>
        <v>0</v>
      </c>
      <c r="AZ17">
        <f t="shared" si="1"/>
        <v>0</v>
      </c>
    </row>
    <row r="18" spans="1:52" ht="13" customHeight="1" x14ac:dyDescent="0.15">
      <c r="A18">
        <v>16</v>
      </c>
      <c r="B18" t="s">
        <v>118</v>
      </c>
      <c r="C18">
        <v>6</v>
      </c>
      <c r="D18" t="s">
        <v>12</v>
      </c>
      <c r="E18">
        <v>569810260</v>
      </c>
      <c r="F18" t="s">
        <v>119</v>
      </c>
      <c r="G18" t="s">
        <v>118</v>
      </c>
      <c r="I18">
        <v>2</v>
      </c>
      <c r="J18">
        <v>8</v>
      </c>
      <c r="K18">
        <v>8</v>
      </c>
      <c r="L18" t="s">
        <v>48</v>
      </c>
      <c r="M18" t="s">
        <v>15</v>
      </c>
      <c r="N18" t="s">
        <v>16</v>
      </c>
      <c r="O18" t="s">
        <v>54</v>
      </c>
      <c r="P18" t="s">
        <v>18</v>
      </c>
      <c r="Q18" t="s">
        <v>19</v>
      </c>
      <c r="R18" t="s">
        <v>69</v>
      </c>
      <c r="S18" t="s">
        <v>21</v>
      </c>
      <c r="T18" s="3">
        <v>0.71</v>
      </c>
      <c r="U18" t="s">
        <v>22</v>
      </c>
      <c r="V18" t="s">
        <v>23</v>
      </c>
      <c r="W18" t="s">
        <v>24</v>
      </c>
      <c r="X18" t="s">
        <v>25</v>
      </c>
      <c r="Y18" t="s">
        <v>26</v>
      </c>
      <c r="Z18" t="s">
        <v>64</v>
      </c>
      <c r="AA18">
        <v>18</v>
      </c>
      <c r="AB18" t="s">
        <v>28</v>
      </c>
      <c r="AC18" t="s">
        <v>120</v>
      </c>
      <c r="AD18" t="s">
        <v>83</v>
      </c>
      <c r="AE18" t="s">
        <v>31</v>
      </c>
      <c r="AF18">
        <v>14</v>
      </c>
      <c r="AG18">
        <v>14</v>
      </c>
      <c r="AH18">
        <v>1</v>
      </c>
      <c r="AI18" t="s">
        <v>44</v>
      </c>
      <c r="AM18" s="5" t="s">
        <v>121</v>
      </c>
      <c r="AN18">
        <v>698.16</v>
      </c>
      <c r="AO18">
        <v>40.74</v>
      </c>
      <c r="AP18">
        <v>698.16</v>
      </c>
      <c r="AQ18">
        <v>40.74</v>
      </c>
      <c r="AR18">
        <v>460.22</v>
      </c>
      <c r="AS18">
        <v>41.4</v>
      </c>
      <c r="AT18">
        <v>24.99</v>
      </c>
      <c r="AU18">
        <v>89.11</v>
      </c>
      <c r="AV18">
        <v>41.7</v>
      </c>
      <c r="AW18" t="str">
        <f>IF(COUNTIF($AM$3:AM18,AM18)&gt;1,1,"")</f>
        <v/>
      </c>
      <c r="AY18">
        <f t="shared" si="0"/>
        <v>0</v>
      </c>
      <c r="AZ18">
        <f t="shared" si="1"/>
        <v>0</v>
      </c>
    </row>
    <row r="19" spans="1:52" ht="13" customHeight="1" x14ac:dyDescent="0.15">
      <c r="A19">
        <v>17</v>
      </c>
      <c r="B19" t="s">
        <v>122</v>
      </c>
      <c r="C19">
        <v>6</v>
      </c>
      <c r="D19" t="s">
        <v>12</v>
      </c>
      <c r="E19">
        <v>1279946791</v>
      </c>
      <c r="F19" t="s">
        <v>123</v>
      </c>
      <c r="G19" t="s">
        <v>122</v>
      </c>
      <c r="I19">
        <v>7</v>
      </c>
      <c r="J19">
        <v>7</v>
      </c>
      <c r="K19">
        <v>5</v>
      </c>
      <c r="L19" t="s">
        <v>14</v>
      </c>
      <c r="M19" t="s">
        <v>15</v>
      </c>
      <c r="N19" t="s">
        <v>59</v>
      </c>
      <c r="O19" t="s">
        <v>54</v>
      </c>
      <c r="P19" t="s">
        <v>39</v>
      </c>
      <c r="Q19" t="s">
        <v>40</v>
      </c>
      <c r="R19" t="s">
        <v>20</v>
      </c>
      <c r="S19" t="s">
        <v>21</v>
      </c>
      <c r="T19" s="3">
        <v>0.78</v>
      </c>
      <c r="U19" t="s">
        <v>50</v>
      </c>
      <c r="V19" t="s">
        <v>23</v>
      </c>
      <c r="W19" t="s">
        <v>24</v>
      </c>
      <c r="X19" t="s">
        <v>41</v>
      </c>
      <c r="Y19" t="s">
        <v>26</v>
      </c>
      <c r="Z19" t="s">
        <v>27</v>
      </c>
      <c r="AA19">
        <v>18</v>
      </c>
      <c r="AB19" t="s">
        <v>28</v>
      </c>
      <c r="AC19" t="s">
        <v>29</v>
      </c>
      <c r="AD19" t="s">
        <v>30</v>
      </c>
      <c r="AE19" t="s">
        <v>31</v>
      </c>
      <c r="AF19">
        <v>14</v>
      </c>
      <c r="AG19">
        <v>12</v>
      </c>
      <c r="AH19">
        <v>4</v>
      </c>
      <c r="AL19" t="s">
        <v>44</v>
      </c>
      <c r="AM19" s="5" t="s">
        <v>124</v>
      </c>
      <c r="AN19">
        <v>277.79000000000002</v>
      </c>
      <c r="AO19">
        <v>16.46</v>
      </c>
      <c r="AP19">
        <v>277.79000000000002</v>
      </c>
      <c r="AQ19">
        <v>16.46</v>
      </c>
      <c r="AR19">
        <v>92.98</v>
      </c>
      <c r="AS19">
        <v>14.61</v>
      </c>
      <c r="AT19">
        <v>64.959999999999994</v>
      </c>
      <c r="AU19">
        <v>67.489999999999995</v>
      </c>
      <c r="AV19">
        <v>21.29</v>
      </c>
      <c r="AW19" t="str">
        <f>IF(COUNTIF($AM$3:AM19,AM19)&gt;1,1,"")</f>
        <v/>
      </c>
      <c r="AY19">
        <f t="shared" si="0"/>
        <v>0</v>
      </c>
      <c r="AZ19">
        <f t="shared" si="1"/>
        <v>0</v>
      </c>
    </row>
    <row r="20" spans="1:52" ht="13" customHeight="1" x14ac:dyDescent="0.15">
      <c r="A20">
        <v>18</v>
      </c>
      <c r="B20" t="s">
        <v>125</v>
      </c>
      <c r="C20">
        <v>6</v>
      </c>
      <c r="D20" t="s">
        <v>12</v>
      </c>
      <c r="E20">
        <v>1973291438</v>
      </c>
      <c r="F20" t="s">
        <v>126</v>
      </c>
      <c r="G20" t="s">
        <v>125</v>
      </c>
      <c r="I20">
        <v>6</v>
      </c>
      <c r="J20">
        <v>5</v>
      </c>
      <c r="K20">
        <v>8</v>
      </c>
      <c r="L20" t="s">
        <v>14</v>
      </c>
      <c r="M20" t="s">
        <v>15</v>
      </c>
      <c r="N20" t="s">
        <v>59</v>
      </c>
      <c r="O20" t="s">
        <v>49</v>
      </c>
      <c r="P20" t="s">
        <v>18</v>
      </c>
      <c r="Q20" t="s">
        <v>40</v>
      </c>
      <c r="R20" t="s">
        <v>127</v>
      </c>
      <c r="S20" t="s">
        <v>21</v>
      </c>
      <c r="T20" s="3">
        <v>0.89</v>
      </c>
      <c r="U20" t="s">
        <v>50</v>
      </c>
      <c r="V20" t="s">
        <v>70</v>
      </c>
      <c r="W20" t="s">
        <v>61</v>
      </c>
      <c r="X20" t="s">
        <v>41</v>
      </c>
      <c r="Y20" t="s">
        <v>26</v>
      </c>
      <c r="Z20" t="s">
        <v>27</v>
      </c>
      <c r="AA20">
        <v>18</v>
      </c>
      <c r="AB20" t="s">
        <v>28</v>
      </c>
      <c r="AC20" t="s">
        <v>29</v>
      </c>
      <c r="AD20" t="s">
        <v>30</v>
      </c>
      <c r="AE20" t="s">
        <v>110</v>
      </c>
      <c r="AF20">
        <v>10</v>
      </c>
      <c r="AG20">
        <v>5</v>
      </c>
      <c r="AH20">
        <v>4</v>
      </c>
      <c r="AL20" t="s">
        <v>32</v>
      </c>
      <c r="AM20" s="5" t="s">
        <v>128</v>
      </c>
      <c r="AN20">
        <v>426.26</v>
      </c>
      <c r="AO20">
        <v>35.18</v>
      </c>
      <c r="AP20">
        <v>426.26</v>
      </c>
      <c r="AQ20">
        <v>35.18</v>
      </c>
      <c r="AR20">
        <v>180.09</v>
      </c>
      <c r="AS20">
        <v>33.450000000000003</v>
      </c>
      <c r="AT20">
        <v>11.58</v>
      </c>
      <c r="AU20">
        <v>111.19</v>
      </c>
      <c r="AV20">
        <v>54.77</v>
      </c>
      <c r="AW20" t="str">
        <f>IF(COUNTIF($AM$3:AM20,AM20)&gt;1,1,"")</f>
        <v/>
      </c>
      <c r="AY20">
        <f t="shared" si="0"/>
        <v>0</v>
      </c>
      <c r="AZ20">
        <f t="shared" si="1"/>
        <v>0</v>
      </c>
    </row>
    <row r="21" spans="1:52" ht="13" customHeight="1" x14ac:dyDescent="0.15">
      <c r="A21">
        <v>19</v>
      </c>
      <c r="B21" t="s">
        <v>129</v>
      </c>
      <c r="C21">
        <v>6</v>
      </c>
      <c r="D21" t="s">
        <v>12</v>
      </c>
      <c r="E21">
        <v>1315781457</v>
      </c>
      <c r="F21" t="s">
        <v>130</v>
      </c>
      <c r="G21" t="s">
        <v>129</v>
      </c>
      <c r="I21">
        <v>7</v>
      </c>
      <c r="J21">
        <v>6</v>
      </c>
      <c r="K21">
        <v>6</v>
      </c>
      <c r="L21" t="s">
        <v>36</v>
      </c>
      <c r="M21" t="s">
        <v>15</v>
      </c>
      <c r="N21" t="s">
        <v>59</v>
      </c>
      <c r="O21" t="s">
        <v>54</v>
      </c>
      <c r="P21" t="s">
        <v>39</v>
      </c>
      <c r="Q21" t="s">
        <v>19</v>
      </c>
      <c r="R21" t="s">
        <v>20</v>
      </c>
      <c r="S21" t="s">
        <v>21</v>
      </c>
      <c r="T21" s="3">
        <v>0.78</v>
      </c>
      <c r="U21" t="s">
        <v>50</v>
      </c>
      <c r="V21" t="s">
        <v>23</v>
      </c>
      <c r="W21" t="s">
        <v>61</v>
      </c>
      <c r="X21" t="s">
        <v>62</v>
      </c>
      <c r="Y21" t="s">
        <v>26</v>
      </c>
      <c r="Z21" t="s">
        <v>27</v>
      </c>
      <c r="AA21">
        <v>18</v>
      </c>
      <c r="AB21" t="s">
        <v>28</v>
      </c>
      <c r="AC21" t="s">
        <v>29</v>
      </c>
      <c r="AD21" t="s">
        <v>30</v>
      </c>
      <c r="AE21" t="s">
        <v>31</v>
      </c>
      <c r="AF21">
        <v>13</v>
      </c>
      <c r="AG21">
        <v>10</v>
      </c>
      <c r="AH21">
        <v>1</v>
      </c>
      <c r="AI21" t="s">
        <v>44</v>
      </c>
      <c r="AM21" s="5" t="s">
        <v>131</v>
      </c>
      <c r="AN21">
        <v>174.67</v>
      </c>
      <c r="AO21">
        <v>12.96</v>
      </c>
      <c r="AP21">
        <v>174.67</v>
      </c>
      <c r="AQ21">
        <v>12.96</v>
      </c>
      <c r="AR21">
        <v>101.53</v>
      </c>
      <c r="AS21">
        <v>17.29</v>
      </c>
      <c r="AT21">
        <v>3.88</v>
      </c>
      <c r="AU21">
        <v>14.34</v>
      </c>
      <c r="AV21">
        <v>24.67</v>
      </c>
      <c r="AW21" t="str">
        <f>IF(COUNTIF($AM$3:AM21,AM21)&gt;1,1,"")</f>
        <v/>
      </c>
      <c r="AY21">
        <f t="shared" si="0"/>
        <v>0</v>
      </c>
      <c r="AZ21">
        <f t="shared" si="1"/>
        <v>0</v>
      </c>
    </row>
    <row r="22" spans="1:52" ht="13" customHeight="1" x14ac:dyDescent="0.15">
      <c r="A22">
        <v>20</v>
      </c>
      <c r="B22" t="s">
        <v>132</v>
      </c>
      <c r="C22">
        <v>6</v>
      </c>
      <c r="D22" t="s">
        <v>12</v>
      </c>
      <c r="E22">
        <v>748089914</v>
      </c>
      <c r="F22" t="s">
        <v>133</v>
      </c>
      <c r="G22" t="s">
        <v>132</v>
      </c>
      <c r="I22">
        <v>2</v>
      </c>
      <c r="J22">
        <v>5</v>
      </c>
      <c r="K22">
        <v>5</v>
      </c>
      <c r="L22" t="s">
        <v>14</v>
      </c>
      <c r="M22" t="s">
        <v>15</v>
      </c>
      <c r="N22" t="s">
        <v>16</v>
      </c>
      <c r="O22" t="s">
        <v>54</v>
      </c>
      <c r="P22" t="s">
        <v>18</v>
      </c>
      <c r="Q22" t="s">
        <v>40</v>
      </c>
      <c r="R22" t="s">
        <v>20</v>
      </c>
      <c r="S22" t="s">
        <v>21</v>
      </c>
      <c r="T22" s="3">
        <v>0.71</v>
      </c>
      <c r="U22" t="s">
        <v>55</v>
      </c>
      <c r="V22" t="s">
        <v>23</v>
      </c>
      <c r="W22" t="s">
        <v>24</v>
      </c>
      <c r="X22" t="s">
        <v>25</v>
      </c>
      <c r="Y22" t="s">
        <v>26</v>
      </c>
      <c r="Z22" t="s">
        <v>27</v>
      </c>
      <c r="AA22">
        <v>18</v>
      </c>
      <c r="AB22" t="s">
        <v>28</v>
      </c>
      <c r="AC22" t="s">
        <v>29</v>
      </c>
      <c r="AD22" t="s">
        <v>30</v>
      </c>
      <c r="AE22" t="s">
        <v>31</v>
      </c>
      <c r="AF22">
        <v>19</v>
      </c>
      <c r="AG22">
        <v>17</v>
      </c>
      <c r="AH22">
        <v>4</v>
      </c>
      <c r="AL22" t="s">
        <v>32</v>
      </c>
      <c r="AM22" s="5" t="s">
        <v>134</v>
      </c>
      <c r="AN22">
        <v>362.47</v>
      </c>
      <c r="AO22">
        <v>13.08</v>
      </c>
      <c r="AP22">
        <v>362.47</v>
      </c>
      <c r="AQ22">
        <v>13.08</v>
      </c>
      <c r="AR22">
        <v>207.47</v>
      </c>
      <c r="AS22">
        <v>19.600000000000001</v>
      </c>
      <c r="AT22">
        <v>5.59</v>
      </c>
      <c r="AU22">
        <v>90.23</v>
      </c>
      <c r="AV22">
        <v>26.5</v>
      </c>
      <c r="AW22" t="str">
        <f>IF(COUNTIF($AM$3:AM22,AM22)&gt;1,1,"")</f>
        <v/>
      </c>
      <c r="AY22">
        <f t="shared" si="0"/>
        <v>0</v>
      </c>
      <c r="AZ22">
        <f t="shared" si="1"/>
        <v>0</v>
      </c>
    </row>
    <row r="23" spans="1:52" ht="13" customHeight="1" x14ac:dyDescent="0.15">
      <c r="A23">
        <v>21</v>
      </c>
      <c r="B23" t="s">
        <v>135</v>
      </c>
      <c r="C23">
        <v>6</v>
      </c>
      <c r="D23" t="s">
        <v>12</v>
      </c>
      <c r="E23">
        <v>939193630</v>
      </c>
      <c r="F23" t="s">
        <v>136</v>
      </c>
      <c r="G23" t="s">
        <v>135</v>
      </c>
      <c r="I23">
        <v>3</v>
      </c>
      <c r="J23">
        <v>9</v>
      </c>
      <c r="K23">
        <v>8</v>
      </c>
      <c r="L23" t="s">
        <v>48</v>
      </c>
      <c r="M23" t="s">
        <v>87</v>
      </c>
      <c r="N23" t="s">
        <v>37</v>
      </c>
      <c r="O23" t="s">
        <v>17</v>
      </c>
      <c r="P23" t="s">
        <v>137</v>
      </c>
      <c r="Q23" t="s">
        <v>40</v>
      </c>
      <c r="R23" t="s">
        <v>127</v>
      </c>
      <c r="S23" t="s">
        <v>21</v>
      </c>
      <c r="T23" s="3">
        <v>0.71</v>
      </c>
      <c r="U23" t="s">
        <v>22</v>
      </c>
      <c r="V23" t="s">
        <v>23</v>
      </c>
      <c r="W23" t="s">
        <v>82</v>
      </c>
      <c r="X23" t="s">
        <v>62</v>
      </c>
      <c r="Y23" t="s">
        <v>104</v>
      </c>
      <c r="Z23" t="s">
        <v>27</v>
      </c>
      <c r="AA23">
        <v>18</v>
      </c>
      <c r="AB23" t="s">
        <v>43</v>
      </c>
      <c r="AC23" t="s">
        <v>29</v>
      </c>
      <c r="AD23" t="s">
        <v>95</v>
      </c>
      <c r="AE23" t="s">
        <v>90</v>
      </c>
      <c r="AF23">
        <v>6</v>
      </c>
      <c r="AG23">
        <v>7</v>
      </c>
      <c r="AH23">
        <v>2</v>
      </c>
      <c r="AK23" t="s">
        <v>32</v>
      </c>
      <c r="AM23" s="5" t="s">
        <v>138</v>
      </c>
      <c r="AN23">
        <v>233</v>
      </c>
      <c r="AO23">
        <v>15.64</v>
      </c>
      <c r="AP23">
        <v>233</v>
      </c>
      <c r="AQ23">
        <v>15.64</v>
      </c>
      <c r="AR23">
        <v>140.18</v>
      </c>
      <c r="AS23">
        <v>21.33</v>
      </c>
      <c r="AT23">
        <v>12.91</v>
      </c>
      <c r="AU23">
        <v>17.54</v>
      </c>
      <c r="AV23">
        <v>25.4</v>
      </c>
      <c r="AW23" t="str">
        <f>IF(COUNTIF($AM$3:AM23,AM23)&gt;1,1,"")</f>
        <v/>
      </c>
      <c r="AY23">
        <f t="shared" si="0"/>
        <v>0</v>
      </c>
      <c r="AZ23">
        <f t="shared" si="1"/>
        <v>0</v>
      </c>
    </row>
    <row r="24" spans="1:52" ht="13" customHeight="1" x14ac:dyDescent="0.15">
      <c r="A24">
        <v>22</v>
      </c>
      <c r="B24" t="s">
        <v>139</v>
      </c>
      <c r="C24">
        <v>6</v>
      </c>
      <c r="D24" t="s">
        <v>12</v>
      </c>
      <c r="E24">
        <v>1891731822</v>
      </c>
      <c r="F24" t="s">
        <v>140</v>
      </c>
      <c r="G24" t="s">
        <v>139</v>
      </c>
      <c r="I24">
        <v>7</v>
      </c>
      <c r="J24">
        <v>8</v>
      </c>
      <c r="K24">
        <v>8</v>
      </c>
      <c r="L24" t="s">
        <v>14</v>
      </c>
      <c r="M24" t="s">
        <v>15</v>
      </c>
      <c r="N24" t="s">
        <v>37</v>
      </c>
      <c r="O24" t="s">
        <v>17</v>
      </c>
      <c r="P24" t="s">
        <v>18</v>
      </c>
      <c r="Q24" t="s">
        <v>19</v>
      </c>
      <c r="R24" t="s">
        <v>141</v>
      </c>
      <c r="S24" t="s">
        <v>21</v>
      </c>
      <c r="T24" s="3">
        <v>0.71</v>
      </c>
      <c r="U24" t="s">
        <v>22</v>
      </c>
      <c r="V24" t="s">
        <v>23</v>
      </c>
      <c r="W24" t="s">
        <v>24</v>
      </c>
      <c r="X24" t="s">
        <v>25</v>
      </c>
      <c r="Y24" t="s">
        <v>104</v>
      </c>
      <c r="Z24" t="s">
        <v>27</v>
      </c>
      <c r="AA24">
        <v>18</v>
      </c>
      <c r="AB24" t="s">
        <v>28</v>
      </c>
      <c r="AC24" t="s">
        <v>29</v>
      </c>
      <c r="AD24" t="s">
        <v>30</v>
      </c>
      <c r="AE24" t="s">
        <v>31</v>
      </c>
      <c r="AF24">
        <v>15</v>
      </c>
      <c r="AG24">
        <v>17</v>
      </c>
      <c r="AH24">
        <v>4</v>
      </c>
      <c r="AL24" t="s">
        <v>32</v>
      </c>
      <c r="AM24" s="5" t="s">
        <v>142</v>
      </c>
      <c r="AN24">
        <v>964.73</v>
      </c>
      <c r="AO24">
        <v>32.270000000000003</v>
      </c>
      <c r="AP24">
        <v>964.73</v>
      </c>
      <c r="AQ24">
        <v>32.270000000000003</v>
      </c>
      <c r="AR24">
        <v>735.06</v>
      </c>
      <c r="AS24">
        <v>73.14</v>
      </c>
      <c r="AT24">
        <v>25.9</v>
      </c>
      <c r="AU24">
        <v>51.27</v>
      </c>
      <c r="AV24">
        <v>47.09</v>
      </c>
      <c r="AW24" t="str">
        <f>IF(COUNTIF($AM$3:AM24,AM24)&gt;1,1,"")</f>
        <v/>
      </c>
      <c r="AY24">
        <f t="shared" si="0"/>
        <v>0</v>
      </c>
      <c r="AZ24">
        <f t="shared" si="1"/>
        <v>0</v>
      </c>
    </row>
    <row r="25" spans="1:52" ht="13" customHeight="1" x14ac:dyDescent="0.15">
      <c r="A25">
        <v>23</v>
      </c>
      <c r="B25" t="s">
        <v>143</v>
      </c>
      <c r="C25">
        <v>6</v>
      </c>
      <c r="D25" t="s">
        <v>12</v>
      </c>
      <c r="E25">
        <v>1570321186</v>
      </c>
      <c r="F25" t="s">
        <v>144</v>
      </c>
      <c r="G25" t="s">
        <v>143</v>
      </c>
      <c r="I25">
        <v>5</v>
      </c>
      <c r="J25">
        <v>6</v>
      </c>
      <c r="K25">
        <v>7</v>
      </c>
      <c r="L25" t="s">
        <v>14</v>
      </c>
      <c r="M25" t="s">
        <v>15</v>
      </c>
      <c r="N25" t="s">
        <v>16</v>
      </c>
      <c r="O25" t="s">
        <v>49</v>
      </c>
      <c r="P25" t="s">
        <v>137</v>
      </c>
      <c r="Q25" t="s">
        <v>40</v>
      </c>
      <c r="R25" t="s">
        <v>20</v>
      </c>
      <c r="S25" t="s">
        <v>21</v>
      </c>
      <c r="T25" s="3">
        <v>0.71</v>
      </c>
      <c r="U25" t="s">
        <v>55</v>
      </c>
      <c r="V25" t="s">
        <v>23</v>
      </c>
      <c r="W25" t="s">
        <v>61</v>
      </c>
      <c r="X25" t="s">
        <v>25</v>
      </c>
      <c r="Y25" t="s">
        <v>26</v>
      </c>
      <c r="Z25" t="s">
        <v>27</v>
      </c>
      <c r="AA25">
        <v>18</v>
      </c>
      <c r="AB25" t="s">
        <v>28</v>
      </c>
      <c r="AC25" t="s">
        <v>29</v>
      </c>
      <c r="AD25" t="s">
        <v>30</v>
      </c>
      <c r="AE25" t="s">
        <v>31</v>
      </c>
      <c r="AF25">
        <v>16</v>
      </c>
      <c r="AG25">
        <v>16</v>
      </c>
      <c r="AH25">
        <v>3</v>
      </c>
      <c r="AJ25" t="s">
        <v>65</v>
      </c>
      <c r="AM25" s="5" t="s">
        <v>145</v>
      </c>
      <c r="AN25">
        <v>395.66</v>
      </c>
      <c r="AO25">
        <v>25.62</v>
      </c>
      <c r="AP25">
        <v>395.66</v>
      </c>
      <c r="AQ25">
        <v>25.62</v>
      </c>
      <c r="AR25">
        <v>188.11</v>
      </c>
      <c r="AS25">
        <v>35.83</v>
      </c>
      <c r="AT25">
        <v>8.1199999999999992</v>
      </c>
      <c r="AU25">
        <v>84.39</v>
      </c>
      <c r="AV25">
        <v>53.59</v>
      </c>
      <c r="AW25" t="str">
        <f>IF(COUNTIF($AM$3:AM25,AM25)&gt;1,1,"")</f>
        <v/>
      </c>
      <c r="AY25">
        <f t="shared" si="0"/>
        <v>0</v>
      </c>
      <c r="AZ25">
        <f t="shared" si="1"/>
        <v>0</v>
      </c>
    </row>
    <row r="26" spans="1:52" ht="13" customHeight="1" x14ac:dyDescent="0.15">
      <c r="A26">
        <v>24</v>
      </c>
      <c r="B26" t="s">
        <v>146</v>
      </c>
      <c r="C26">
        <v>6</v>
      </c>
      <c r="D26" t="s">
        <v>12</v>
      </c>
      <c r="E26">
        <v>357323299</v>
      </c>
      <c r="F26" t="s">
        <v>147</v>
      </c>
      <c r="G26" t="s">
        <v>146</v>
      </c>
      <c r="I26">
        <v>3</v>
      </c>
      <c r="J26">
        <v>8</v>
      </c>
      <c r="K26">
        <v>7</v>
      </c>
      <c r="L26" t="s">
        <v>48</v>
      </c>
      <c r="M26" t="s">
        <v>15</v>
      </c>
      <c r="N26" t="s">
        <v>59</v>
      </c>
      <c r="O26" t="s">
        <v>54</v>
      </c>
      <c r="P26" t="s">
        <v>137</v>
      </c>
      <c r="Q26" t="s">
        <v>40</v>
      </c>
      <c r="R26" t="s">
        <v>20</v>
      </c>
      <c r="S26" t="s">
        <v>21</v>
      </c>
      <c r="T26" s="3">
        <v>0.71</v>
      </c>
      <c r="U26" t="s">
        <v>55</v>
      </c>
      <c r="V26" t="s">
        <v>23</v>
      </c>
      <c r="W26" t="s">
        <v>24</v>
      </c>
      <c r="X26" t="s">
        <v>41</v>
      </c>
      <c r="Y26" t="s">
        <v>26</v>
      </c>
      <c r="Z26" t="s">
        <v>27</v>
      </c>
      <c r="AA26">
        <v>18</v>
      </c>
      <c r="AB26" t="s">
        <v>28</v>
      </c>
      <c r="AC26" t="s">
        <v>29</v>
      </c>
      <c r="AD26" t="s">
        <v>30</v>
      </c>
      <c r="AE26" t="s">
        <v>31</v>
      </c>
      <c r="AF26">
        <v>15</v>
      </c>
      <c r="AG26">
        <v>15</v>
      </c>
      <c r="AH26">
        <v>3</v>
      </c>
      <c r="AJ26" t="s">
        <v>44</v>
      </c>
      <c r="AM26" s="5" t="s">
        <v>148</v>
      </c>
      <c r="AN26">
        <v>362.49</v>
      </c>
      <c r="AO26">
        <v>22.35</v>
      </c>
      <c r="AP26">
        <v>362.49</v>
      </c>
      <c r="AQ26">
        <v>22.35</v>
      </c>
      <c r="AR26">
        <v>222.12</v>
      </c>
      <c r="AS26">
        <v>32.96</v>
      </c>
      <c r="AT26">
        <v>7.19</v>
      </c>
      <c r="AU26">
        <v>44.86</v>
      </c>
      <c r="AV26">
        <v>33.01</v>
      </c>
      <c r="AW26" t="str">
        <f>IF(COUNTIF($AM$3:AM26,AM26)&gt;1,1,"")</f>
        <v/>
      </c>
      <c r="AY26">
        <f t="shared" si="0"/>
        <v>0</v>
      </c>
      <c r="AZ26">
        <f t="shared" si="1"/>
        <v>0</v>
      </c>
    </row>
    <row r="27" spans="1:52" ht="13" customHeight="1" x14ac:dyDescent="0.15">
      <c r="A27">
        <v>25</v>
      </c>
      <c r="B27" t="s">
        <v>149</v>
      </c>
      <c r="C27">
        <v>6</v>
      </c>
      <c r="D27" t="s">
        <v>12</v>
      </c>
      <c r="E27">
        <v>814360043</v>
      </c>
      <c r="F27" t="s">
        <v>150</v>
      </c>
      <c r="G27" t="s">
        <v>149</v>
      </c>
      <c r="I27">
        <v>2</v>
      </c>
      <c r="J27">
        <v>6</v>
      </c>
      <c r="K27">
        <v>6</v>
      </c>
      <c r="L27" t="s">
        <v>48</v>
      </c>
      <c r="M27" t="s">
        <v>15</v>
      </c>
      <c r="N27" t="s">
        <v>16</v>
      </c>
      <c r="O27" t="s">
        <v>54</v>
      </c>
      <c r="P27" t="s">
        <v>18</v>
      </c>
      <c r="Q27" t="s">
        <v>19</v>
      </c>
      <c r="R27" t="s">
        <v>20</v>
      </c>
      <c r="S27" t="s">
        <v>21</v>
      </c>
      <c r="T27" s="3">
        <v>0.71</v>
      </c>
      <c r="U27" t="s">
        <v>22</v>
      </c>
      <c r="V27" t="s">
        <v>23</v>
      </c>
      <c r="W27" t="s">
        <v>24</v>
      </c>
      <c r="X27" t="s">
        <v>71</v>
      </c>
      <c r="Y27" t="s">
        <v>26</v>
      </c>
      <c r="Z27" t="s">
        <v>27</v>
      </c>
      <c r="AA27">
        <v>18</v>
      </c>
      <c r="AB27" t="s">
        <v>28</v>
      </c>
      <c r="AC27" t="s">
        <v>29</v>
      </c>
      <c r="AD27" t="s">
        <v>30</v>
      </c>
      <c r="AE27" t="s">
        <v>31</v>
      </c>
      <c r="AF27">
        <v>17</v>
      </c>
      <c r="AG27">
        <v>11</v>
      </c>
      <c r="AH27">
        <v>2</v>
      </c>
      <c r="AK27" t="s">
        <v>44</v>
      </c>
      <c r="AM27" s="5" t="s">
        <v>151</v>
      </c>
      <c r="AN27">
        <v>322.86</v>
      </c>
      <c r="AO27">
        <v>16.510000000000002</v>
      </c>
      <c r="AP27">
        <v>322.86</v>
      </c>
      <c r="AQ27">
        <v>16.510000000000002</v>
      </c>
      <c r="AR27">
        <v>207.5</v>
      </c>
      <c r="AS27">
        <v>16.32</v>
      </c>
      <c r="AT27">
        <v>8.06</v>
      </c>
      <c r="AU27">
        <v>53.79</v>
      </c>
      <c r="AV27">
        <v>20.68</v>
      </c>
      <c r="AW27" t="str">
        <f>IF(COUNTIF($AM$3:AM27,AM27)&gt;1,1,"")</f>
        <v/>
      </c>
      <c r="AY27">
        <f t="shared" si="0"/>
        <v>0</v>
      </c>
      <c r="AZ27">
        <f t="shared" si="1"/>
        <v>0</v>
      </c>
    </row>
    <row r="28" spans="1:52" ht="13" customHeight="1" x14ac:dyDescent="0.15">
      <c r="A28">
        <v>26</v>
      </c>
      <c r="B28" t="s">
        <v>152</v>
      </c>
      <c r="C28">
        <v>6</v>
      </c>
      <c r="D28" t="s">
        <v>12</v>
      </c>
      <c r="E28">
        <v>353407027</v>
      </c>
      <c r="F28" t="s">
        <v>153</v>
      </c>
      <c r="G28" t="s">
        <v>152</v>
      </c>
      <c r="I28">
        <v>8</v>
      </c>
      <c r="J28">
        <v>7</v>
      </c>
      <c r="K28">
        <v>6</v>
      </c>
      <c r="L28" t="s">
        <v>48</v>
      </c>
      <c r="M28" t="s">
        <v>15</v>
      </c>
      <c r="N28" t="s">
        <v>16</v>
      </c>
      <c r="O28" t="s">
        <v>54</v>
      </c>
      <c r="P28" t="s">
        <v>39</v>
      </c>
      <c r="Q28" t="s">
        <v>19</v>
      </c>
      <c r="R28" t="s">
        <v>141</v>
      </c>
      <c r="S28" t="s">
        <v>21</v>
      </c>
      <c r="T28" s="3">
        <v>0.71</v>
      </c>
      <c r="U28" t="s">
        <v>55</v>
      </c>
      <c r="V28" t="s">
        <v>23</v>
      </c>
      <c r="W28" t="s">
        <v>24</v>
      </c>
      <c r="X28" t="s">
        <v>25</v>
      </c>
      <c r="Y28" t="s">
        <v>26</v>
      </c>
      <c r="Z28" t="s">
        <v>27</v>
      </c>
      <c r="AA28">
        <v>18</v>
      </c>
      <c r="AB28" t="s">
        <v>28</v>
      </c>
      <c r="AC28" t="s">
        <v>29</v>
      </c>
      <c r="AD28" t="s">
        <v>30</v>
      </c>
      <c r="AE28" t="s">
        <v>31</v>
      </c>
      <c r="AF28">
        <v>17</v>
      </c>
      <c r="AG28">
        <v>12</v>
      </c>
      <c r="AH28">
        <v>3</v>
      </c>
      <c r="AJ28" t="s">
        <v>65</v>
      </c>
      <c r="AM28" s="5" t="s">
        <v>154</v>
      </c>
      <c r="AN28">
        <v>268.27</v>
      </c>
      <c r="AO28">
        <v>10.91</v>
      </c>
      <c r="AP28">
        <v>268.27</v>
      </c>
      <c r="AQ28">
        <v>10.91</v>
      </c>
      <c r="AR28">
        <v>182.44</v>
      </c>
      <c r="AS28">
        <v>10.17</v>
      </c>
      <c r="AT28">
        <v>2.37</v>
      </c>
      <c r="AU28">
        <v>44.21</v>
      </c>
      <c r="AV28">
        <v>18.170000000000002</v>
      </c>
      <c r="AW28" t="str">
        <f>IF(COUNTIF($AM$3:AM28,AM28)&gt;1,1,"")</f>
        <v/>
      </c>
      <c r="AY28">
        <f t="shared" si="0"/>
        <v>0</v>
      </c>
      <c r="AZ28">
        <f t="shared" si="1"/>
        <v>0</v>
      </c>
    </row>
    <row r="29" spans="1:52" ht="13" customHeight="1" x14ac:dyDescent="0.15">
      <c r="A29">
        <v>27</v>
      </c>
      <c r="B29" t="s">
        <v>155</v>
      </c>
      <c r="C29">
        <v>6</v>
      </c>
      <c r="D29" t="s">
        <v>12</v>
      </c>
      <c r="E29">
        <v>233341064</v>
      </c>
      <c r="F29" t="s">
        <v>156</v>
      </c>
      <c r="G29" t="s">
        <v>155</v>
      </c>
      <c r="I29">
        <v>8</v>
      </c>
      <c r="J29">
        <v>9</v>
      </c>
      <c r="K29">
        <v>8</v>
      </c>
      <c r="L29" t="s">
        <v>14</v>
      </c>
      <c r="M29" t="s">
        <v>15</v>
      </c>
      <c r="N29" t="s">
        <v>16</v>
      </c>
      <c r="O29" t="s">
        <v>54</v>
      </c>
      <c r="P29" t="s">
        <v>18</v>
      </c>
      <c r="Q29" t="s">
        <v>19</v>
      </c>
      <c r="R29" t="s">
        <v>20</v>
      </c>
      <c r="S29" t="s">
        <v>21</v>
      </c>
      <c r="T29" s="3">
        <v>0.71</v>
      </c>
      <c r="U29" t="s">
        <v>22</v>
      </c>
      <c r="V29" t="s">
        <v>23</v>
      </c>
      <c r="W29" t="s">
        <v>24</v>
      </c>
      <c r="X29" t="s">
        <v>25</v>
      </c>
      <c r="Y29" t="s">
        <v>26</v>
      </c>
      <c r="Z29" t="s">
        <v>27</v>
      </c>
      <c r="AA29">
        <v>18</v>
      </c>
      <c r="AB29" t="s">
        <v>28</v>
      </c>
      <c r="AC29" t="s">
        <v>29</v>
      </c>
      <c r="AD29" t="s">
        <v>30</v>
      </c>
      <c r="AE29" t="s">
        <v>31</v>
      </c>
      <c r="AF29">
        <v>19</v>
      </c>
      <c r="AG29">
        <v>19</v>
      </c>
      <c r="AH29">
        <v>3</v>
      </c>
      <c r="AJ29" t="s">
        <v>44</v>
      </c>
      <c r="AM29" s="5" t="s">
        <v>157</v>
      </c>
      <c r="AN29">
        <v>834.46</v>
      </c>
      <c r="AO29">
        <v>37.01</v>
      </c>
      <c r="AP29">
        <v>834.46</v>
      </c>
      <c r="AQ29">
        <v>37.01</v>
      </c>
      <c r="AR29">
        <v>581.15</v>
      </c>
      <c r="AS29">
        <v>35.28</v>
      </c>
      <c r="AT29">
        <v>11.5</v>
      </c>
      <c r="AU29">
        <v>127.44</v>
      </c>
      <c r="AV29">
        <v>42.08</v>
      </c>
      <c r="AW29" t="str">
        <f>IF(COUNTIF($AM$3:AM29,AM29)&gt;1,1,"")</f>
        <v/>
      </c>
      <c r="AY29">
        <f t="shared" si="0"/>
        <v>0</v>
      </c>
      <c r="AZ29">
        <f t="shared" si="1"/>
        <v>0</v>
      </c>
    </row>
    <row r="30" spans="1:52" ht="13" customHeight="1" x14ac:dyDescent="0.15">
      <c r="A30">
        <v>28</v>
      </c>
      <c r="B30" t="s">
        <v>158</v>
      </c>
      <c r="C30">
        <v>6</v>
      </c>
      <c r="D30" t="s">
        <v>12</v>
      </c>
      <c r="E30">
        <v>92456501</v>
      </c>
      <c r="F30" t="s">
        <v>159</v>
      </c>
      <c r="G30" t="s">
        <v>158</v>
      </c>
      <c r="I30">
        <v>0</v>
      </c>
      <c r="J30">
        <v>3</v>
      </c>
      <c r="K30">
        <v>7</v>
      </c>
      <c r="L30" t="s">
        <v>14</v>
      </c>
      <c r="M30" t="s">
        <v>15</v>
      </c>
      <c r="N30" t="s">
        <v>16</v>
      </c>
      <c r="O30" t="s">
        <v>54</v>
      </c>
      <c r="P30" t="s">
        <v>18</v>
      </c>
      <c r="Q30" t="s">
        <v>19</v>
      </c>
      <c r="R30" t="s">
        <v>141</v>
      </c>
      <c r="S30" t="s">
        <v>21</v>
      </c>
      <c r="T30" s="3">
        <v>0.71</v>
      </c>
      <c r="U30" t="s">
        <v>22</v>
      </c>
      <c r="V30" t="s">
        <v>23</v>
      </c>
      <c r="W30" t="s">
        <v>24</v>
      </c>
      <c r="X30" t="s">
        <v>25</v>
      </c>
      <c r="Y30" t="s">
        <v>26</v>
      </c>
      <c r="Z30" t="s">
        <v>64</v>
      </c>
      <c r="AA30">
        <v>18</v>
      </c>
      <c r="AB30" t="s">
        <v>28</v>
      </c>
      <c r="AC30" t="s">
        <v>29</v>
      </c>
      <c r="AD30" t="s">
        <v>30</v>
      </c>
      <c r="AE30" t="s">
        <v>31</v>
      </c>
      <c r="AF30">
        <v>17</v>
      </c>
      <c r="AG30">
        <v>19</v>
      </c>
      <c r="AH30">
        <v>1</v>
      </c>
      <c r="AI30" t="s">
        <v>44</v>
      </c>
      <c r="AM30" s="5" t="s">
        <v>160</v>
      </c>
      <c r="AN30">
        <v>857.49</v>
      </c>
      <c r="AO30">
        <v>44.71</v>
      </c>
      <c r="AP30">
        <v>857.49</v>
      </c>
      <c r="AQ30">
        <v>44.71</v>
      </c>
      <c r="AR30">
        <v>464.92</v>
      </c>
      <c r="AS30">
        <v>115.22</v>
      </c>
      <c r="AT30">
        <v>20.079999999999998</v>
      </c>
      <c r="AU30">
        <v>132.35</v>
      </c>
      <c r="AV30">
        <v>80.209999999999994</v>
      </c>
      <c r="AW30" t="str">
        <f>IF(COUNTIF($AM$3:AM30,AM30)&gt;1,1,"")</f>
        <v/>
      </c>
      <c r="AY30">
        <f t="shared" si="0"/>
        <v>0</v>
      </c>
      <c r="AZ30">
        <f t="shared" si="1"/>
        <v>0</v>
      </c>
    </row>
    <row r="31" spans="1:52" ht="13" customHeight="1" x14ac:dyDescent="0.15">
      <c r="A31">
        <v>29</v>
      </c>
      <c r="B31" t="s">
        <v>161</v>
      </c>
      <c r="C31">
        <v>6</v>
      </c>
      <c r="D31" t="s">
        <v>12</v>
      </c>
      <c r="E31">
        <v>528567303</v>
      </c>
      <c r="F31" t="s">
        <v>162</v>
      </c>
      <c r="G31" t="s">
        <v>161</v>
      </c>
      <c r="I31">
        <v>5</v>
      </c>
      <c r="J31">
        <v>8</v>
      </c>
      <c r="K31">
        <v>4</v>
      </c>
      <c r="L31" t="s">
        <v>48</v>
      </c>
      <c r="M31" t="s">
        <v>15</v>
      </c>
      <c r="N31" t="s">
        <v>16</v>
      </c>
      <c r="O31" t="s">
        <v>49</v>
      </c>
      <c r="P31" t="s">
        <v>76</v>
      </c>
      <c r="Q31" t="s">
        <v>40</v>
      </c>
      <c r="R31" t="s">
        <v>20</v>
      </c>
      <c r="S31" t="s">
        <v>21</v>
      </c>
      <c r="T31" s="3">
        <v>0.71</v>
      </c>
      <c r="U31" t="s">
        <v>55</v>
      </c>
      <c r="V31" t="s">
        <v>23</v>
      </c>
      <c r="W31" t="s">
        <v>24</v>
      </c>
      <c r="X31" t="s">
        <v>25</v>
      </c>
      <c r="Y31" t="s">
        <v>26</v>
      </c>
      <c r="Z31" t="s">
        <v>27</v>
      </c>
      <c r="AA31">
        <v>18</v>
      </c>
      <c r="AB31" t="s">
        <v>28</v>
      </c>
      <c r="AC31" t="s">
        <v>29</v>
      </c>
      <c r="AD31" t="s">
        <v>30</v>
      </c>
      <c r="AE31" t="s">
        <v>31</v>
      </c>
      <c r="AF31">
        <v>16</v>
      </c>
      <c r="AG31">
        <v>15</v>
      </c>
      <c r="AH31">
        <v>3</v>
      </c>
      <c r="AJ31" t="s">
        <v>44</v>
      </c>
      <c r="AM31" s="5" t="s">
        <v>163</v>
      </c>
      <c r="AN31">
        <v>244.99</v>
      </c>
      <c r="AO31">
        <v>14.53</v>
      </c>
      <c r="AP31">
        <v>244.99</v>
      </c>
      <c r="AQ31">
        <v>14.53</v>
      </c>
      <c r="AR31">
        <v>138.47</v>
      </c>
      <c r="AS31">
        <v>21.96</v>
      </c>
      <c r="AT31">
        <v>6.48</v>
      </c>
      <c r="AU31">
        <v>45.11</v>
      </c>
      <c r="AV31">
        <v>18.440000000000001</v>
      </c>
      <c r="AW31" t="str">
        <f>IF(COUNTIF($AM$3:AM31,AM31)&gt;1,1,"")</f>
        <v/>
      </c>
      <c r="AY31">
        <f t="shared" si="0"/>
        <v>0</v>
      </c>
      <c r="AZ31">
        <f t="shared" si="1"/>
        <v>0</v>
      </c>
    </row>
    <row r="32" spans="1:52" ht="13" customHeight="1" x14ac:dyDescent="0.15">
      <c r="A32">
        <v>30</v>
      </c>
      <c r="B32" t="s">
        <v>164</v>
      </c>
      <c r="C32">
        <v>6</v>
      </c>
      <c r="D32" t="s">
        <v>12</v>
      </c>
      <c r="E32">
        <v>140538601</v>
      </c>
      <c r="F32" t="s">
        <v>165</v>
      </c>
      <c r="G32" t="s">
        <v>164</v>
      </c>
      <c r="I32">
        <v>3</v>
      </c>
      <c r="J32">
        <v>8</v>
      </c>
      <c r="K32">
        <v>6</v>
      </c>
      <c r="L32" t="s">
        <v>48</v>
      </c>
      <c r="M32" t="s">
        <v>15</v>
      </c>
      <c r="N32" t="s">
        <v>16</v>
      </c>
      <c r="O32" t="s">
        <v>49</v>
      </c>
      <c r="P32" t="s">
        <v>18</v>
      </c>
      <c r="Q32" t="s">
        <v>19</v>
      </c>
      <c r="R32" t="s">
        <v>20</v>
      </c>
      <c r="S32" t="s">
        <v>21</v>
      </c>
      <c r="T32" s="3">
        <v>0.71</v>
      </c>
      <c r="U32" t="s">
        <v>50</v>
      </c>
      <c r="V32" t="s">
        <v>23</v>
      </c>
      <c r="W32" t="s">
        <v>61</v>
      </c>
      <c r="X32" t="s">
        <v>25</v>
      </c>
      <c r="Y32" t="s">
        <v>26</v>
      </c>
      <c r="Z32" t="s">
        <v>27</v>
      </c>
      <c r="AA32">
        <v>18</v>
      </c>
      <c r="AB32" t="s">
        <v>28</v>
      </c>
      <c r="AC32" t="s">
        <v>29</v>
      </c>
      <c r="AD32" t="s">
        <v>30</v>
      </c>
      <c r="AE32" t="s">
        <v>31</v>
      </c>
      <c r="AF32">
        <v>16</v>
      </c>
      <c r="AG32">
        <v>17</v>
      </c>
      <c r="AH32">
        <v>3</v>
      </c>
      <c r="AJ32" t="s">
        <v>44</v>
      </c>
      <c r="AM32" s="5" t="s">
        <v>166</v>
      </c>
      <c r="AN32">
        <v>361.81</v>
      </c>
      <c r="AO32">
        <v>38.520000000000003</v>
      </c>
      <c r="AP32">
        <v>361.81</v>
      </c>
      <c r="AQ32">
        <v>38.520000000000003</v>
      </c>
      <c r="AR32">
        <v>182.39</v>
      </c>
      <c r="AS32">
        <v>24.59</v>
      </c>
      <c r="AT32">
        <v>10.52</v>
      </c>
      <c r="AU32">
        <v>71.78</v>
      </c>
      <c r="AV32">
        <v>34.01</v>
      </c>
      <c r="AW32" t="str">
        <f>IF(COUNTIF($AM$3:AM32,AM32)&gt;1,1,"")</f>
        <v/>
      </c>
      <c r="AY32">
        <f t="shared" si="0"/>
        <v>0</v>
      </c>
      <c r="AZ32">
        <f t="shared" si="1"/>
        <v>0</v>
      </c>
    </row>
    <row r="33" spans="1:52" ht="13" customHeight="1" x14ac:dyDescent="0.15">
      <c r="A33">
        <v>31</v>
      </c>
      <c r="B33" t="s">
        <v>167</v>
      </c>
      <c r="C33">
        <v>6</v>
      </c>
      <c r="D33" t="s">
        <v>12</v>
      </c>
      <c r="E33">
        <v>476074874</v>
      </c>
      <c r="F33" t="s">
        <v>168</v>
      </c>
      <c r="G33" t="s">
        <v>167</v>
      </c>
      <c r="I33">
        <v>5</v>
      </c>
      <c r="J33">
        <v>7</v>
      </c>
      <c r="K33">
        <v>8</v>
      </c>
      <c r="L33" t="s">
        <v>14</v>
      </c>
      <c r="M33" t="s">
        <v>15</v>
      </c>
      <c r="N33" t="s">
        <v>16</v>
      </c>
      <c r="O33" t="s">
        <v>54</v>
      </c>
      <c r="P33" t="s">
        <v>18</v>
      </c>
      <c r="Q33" t="s">
        <v>40</v>
      </c>
      <c r="R33" t="s">
        <v>20</v>
      </c>
      <c r="S33" t="s">
        <v>21</v>
      </c>
      <c r="T33" s="3">
        <v>0.78</v>
      </c>
      <c r="U33" t="s">
        <v>55</v>
      </c>
      <c r="V33" t="s">
        <v>70</v>
      </c>
      <c r="W33" t="s">
        <v>24</v>
      </c>
      <c r="X33" t="s">
        <v>41</v>
      </c>
      <c r="Y33" t="s">
        <v>26</v>
      </c>
      <c r="Z33" t="s">
        <v>27</v>
      </c>
      <c r="AA33">
        <v>18</v>
      </c>
      <c r="AB33" t="s">
        <v>28</v>
      </c>
      <c r="AC33" t="s">
        <v>29</v>
      </c>
      <c r="AD33" t="s">
        <v>95</v>
      </c>
      <c r="AE33" t="s">
        <v>100</v>
      </c>
      <c r="AF33">
        <v>14</v>
      </c>
      <c r="AG33">
        <v>14</v>
      </c>
      <c r="AH33">
        <v>3</v>
      </c>
      <c r="AJ33" t="s">
        <v>44</v>
      </c>
      <c r="AM33" s="5" t="s">
        <v>169</v>
      </c>
      <c r="AN33">
        <v>326.8</v>
      </c>
      <c r="AO33">
        <v>23.46</v>
      </c>
      <c r="AP33">
        <v>326.8</v>
      </c>
      <c r="AQ33">
        <v>23.46</v>
      </c>
      <c r="AR33">
        <v>164.89</v>
      </c>
      <c r="AS33">
        <v>35.090000000000003</v>
      </c>
      <c r="AT33">
        <v>9.19</v>
      </c>
      <c r="AU33">
        <v>65.12</v>
      </c>
      <c r="AV33">
        <v>29.05</v>
      </c>
      <c r="AW33" t="str">
        <f>IF(COUNTIF($AM$3:AM33,AM33)&gt;1,1,"")</f>
        <v/>
      </c>
      <c r="AY33">
        <f t="shared" si="0"/>
        <v>0</v>
      </c>
      <c r="AZ33">
        <f t="shared" si="1"/>
        <v>0</v>
      </c>
    </row>
    <row r="34" spans="1:52" ht="13" customHeight="1" x14ac:dyDescent="0.15">
      <c r="A34">
        <v>32</v>
      </c>
      <c r="B34" t="s">
        <v>170</v>
      </c>
      <c r="C34">
        <v>6</v>
      </c>
      <c r="D34" t="s">
        <v>12</v>
      </c>
      <c r="E34">
        <v>1961583140</v>
      </c>
      <c r="F34" t="s">
        <v>171</v>
      </c>
      <c r="G34" t="s">
        <v>170</v>
      </c>
      <c r="I34">
        <v>7</v>
      </c>
      <c r="J34">
        <v>8</v>
      </c>
      <c r="K34">
        <v>7</v>
      </c>
      <c r="L34" t="s">
        <v>14</v>
      </c>
      <c r="M34" t="s">
        <v>15</v>
      </c>
      <c r="N34" t="s">
        <v>16</v>
      </c>
      <c r="O34" t="s">
        <v>54</v>
      </c>
      <c r="P34" t="s">
        <v>76</v>
      </c>
      <c r="Q34" t="s">
        <v>19</v>
      </c>
      <c r="R34" t="s">
        <v>20</v>
      </c>
      <c r="S34" t="s">
        <v>21</v>
      </c>
      <c r="T34" s="3">
        <v>0.71</v>
      </c>
      <c r="U34" t="s">
        <v>55</v>
      </c>
      <c r="V34" t="s">
        <v>23</v>
      </c>
      <c r="W34" t="s">
        <v>24</v>
      </c>
      <c r="X34" t="s">
        <v>25</v>
      </c>
      <c r="Y34" t="s">
        <v>26</v>
      </c>
      <c r="Z34" t="s">
        <v>27</v>
      </c>
      <c r="AA34">
        <v>18</v>
      </c>
      <c r="AB34" t="s">
        <v>28</v>
      </c>
      <c r="AC34" t="s">
        <v>29</v>
      </c>
      <c r="AD34" t="s">
        <v>30</v>
      </c>
      <c r="AE34" t="s">
        <v>31</v>
      </c>
      <c r="AF34">
        <v>19</v>
      </c>
      <c r="AG34">
        <v>17</v>
      </c>
      <c r="AH34">
        <v>3</v>
      </c>
      <c r="AJ34" t="s">
        <v>44</v>
      </c>
      <c r="AM34" s="5" t="s">
        <v>172</v>
      </c>
      <c r="AN34">
        <v>408.82</v>
      </c>
      <c r="AO34">
        <v>6.79</v>
      </c>
      <c r="AP34">
        <v>408.82</v>
      </c>
      <c r="AQ34">
        <v>6.79</v>
      </c>
      <c r="AR34">
        <v>73.69</v>
      </c>
      <c r="AS34">
        <v>284.45</v>
      </c>
      <c r="AT34">
        <v>4.5</v>
      </c>
      <c r="AU34">
        <v>23.72</v>
      </c>
      <c r="AV34">
        <v>15.67</v>
      </c>
      <c r="AW34" t="str">
        <f>IF(COUNTIF($AM$3:AM34,AM34)&gt;1,1,"")</f>
        <v/>
      </c>
      <c r="AY34">
        <f t="shared" si="0"/>
        <v>0</v>
      </c>
      <c r="AZ34">
        <f t="shared" si="1"/>
        <v>0</v>
      </c>
    </row>
    <row r="35" spans="1:52" ht="13" customHeight="1" x14ac:dyDescent="0.15">
      <c r="A35">
        <v>33</v>
      </c>
      <c r="B35" t="s">
        <v>173</v>
      </c>
      <c r="C35">
        <v>6</v>
      </c>
      <c r="D35" t="s">
        <v>12</v>
      </c>
      <c r="E35">
        <v>2007871049</v>
      </c>
      <c r="F35" t="s">
        <v>174</v>
      </c>
      <c r="G35" t="s">
        <v>173</v>
      </c>
      <c r="I35">
        <v>1</v>
      </c>
      <c r="J35">
        <v>0</v>
      </c>
      <c r="K35">
        <v>2</v>
      </c>
      <c r="L35" t="s">
        <v>48</v>
      </c>
      <c r="M35" t="s">
        <v>15</v>
      </c>
      <c r="N35" t="s">
        <v>16</v>
      </c>
      <c r="O35" t="s">
        <v>54</v>
      </c>
      <c r="P35" t="s">
        <v>18</v>
      </c>
      <c r="Q35" t="s">
        <v>40</v>
      </c>
      <c r="R35" t="s">
        <v>20</v>
      </c>
      <c r="S35" t="s">
        <v>21</v>
      </c>
      <c r="T35" s="3">
        <v>0.89</v>
      </c>
      <c r="U35" t="s">
        <v>22</v>
      </c>
      <c r="V35" t="s">
        <v>23</v>
      </c>
      <c r="W35" t="s">
        <v>175</v>
      </c>
      <c r="X35" t="s">
        <v>41</v>
      </c>
      <c r="Y35" t="s">
        <v>42</v>
      </c>
      <c r="Z35" t="s">
        <v>27</v>
      </c>
      <c r="AA35">
        <v>18</v>
      </c>
      <c r="AB35" t="s">
        <v>43</v>
      </c>
      <c r="AC35" t="s">
        <v>29</v>
      </c>
      <c r="AD35" t="s">
        <v>30</v>
      </c>
      <c r="AE35" t="s">
        <v>31</v>
      </c>
      <c r="AF35">
        <v>12</v>
      </c>
      <c r="AG35">
        <v>12</v>
      </c>
      <c r="AH35">
        <v>2</v>
      </c>
      <c r="AK35" t="s">
        <v>32</v>
      </c>
      <c r="AM35" s="5" t="s">
        <v>176</v>
      </c>
      <c r="AN35">
        <v>523.66999999999996</v>
      </c>
      <c r="AO35">
        <v>31.14</v>
      </c>
      <c r="AP35">
        <v>523.66999999999996</v>
      </c>
      <c r="AQ35">
        <v>31.14</v>
      </c>
      <c r="AR35">
        <v>284.82</v>
      </c>
      <c r="AS35">
        <v>41.78</v>
      </c>
      <c r="AT35">
        <v>39.17</v>
      </c>
      <c r="AU35">
        <v>60.5</v>
      </c>
      <c r="AV35">
        <v>66.260000000000005</v>
      </c>
      <c r="AW35" t="str">
        <f>IF(COUNTIF($AM$3:AM35,AM35)&gt;1,1,"")</f>
        <v/>
      </c>
      <c r="AY35">
        <f t="shared" si="0"/>
        <v>0</v>
      </c>
      <c r="AZ35">
        <f t="shared" si="1"/>
        <v>0</v>
      </c>
    </row>
    <row r="36" spans="1:52" ht="13" customHeight="1" x14ac:dyDescent="0.15">
      <c r="A36">
        <v>34</v>
      </c>
      <c r="B36" t="s">
        <v>177</v>
      </c>
      <c r="C36">
        <v>6</v>
      </c>
      <c r="D36" t="s">
        <v>12</v>
      </c>
      <c r="E36">
        <v>1702538139</v>
      </c>
      <c r="F36" t="s">
        <v>178</v>
      </c>
      <c r="G36" t="s">
        <v>179</v>
      </c>
      <c r="I36">
        <v>7</v>
      </c>
      <c r="J36">
        <v>8</v>
      </c>
      <c r="K36">
        <v>7</v>
      </c>
      <c r="L36" t="s">
        <v>14</v>
      </c>
      <c r="M36" t="s">
        <v>87</v>
      </c>
      <c r="N36" t="s">
        <v>16</v>
      </c>
      <c r="O36" t="s">
        <v>17</v>
      </c>
      <c r="P36" t="s">
        <v>39</v>
      </c>
      <c r="Q36" t="s">
        <v>60</v>
      </c>
      <c r="R36" t="s">
        <v>20</v>
      </c>
      <c r="S36" t="s">
        <v>21</v>
      </c>
      <c r="T36" s="3">
        <v>0.78</v>
      </c>
      <c r="U36" t="s">
        <v>22</v>
      </c>
      <c r="V36" t="s">
        <v>94</v>
      </c>
      <c r="W36" t="s">
        <v>24</v>
      </c>
      <c r="X36" t="s">
        <v>71</v>
      </c>
      <c r="Y36" t="s">
        <v>26</v>
      </c>
      <c r="Z36" t="s">
        <v>64</v>
      </c>
      <c r="AA36">
        <v>21</v>
      </c>
      <c r="AB36" t="s">
        <v>180</v>
      </c>
      <c r="AC36" t="s">
        <v>29</v>
      </c>
      <c r="AD36" t="s">
        <v>30</v>
      </c>
      <c r="AE36" t="s">
        <v>100</v>
      </c>
      <c r="AF36">
        <v>8</v>
      </c>
      <c r="AG36">
        <v>5</v>
      </c>
      <c r="AH36">
        <v>1</v>
      </c>
      <c r="AI36" t="s">
        <v>65</v>
      </c>
      <c r="AM36" s="5" t="s">
        <v>181</v>
      </c>
      <c r="AN36">
        <v>149.22</v>
      </c>
      <c r="AO36">
        <v>13.51</v>
      </c>
      <c r="AP36">
        <v>149.22</v>
      </c>
      <c r="AQ36">
        <v>13.51</v>
      </c>
      <c r="AR36">
        <v>79</v>
      </c>
      <c r="AS36">
        <v>6.29</v>
      </c>
      <c r="AT36">
        <v>8.26</v>
      </c>
      <c r="AU36">
        <v>18.16</v>
      </c>
      <c r="AV36">
        <v>24</v>
      </c>
      <c r="AW36" t="str">
        <f>IF(COUNTIF($AM$3:AM36,AM36)&gt;1,1,"")</f>
        <v/>
      </c>
      <c r="AY36">
        <f t="shared" si="0"/>
        <v>0</v>
      </c>
      <c r="AZ36">
        <f t="shared" si="1"/>
        <v>0</v>
      </c>
    </row>
    <row r="37" spans="1:52" ht="13" customHeight="1" x14ac:dyDescent="0.15">
      <c r="A37">
        <v>35</v>
      </c>
      <c r="B37" t="s">
        <v>182</v>
      </c>
      <c r="C37">
        <v>6</v>
      </c>
      <c r="D37" t="s">
        <v>12</v>
      </c>
      <c r="E37">
        <v>1869935458</v>
      </c>
      <c r="F37" t="s">
        <v>183</v>
      </c>
      <c r="G37" t="s">
        <v>182</v>
      </c>
      <c r="I37">
        <v>7</v>
      </c>
      <c r="J37">
        <v>8</v>
      </c>
      <c r="K37">
        <v>7</v>
      </c>
      <c r="L37" t="s">
        <v>99</v>
      </c>
      <c r="M37" t="s">
        <v>184</v>
      </c>
      <c r="N37" t="s">
        <v>59</v>
      </c>
      <c r="O37" t="s">
        <v>38</v>
      </c>
      <c r="P37" t="s">
        <v>18</v>
      </c>
      <c r="Q37" t="s">
        <v>40</v>
      </c>
      <c r="R37" t="s">
        <v>69</v>
      </c>
      <c r="S37" t="s">
        <v>21</v>
      </c>
      <c r="T37" s="3">
        <v>0.71</v>
      </c>
      <c r="U37" t="s">
        <v>22</v>
      </c>
      <c r="V37" t="s">
        <v>23</v>
      </c>
      <c r="W37" t="s">
        <v>61</v>
      </c>
      <c r="X37" t="s">
        <v>62</v>
      </c>
      <c r="Y37" t="s">
        <v>104</v>
      </c>
      <c r="Z37" t="s">
        <v>27</v>
      </c>
      <c r="AA37">
        <v>18</v>
      </c>
      <c r="AB37" t="s">
        <v>43</v>
      </c>
      <c r="AC37" t="s">
        <v>29</v>
      </c>
      <c r="AD37" t="s">
        <v>30</v>
      </c>
      <c r="AE37" t="s">
        <v>31</v>
      </c>
      <c r="AF37">
        <v>9</v>
      </c>
      <c r="AG37">
        <v>11</v>
      </c>
      <c r="AH37">
        <v>2</v>
      </c>
      <c r="AK37" t="s">
        <v>44</v>
      </c>
      <c r="AM37" s="5" t="s">
        <v>185</v>
      </c>
      <c r="AN37">
        <v>460.03</v>
      </c>
      <c r="AO37">
        <v>42.02</v>
      </c>
      <c r="AP37">
        <v>460.03</v>
      </c>
      <c r="AQ37">
        <v>42.02</v>
      </c>
      <c r="AR37">
        <v>295.18</v>
      </c>
      <c r="AS37">
        <v>26.72</v>
      </c>
      <c r="AT37">
        <v>19.11</v>
      </c>
      <c r="AU37">
        <v>43.45</v>
      </c>
      <c r="AV37">
        <v>33.549999999999997</v>
      </c>
      <c r="AW37" t="str">
        <f>IF(COUNTIF($AM$3:AM37,AM37)&gt;1,1,"")</f>
        <v/>
      </c>
      <c r="AY37">
        <f t="shared" si="0"/>
        <v>0</v>
      </c>
      <c r="AZ37">
        <f t="shared" si="1"/>
        <v>0</v>
      </c>
    </row>
    <row r="38" spans="1:52" ht="13" customHeight="1" x14ac:dyDescent="0.15">
      <c r="A38">
        <v>36</v>
      </c>
      <c r="B38" t="s">
        <v>186</v>
      </c>
      <c r="C38">
        <v>6</v>
      </c>
      <c r="D38" t="s">
        <v>12</v>
      </c>
      <c r="E38">
        <v>657415700</v>
      </c>
      <c r="F38" t="s">
        <v>187</v>
      </c>
      <c r="G38" t="s">
        <v>186</v>
      </c>
      <c r="I38">
        <v>6</v>
      </c>
      <c r="J38">
        <v>10</v>
      </c>
      <c r="K38">
        <v>10</v>
      </c>
      <c r="L38" t="s">
        <v>48</v>
      </c>
      <c r="M38" t="s">
        <v>87</v>
      </c>
      <c r="N38" t="s">
        <v>37</v>
      </c>
      <c r="O38" t="s">
        <v>54</v>
      </c>
      <c r="P38" t="s">
        <v>18</v>
      </c>
      <c r="Q38" t="s">
        <v>40</v>
      </c>
      <c r="R38" t="s">
        <v>20</v>
      </c>
      <c r="S38" t="s">
        <v>21</v>
      </c>
      <c r="T38" s="3">
        <v>0.71</v>
      </c>
      <c r="U38" t="s">
        <v>55</v>
      </c>
      <c r="V38" t="s">
        <v>70</v>
      </c>
      <c r="W38" t="s">
        <v>82</v>
      </c>
      <c r="X38" t="s">
        <v>71</v>
      </c>
      <c r="Y38" t="s">
        <v>26</v>
      </c>
      <c r="Z38" t="s">
        <v>27</v>
      </c>
      <c r="AA38">
        <v>18</v>
      </c>
      <c r="AB38" t="s">
        <v>43</v>
      </c>
      <c r="AC38" t="s">
        <v>29</v>
      </c>
      <c r="AD38" t="s">
        <v>30</v>
      </c>
      <c r="AE38" t="s">
        <v>100</v>
      </c>
      <c r="AF38">
        <v>11</v>
      </c>
      <c r="AG38">
        <v>12</v>
      </c>
      <c r="AH38">
        <v>4</v>
      </c>
      <c r="AL38" t="s">
        <v>44</v>
      </c>
      <c r="AM38" s="5" t="s">
        <v>188</v>
      </c>
      <c r="AN38">
        <v>539.07000000000005</v>
      </c>
      <c r="AO38">
        <v>30.35</v>
      </c>
      <c r="AP38">
        <v>539.07000000000005</v>
      </c>
      <c r="AQ38">
        <v>30.35</v>
      </c>
      <c r="AR38">
        <v>298.23</v>
      </c>
      <c r="AS38">
        <v>26.8</v>
      </c>
      <c r="AT38">
        <v>8.41</v>
      </c>
      <c r="AU38">
        <v>113.23</v>
      </c>
      <c r="AV38">
        <v>62.05</v>
      </c>
      <c r="AW38" t="str">
        <f>IF(COUNTIF($AM$3:AM38,AM38)&gt;1,1,"")</f>
        <v/>
      </c>
      <c r="AY38">
        <f t="shared" si="0"/>
        <v>0</v>
      </c>
      <c r="AZ38">
        <f t="shared" si="1"/>
        <v>0</v>
      </c>
    </row>
    <row r="39" spans="1:52" ht="13" customHeight="1" x14ac:dyDescent="0.15">
      <c r="A39">
        <v>37</v>
      </c>
      <c r="B39" t="s">
        <v>189</v>
      </c>
      <c r="C39">
        <v>6</v>
      </c>
      <c r="D39" t="s">
        <v>12</v>
      </c>
      <c r="E39">
        <v>353483936</v>
      </c>
      <c r="F39" t="s">
        <v>190</v>
      </c>
      <c r="G39" t="s">
        <v>189</v>
      </c>
      <c r="I39">
        <v>8</v>
      </c>
      <c r="J39">
        <v>4</v>
      </c>
      <c r="K39">
        <v>6</v>
      </c>
      <c r="L39" t="s">
        <v>14</v>
      </c>
      <c r="M39" t="s">
        <v>87</v>
      </c>
      <c r="N39" t="s">
        <v>16</v>
      </c>
      <c r="O39" t="s">
        <v>38</v>
      </c>
      <c r="P39" t="s">
        <v>18</v>
      </c>
      <c r="Q39" t="s">
        <v>40</v>
      </c>
      <c r="R39" t="s">
        <v>20</v>
      </c>
      <c r="S39" t="s">
        <v>21</v>
      </c>
      <c r="T39" s="3">
        <v>0.71</v>
      </c>
      <c r="U39" t="s">
        <v>55</v>
      </c>
      <c r="V39" t="s">
        <v>94</v>
      </c>
      <c r="W39" t="s">
        <v>24</v>
      </c>
      <c r="X39" t="s">
        <v>25</v>
      </c>
      <c r="Y39" t="s">
        <v>26</v>
      </c>
      <c r="Z39" t="s">
        <v>27</v>
      </c>
      <c r="AA39">
        <v>18</v>
      </c>
      <c r="AB39" t="s">
        <v>28</v>
      </c>
      <c r="AC39" t="s">
        <v>29</v>
      </c>
      <c r="AD39" t="s">
        <v>30</v>
      </c>
      <c r="AE39" t="s">
        <v>31</v>
      </c>
      <c r="AF39">
        <v>16</v>
      </c>
      <c r="AG39">
        <v>14</v>
      </c>
      <c r="AH39">
        <v>1</v>
      </c>
      <c r="AI39" t="s">
        <v>65</v>
      </c>
      <c r="AM39" s="5" t="s">
        <v>191</v>
      </c>
      <c r="AN39">
        <v>746.73</v>
      </c>
      <c r="AO39">
        <v>96.73</v>
      </c>
      <c r="AP39">
        <v>746.73</v>
      </c>
      <c r="AQ39">
        <v>96.73</v>
      </c>
      <c r="AR39">
        <v>374.26</v>
      </c>
      <c r="AS39">
        <v>45.63</v>
      </c>
      <c r="AT39">
        <v>20.420000000000002</v>
      </c>
      <c r="AU39">
        <v>149.99</v>
      </c>
      <c r="AV39">
        <v>59.7</v>
      </c>
      <c r="AW39" t="str">
        <f>IF(COUNTIF($AM$3:AM39,AM39)&gt;1,1,"")</f>
        <v/>
      </c>
      <c r="AY39">
        <f t="shared" si="0"/>
        <v>0</v>
      </c>
      <c r="AZ39">
        <f t="shared" si="1"/>
        <v>0</v>
      </c>
    </row>
    <row r="40" spans="1:52" ht="13" customHeight="1" x14ac:dyDescent="0.15">
      <c r="A40">
        <v>38</v>
      </c>
      <c r="B40" t="s">
        <v>192</v>
      </c>
      <c r="C40">
        <v>6</v>
      </c>
      <c r="D40" t="s">
        <v>12</v>
      </c>
      <c r="E40">
        <v>1276419484</v>
      </c>
      <c r="F40" t="s">
        <v>193</v>
      </c>
      <c r="G40" t="s">
        <v>192</v>
      </c>
      <c r="I40">
        <v>7</v>
      </c>
      <c r="J40">
        <v>9</v>
      </c>
      <c r="K40">
        <v>8</v>
      </c>
      <c r="L40" t="s">
        <v>48</v>
      </c>
      <c r="M40" t="s">
        <v>87</v>
      </c>
      <c r="N40" t="s">
        <v>37</v>
      </c>
      <c r="O40" t="s">
        <v>17</v>
      </c>
      <c r="P40" t="s">
        <v>18</v>
      </c>
      <c r="Q40" t="s">
        <v>88</v>
      </c>
      <c r="R40" t="s">
        <v>20</v>
      </c>
      <c r="S40" t="s">
        <v>108</v>
      </c>
      <c r="T40" s="3">
        <v>0.78</v>
      </c>
      <c r="U40" t="s">
        <v>22</v>
      </c>
      <c r="V40" t="s">
        <v>94</v>
      </c>
      <c r="W40" t="s">
        <v>24</v>
      </c>
      <c r="X40" t="s">
        <v>25</v>
      </c>
      <c r="Y40" t="s">
        <v>26</v>
      </c>
      <c r="Z40" t="s">
        <v>64</v>
      </c>
      <c r="AA40">
        <v>12</v>
      </c>
      <c r="AB40" t="s">
        <v>28</v>
      </c>
      <c r="AC40" t="s">
        <v>29</v>
      </c>
      <c r="AD40" t="s">
        <v>30</v>
      </c>
      <c r="AE40" t="s">
        <v>90</v>
      </c>
      <c r="AF40">
        <v>8</v>
      </c>
      <c r="AG40">
        <v>6</v>
      </c>
      <c r="AH40">
        <v>4</v>
      </c>
      <c r="AL40" t="s">
        <v>44</v>
      </c>
      <c r="AM40" s="5" t="s">
        <v>194</v>
      </c>
      <c r="AN40">
        <v>402.55</v>
      </c>
      <c r="AO40">
        <v>35.85</v>
      </c>
      <c r="AP40">
        <v>402.55</v>
      </c>
      <c r="AQ40">
        <v>35.85</v>
      </c>
      <c r="AR40">
        <v>197.5</v>
      </c>
      <c r="AS40">
        <v>31.27</v>
      </c>
      <c r="AT40">
        <v>8.39</v>
      </c>
      <c r="AU40">
        <v>100.61</v>
      </c>
      <c r="AV40">
        <v>28.93</v>
      </c>
      <c r="AW40" t="str">
        <f>IF(COUNTIF($AM$3:AM40,AM40)&gt;1,1,"")</f>
        <v/>
      </c>
      <c r="AY40">
        <f t="shared" si="0"/>
        <v>0</v>
      </c>
      <c r="AZ40">
        <f t="shared" si="1"/>
        <v>0</v>
      </c>
    </row>
    <row r="41" spans="1:52" ht="13" customHeight="1" x14ac:dyDescent="0.15">
      <c r="A41">
        <v>39</v>
      </c>
      <c r="B41" t="s">
        <v>195</v>
      </c>
      <c r="C41">
        <v>6</v>
      </c>
      <c r="D41" t="s">
        <v>12</v>
      </c>
      <c r="E41">
        <v>1593879832</v>
      </c>
      <c r="F41" t="s">
        <v>196</v>
      </c>
      <c r="G41" t="s">
        <v>195</v>
      </c>
      <c r="I41">
        <v>7</v>
      </c>
      <c r="J41">
        <v>10</v>
      </c>
      <c r="K41">
        <v>7</v>
      </c>
      <c r="L41" t="s">
        <v>48</v>
      </c>
      <c r="M41" t="s">
        <v>15</v>
      </c>
      <c r="N41" t="s">
        <v>16</v>
      </c>
      <c r="O41" t="s">
        <v>49</v>
      </c>
      <c r="P41" t="s">
        <v>39</v>
      </c>
      <c r="Q41" t="s">
        <v>40</v>
      </c>
      <c r="R41" t="s">
        <v>20</v>
      </c>
      <c r="S41" t="s">
        <v>21</v>
      </c>
      <c r="T41" s="3">
        <v>0.78</v>
      </c>
      <c r="U41" t="s">
        <v>22</v>
      </c>
      <c r="V41" t="s">
        <v>23</v>
      </c>
      <c r="W41" t="s">
        <v>24</v>
      </c>
      <c r="X41" t="s">
        <v>71</v>
      </c>
      <c r="Y41" t="s">
        <v>63</v>
      </c>
      <c r="Z41" t="s">
        <v>27</v>
      </c>
      <c r="AA41">
        <v>18</v>
      </c>
      <c r="AB41" t="s">
        <v>28</v>
      </c>
      <c r="AC41" t="s">
        <v>29</v>
      </c>
      <c r="AD41" t="s">
        <v>83</v>
      </c>
      <c r="AE41" t="s">
        <v>31</v>
      </c>
      <c r="AF41">
        <v>11</v>
      </c>
      <c r="AG41">
        <v>12</v>
      </c>
      <c r="AH41">
        <v>4</v>
      </c>
      <c r="AL41" t="s">
        <v>44</v>
      </c>
      <c r="AM41" s="5" t="s">
        <v>197</v>
      </c>
      <c r="AN41">
        <v>428.07</v>
      </c>
      <c r="AO41">
        <v>19.45</v>
      </c>
      <c r="AP41">
        <v>428.07</v>
      </c>
      <c r="AQ41">
        <v>19.45</v>
      </c>
      <c r="AR41">
        <v>156.16999999999999</v>
      </c>
      <c r="AS41">
        <v>23.66</v>
      </c>
      <c r="AT41">
        <v>52.5</v>
      </c>
      <c r="AU41">
        <v>152.76</v>
      </c>
      <c r="AV41">
        <v>23.53</v>
      </c>
      <c r="AW41" t="str">
        <f>IF(COUNTIF($AM$3:AM41,AM41)&gt;1,1,"")</f>
        <v/>
      </c>
      <c r="AY41">
        <f t="shared" si="0"/>
        <v>0</v>
      </c>
      <c r="AZ41">
        <f t="shared" si="1"/>
        <v>0</v>
      </c>
    </row>
    <row r="42" spans="1:52" ht="13" customHeight="1" x14ac:dyDescent="0.15">
      <c r="A42">
        <v>40</v>
      </c>
      <c r="B42" t="s">
        <v>198</v>
      </c>
      <c r="C42">
        <v>6</v>
      </c>
      <c r="D42" t="s">
        <v>12</v>
      </c>
      <c r="E42">
        <v>1024646640</v>
      </c>
      <c r="F42" t="s">
        <v>199</v>
      </c>
      <c r="G42" t="s">
        <v>198</v>
      </c>
      <c r="I42">
        <v>4</v>
      </c>
      <c r="J42">
        <v>7</v>
      </c>
      <c r="K42">
        <v>7</v>
      </c>
      <c r="L42" t="s">
        <v>48</v>
      </c>
      <c r="M42" t="s">
        <v>184</v>
      </c>
      <c r="N42" t="s">
        <v>16</v>
      </c>
      <c r="O42" t="s">
        <v>17</v>
      </c>
      <c r="P42" t="s">
        <v>39</v>
      </c>
      <c r="Q42" t="s">
        <v>88</v>
      </c>
      <c r="R42" t="s">
        <v>20</v>
      </c>
      <c r="S42" t="s">
        <v>21</v>
      </c>
      <c r="T42" s="3">
        <v>0.51</v>
      </c>
      <c r="U42" t="s">
        <v>22</v>
      </c>
      <c r="V42" t="s">
        <v>23</v>
      </c>
      <c r="W42" t="s">
        <v>24</v>
      </c>
      <c r="X42" t="s">
        <v>41</v>
      </c>
      <c r="Y42" t="s">
        <v>63</v>
      </c>
      <c r="Z42" t="s">
        <v>64</v>
      </c>
      <c r="AA42">
        <v>18</v>
      </c>
      <c r="AB42" t="s">
        <v>43</v>
      </c>
      <c r="AC42" t="s">
        <v>29</v>
      </c>
      <c r="AD42" t="s">
        <v>30</v>
      </c>
      <c r="AE42" t="s">
        <v>31</v>
      </c>
      <c r="AF42">
        <v>9</v>
      </c>
      <c r="AG42">
        <v>13</v>
      </c>
      <c r="AH42">
        <v>4</v>
      </c>
      <c r="AL42" t="s">
        <v>44</v>
      </c>
      <c r="AM42" s="5" t="s">
        <v>200</v>
      </c>
      <c r="AN42">
        <v>516.22</v>
      </c>
      <c r="AO42">
        <v>52.03</v>
      </c>
      <c r="AP42">
        <v>516.22</v>
      </c>
      <c r="AQ42">
        <v>52.03</v>
      </c>
      <c r="AR42">
        <v>287.68</v>
      </c>
      <c r="AS42">
        <v>36.04</v>
      </c>
      <c r="AT42">
        <v>14.91</v>
      </c>
      <c r="AU42">
        <v>76.88</v>
      </c>
      <c r="AV42">
        <v>48.68</v>
      </c>
      <c r="AW42" t="str">
        <f>IF(COUNTIF($AM$3:AM42,AM42)&gt;1,1,"")</f>
        <v/>
      </c>
      <c r="AX42" s="4"/>
      <c r="AY42">
        <f t="shared" si="0"/>
        <v>0</v>
      </c>
      <c r="AZ42">
        <f t="shared" si="1"/>
        <v>0</v>
      </c>
    </row>
    <row r="43" spans="1:52" ht="13" customHeight="1" x14ac:dyDescent="0.15">
      <c r="A43">
        <v>41</v>
      </c>
      <c r="B43" t="s">
        <v>201</v>
      </c>
      <c r="C43">
        <v>6</v>
      </c>
      <c r="D43" t="s">
        <v>12</v>
      </c>
      <c r="E43">
        <v>33575140</v>
      </c>
      <c r="F43" t="s">
        <v>202</v>
      </c>
      <c r="G43" t="s">
        <v>201</v>
      </c>
      <c r="I43">
        <v>1</v>
      </c>
      <c r="J43">
        <v>2</v>
      </c>
      <c r="K43">
        <v>7</v>
      </c>
      <c r="L43" t="s">
        <v>48</v>
      </c>
      <c r="M43" t="s">
        <v>15</v>
      </c>
      <c r="N43" t="s">
        <v>203</v>
      </c>
      <c r="O43" t="s">
        <v>54</v>
      </c>
      <c r="P43" t="s">
        <v>76</v>
      </c>
      <c r="Q43" t="s">
        <v>19</v>
      </c>
      <c r="R43" t="s">
        <v>20</v>
      </c>
      <c r="S43" t="s">
        <v>21</v>
      </c>
      <c r="T43" s="3">
        <v>0.89</v>
      </c>
      <c r="U43" t="s">
        <v>22</v>
      </c>
      <c r="V43" t="s">
        <v>94</v>
      </c>
      <c r="W43" t="s">
        <v>24</v>
      </c>
      <c r="X43" t="s">
        <v>41</v>
      </c>
      <c r="Y43" t="s">
        <v>104</v>
      </c>
      <c r="Z43" t="s">
        <v>27</v>
      </c>
      <c r="AA43">
        <v>18</v>
      </c>
      <c r="AB43" t="s">
        <v>28</v>
      </c>
      <c r="AC43" t="s">
        <v>29</v>
      </c>
      <c r="AD43" t="s">
        <v>95</v>
      </c>
      <c r="AE43" t="s">
        <v>100</v>
      </c>
      <c r="AF43">
        <v>10</v>
      </c>
      <c r="AG43">
        <v>7</v>
      </c>
      <c r="AH43">
        <v>1</v>
      </c>
      <c r="AI43" t="s">
        <v>65</v>
      </c>
      <c r="AM43" s="5" t="s">
        <v>204</v>
      </c>
      <c r="AN43">
        <v>315.04000000000002</v>
      </c>
      <c r="AO43">
        <v>24.53</v>
      </c>
      <c r="AP43">
        <v>315.04000000000002</v>
      </c>
      <c r="AQ43">
        <v>24.53</v>
      </c>
      <c r="AR43">
        <v>159.37</v>
      </c>
      <c r="AS43">
        <v>31.52</v>
      </c>
      <c r="AT43">
        <v>11.1</v>
      </c>
      <c r="AU43">
        <v>61.83</v>
      </c>
      <c r="AV43">
        <v>26.69</v>
      </c>
      <c r="AW43" t="str">
        <f>IF(COUNTIF($AM$3:AM43,AM43)&gt;1,1,"")</f>
        <v/>
      </c>
      <c r="AX43" s="4"/>
      <c r="AY43">
        <f t="shared" si="0"/>
        <v>0</v>
      </c>
      <c r="AZ43">
        <f t="shared" si="1"/>
        <v>0</v>
      </c>
    </row>
    <row r="44" spans="1:52" ht="13" customHeight="1" x14ac:dyDescent="0.15">
      <c r="A44">
        <v>42</v>
      </c>
      <c r="B44" t="s">
        <v>205</v>
      </c>
      <c r="C44">
        <v>6</v>
      </c>
      <c r="D44" t="s">
        <v>12</v>
      </c>
      <c r="E44">
        <v>1071878092</v>
      </c>
      <c r="F44" t="s">
        <v>206</v>
      </c>
      <c r="G44" t="s">
        <v>205</v>
      </c>
      <c r="I44">
        <v>7</v>
      </c>
      <c r="J44">
        <v>6</v>
      </c>
      <c r="K44">
        <v>3</v>
      </c>
      <c r="L44" t="s">
        <v>36</v>
      </c>
      <c r="M44" t="s">
        <v>15</v>
      </c>
      <c r="N44" t="s">
        <v>16</v>
      </c>
      <c r="O44" t="s">
        <v>54</v>
      </c>
      <c r="P44" t="s">
        <v>76</v>
      </c>
      <c r="Q44" t="s">
        <v>19</v>
      </c>
      <c r="R44" t="s">
        <v>141</v>
      </c>
      <c r="S44" t="s">
        <v>21</v>
      </c>
      <c r="T44" s="3">
        <v>0.78</v>
      </c>
      <c r="U44" t="s">
        <v>80</v>
      </c>
      <c r="V44" t="s">
        <v>81</v>
      </c>
      <c r="W44" t="s">
        <v>24</v>
      </c>
      <c r="X44" t="s">
        <v>25</v>
      </c>
      <c r="Y44" t="s">
        <v>26</v>
      </c>
      <c r="Z44" t="s">
        <v>27</v>
      </c>
      <c r="AA44">
        <v>18</v>
      </c>
      <c r="AB44" t="s">
        <v>28</v>
      </c>
      <c r="AC44" t="s">
        <v>29</v>
      </c>
      <c r="AD44" t="s">
        <v>95</v>
      </c>
      <c r="AE44" t="s">
        <v>31</v>
      </c>
      <c r="AF44">
        <v>13</v>
      </c>
      <c r="AG44">
        <v>14</v>
      </c>
      <c r="AH44">
        <v>2</v>
      </c>
      <c r="AK44" t="s">
        <v>32</v>
      </c>
      <c r="AM44" s="5" t="s">
        <v>207</v>
      </c>
      <c r="AN44">
        <v>907.31</v>
      </c>
      <c r="AO44">
        <v>48.82</v>
      </c>
      <c r="AP44">
        <v>907.31</v>
      </c>
      <c r="AQ44">
        <v>48.82</v>
      </c>
      <c r="AR44">
        <v>364.54</v>
      </c>
      <c r="AS44">
        <v>68.959999999999994</v>
      </c>
      <c r="AT44">
        <v>27.27</v>
      </c>
      <c r="AU44">
        <v>254.18</v>
      </c>
      <c r="AV44">
        <v>143.54</v>
      </c>
      <c r="AW44" t="str">
        <f>IF(COUNTIF($AM$3:AM44,AM44)&gt;1,1,"")</f>
        <v/>
      </c>
      <c r="AX44" s="4"/>
      <c r="AY44">
        <f t="shared" si="0"/>
        <v>0</v>
      </c>
      <c r="AZ44">
        <f t="shared" si="1"/>
        <v>0</v>
      </c>
    </row>
    <row r="45" spans="1:52" ht="13" customHeight="1" x14ac:dyDescent="0.15">
      <c r="A45">
        <v>43</v>
      </c>
      <c r="B45" t="s">
        <v>208</v>
      </c>
      <c r="C45">
        <v>6</v>
      </c>
      <c r="D45" t="s">
        <v>12</v>
      </c>
      <c r="E45">
        <v>1378657628</v>
      </c>
      <c r="F45" t="s">
        <v>209</v>
      </c>
      <c r="G45" t="s">
        <v>208</v>
      </c>
      <c r="I45">
        <v>7</v>
      </c>
      <c r="J45">
        <v>9</v>
      </c>
      <c r="K45">
        <v>5</v>
      </c>
      <c r="L45" t="s">
        <v>48</v>
      </c>
      <c r="M45" t="s">
        <v>87</v>
      </c>
      <c r="N45" t="s">
        <v>16</v>
      </c>
      <c r="O45" t="s">
        <v>54</v>
      </c>
      <c r="P45" t="s">
        <v>39</v>
      </c>
      <c r="Q45" t="s">
        <v>40</v>
      </c>
      <c r="R45" t="s">
        <v>141</v>
      </c>
      <c r="S45" t="s">
        <v>108</v>
      </c>
      <c r="T45" s="3">
        <v>0.78</v>
      </c>
      <c r="U45" t="s">
        <v>22</v>
      </c>
      <c r="V45" t="s">
        <v>23</v>
      </c>
      <c r="W45" t="s">
        <v>24</v>
      </c>
      <c r="X45" t="s">
        <v>71</v>
      </c>
      <c r="Y45" t="s">
        <v>104</v>
      </c>
      <c r="Z45" t="s">
        <v>27</v>
      </c>
      <c r="AA45">
        <v>18</v>
      </c>
      <c r="AB45" t="s">
        <v>43</v>
      </c>
      <c r="AC45" t="s">
        <v>120</v>
      </c>
      <c r="AD45" t="s">
        <v>83</v>
      </c>
      <c r="AE45" t="s">
        <v>90</v>
      </c>
      <c r="AF45">
        <v>6</v>
      </c>
      <c r="AG45">
        <v>2</v>
      </c>
      <c r="AH45">
        <v>1</v>
      </c>
      <c r="AI45" t="s">
        <v>44</v>
      </c>
      <c r="AM45" s="5" t="s">
        <v>210</v>
      </c>
      <c r="AN45">
        <v>552.6</v>
      </c>
      <c r="AO45">
        <v>57.43</v>
      </c>
      <c r="AP45">
        <v>552.6</v>
      </c>
      <c r="AQ45">
        <v>57.43</v>
      </c>
      <c r="AR45">
        <v>299.61</v>
      </c>
      <c r="AS45">
        <v>54.04</v>
      </c>
      <c r="AT45">
        <v>16.46</v>
      </c>
      <c r="AU45">
        <v>85.57</v>
      </c>
      <c r="AV45">
        <v>39.49</v>
      </c>
      <c r="AW45" t="str">
        <f>IF(COUNTIF($AM$3:AM45,AM45)&gt;1,1,"")</f>
        <v/>
      </c>
      <c r="AX45" s="4"/>
      <c r="AY45">
        <f t="shared" si="0"/>
        <v>0</v>
      </c>
      <c r="AZ45">
        <f t="shared" si="1"/>
        <v>0</v>
      </c>
    </row>
    <row r="46" spans="1:52" ht="13" customHeight="1" x14ac:dyDescent="0.15">
      <c r="A46">
        <v>44</v>
      </c>
      <c r="B46" t="s">
        <v>211</v>
      </c>
      <c r="C46">
        <v>6</v>
      </c>
      <c r="D46" t="s">
        <v>12</v>
      </c>
      <c r="E46">
        <v>101693706</v>
      </c>
      <c r="F46" t="s">
        <v>212</v>
      </c>
      <c r="G46" t="s">
        <v>211</v>
      </c>
      <c r="I46">
        <v>8</v>
      </c>
      <c r="J46">
        <v>8</v>
      </c>
      <c r="K46">
        <v>6</v>
      </c>
      <c r="L46" t="s">
        <v>14</v>
      </c>
      <c r="M46" t="s">
        <v>15</v>
      </c>
      <c r="N46" t="s">
        <v>16</v>
      </c>
      <c r="O46" t="s">
        <v>54</v>
      </c>
      <c r="P46" t="s">
        <v>18</v>
      </c>
      <c r="Q46" t="s">
        <v>19</v>
      </c>
      <c r="R46" t="s">
        <v>20</v>
      </c>
      <c r="S46" t="s">
        <v>21</v>
      </c>
      <c r="T46" s="3">
        <v>0.71</v>
      </c>
      <c r="U46" t="s">
        <v>55</v>
      </c>
      <c r="V46" t="s">
        <v>23</v>
      </c>
      <c r="W46" t="s">
        <v>24</v>
      </c>
      <c r="X46" t="s">
        <v>25</v>
      </c>
      <c r="Y46" t="s">
        <v>26</v>
      </c>
      <c r="Z46" t="s">
        <v>27</v>
      </c>
      <c r="AA46">
        <v>18</v>
      </c>
      <c r="AB46" t="s">
        <v>28</v>
      </c>
      <c r="AC46" t="s">
        <v>29</v>
      </c>
      <c r="AD46" t="s">
        <v>30</v>
      </c>
      <c r="AE46" t="s">
        <v>31</v>
      </c>
      <c r="AF46">
        <v>20</v>
      </c>
      <c r="AG46">
        <v>19</v>
      </c>
      <c r="AH46">
        <v>3</v>
      </c>
      <c r="AJ46" t="s">
        <v>65</v>
      </c>
      <c r="AM46" s="5" t="s">
        <v>213</v>
      </c>
      <c r="AN46">
        <v>748.09</v>
      </c>
      <c r="AO46">
        <v>58.04</v>
      </c>
      <c r="AP46">
        <v>748.09</v>
      </c>
      <c r="AQ46">
        <v>58.04</v>
      </c>
      <c r="AR46">
        <v>551.39</v>
      </c>
      <c r="AS46">
        <v>26.09</v>
      </c>
      <c r="AT46">
        <v>11.71</v>
      </c>
      <c r="AU46">
        <v>18.440000000000001</v>
      </c>
      <c r="AV46">
        <v>82.42</v>
      </c>
      <c r="AW46" t="str">
        <f>IF(COUNTIF($AM$3:AM46,AM46)&gt;1,1,"")</f>
        <v/>
      </c>
      <c r="AX46" s="4"/>
      <c r="AY46">
        <f t="shared" si="0"/>
        <v>0</v>
      </c>
      <c r="AZ46">
        <f t="shared" si="1"/>
        <v>0</v>
      </c>
    </row>
    <row r="47" spans="1:52" ht="13" customHeight="1" x14ac:dyDescent="0.15">
      <c r="A47">
        <v>45</v>
      </c>
      <c r="B47" t="s">
        <v>214</v>
      </c>
      <c r="C47">
        <v>6</v>
      </c>
      <c r="D47" t="s">
        <v>12</v>
      </c>
      <c r="E47">
        <v>531973938</v>
      </c>
      <c r="F47" t="s">
        <v>215</v>
      </c>
      <c r="G47" t="s">
        <v>214</v>
      </c>
      <c r="I47">
        <v>7</v>
      </c>
      <c r="J47">
        <v>8</v>
      </c>
      <c r="K47">
        <v>8</v>
      </c>
      <c r="L47" t="s">
        <v>36</v>
      </c>
      <c r="M47" t="s">
        <v>15</v>
      </c>
      <c r="N47" t="s">
        <v>16</v>
      </c>
      <c r="O47" t="s">
        <v>54</v>
      </c>
      <c r="P47" t="s">
        <v>18</v>
      </c>
      <c r="Q47" t="s">
        <v>19</v>
      </c>
      <c r="R47" t="s">
        <v>20</v>
      </c>
      <c r="S47" t="s">
        <v>21</v>
      </c>
      <c r="T47" s="3">
        <v>0.71</v>
      </c>
      <c r="U47" t="s">
        <v>22</v>
      </c>
      <c r="V47" t="s">
        <v>23</v>
      </c>
      <c r="W47" t="s">
        <v>24</v>
      </c>
      <c r="X47" t="s">
        <v>25</v>
      </c>
      <c r="Y47" t="s">
        <v>26</v>
      </c>
      <c r="Z47" t="s">
        <v>27</v>
      </c>
      <c r="AA47">
        <v>18</v>
      </c>
      <c r="AB47" t="s">
        <v>28</v>
      </c>
      <c r="AC47" t="s">
        <v>29</v>
      </c>
      <c r="AD47" t="s">
        <v>30</v>
      </c>
      <c r="AE47" t="s">
        <v>31</v>
      </c>
      <c r="AF47">
        <v>18</v>
      </c>
      <c r="AG47">
        <v>17</v>
      </c>
      <c r="AH47">
        <v>3</v>
      </c>
      <c r="AJ47" t="s">
        <v>65</v>
      </c>
      <c r="AM47" s="5" t="s">
        <v>216</v>
      </c>
      <c r="AN47">
        <v>1807.16</v>
      </c>
      <c r="AO47">
        <v>8.36</v>
      </c>
      <c r="AP47">
        <v>1807.16</v>
      </c>
      <c r="AQ47">
        <v>8.36</v>
      </c>
      <c r="AR47">
        <v>1704.24</v>
      </c>
      <c r="AS47">
        <v>35.44</v>
      </c>
      <c r="AT47">
        <v>4.6500000000000004</v>
      </c>
      <c r="AU47">
        <v>8.14</v>
      </c>
      <c r="AV47">
        <v>46.33</v>
      </c>
      <c r="AW47" t="str">
        <f>IF(COUNTIF($AM$3:AM47,AM47)&gt;1,1,"")</f>
        <v/>
      </c>
      <c r="AX47" s="4"/>
      <c r="AY47">
        <f t="shared" si="0"/>
        <v>0</v>
      </c>
      <c r="AZ47">
        <f t="shared" si="1"/>
        <v>0</v>
      </c>
    </row>
    <row r="48" spans="1:52" ht="13" customHeight="1" x14ac:dyDescent="0.15">
      <c r="A48">
        <v>46</v>
      </c>
      <c r="B48" t="s">
        <v>217</v>
      </c>
      <c r="C48">
        <v>6</v>
      </c>
      <c r="D48" t="s">
        <v>12</v>
      </c>
      <c r="E48">
        <v>1869121729</v>
      </c>
      <c r="F48" t="s">
        <v>218</v>
      </c>
      <c r="G48" t="s">
        <v>217</v>
      </c>
      <c r="I48">
        <v>7</v>
      </c>
      <c r="J48">
        <v>7</v>
      </c>
      <c r="K48">
        <v>6</v>
      </c>
      <c r="L48" t="s">
        <v>14</v>
      </c>
      <c r="M48" t="s">
        <v>15</v>
      </c>
      <c r="N48" t="s">
        <v>16</v>
      </c>
      <c r="O48" t="s">
        <v>54</v>
      </c>
      <c r="P48" t="s">
        <v>18</v>
      </c>
      <c r="Q48" t="s">
        <v>19</v>
      </c>
      <c r="R48" t="s">
        <v>20</v>
      </c>
      <c r="S48" t="s">
        <v>21</v>
      </c>
      <c r="T48" s="3">
        <v>0.71</v>
      </c>
      <c r="U48" t="s">
        <v>22</v>
      </c>
      <c r="V48" t="s">
        <v>23</v>
      </c>
      <c r="W48" t="s">
        <v>24</v>
      </c>
      <c r="X48" t="s">
        <v>25</v>
      </c>
      <c r="Y48" t="s">
        <v>26</v>
      </c>
      <c r="Z48" t="s">
        <v>27</v>
      </c>
      <c r="AA48">
        <v>18</v>
      </c>
      <c r="AB48" t="s">
        <v>28</v>
      </c>
      <c r="AC48" t="s">
        <v>29</v>
      </c>
      <c r="AD48" t="s">
        <v>30</v>
      </c>
      <c r="AE48" t="s">
        <v>31</v>
      </c>
      <c r="AF48">
        <v>19</v>
      </c>
      <c r="AG48">
        <v>18</v>
      </c>
      <c r="AH48">
        <v>4</v>
      </c>
      <c r="AL48" t="s">
        <v>32</v>
      </c>
      <c r="AM48" s="5" t="s">
        <v>219</v>
      </c>
      <c r="AN48">
        <v>2937.54</v>
      </c>
      <c r="AO48">
        <v>18.21</v>
      </c>
      <c r="AP48">
        <v>2937.54</v>
      </c>
      <c r="AQ48">
        <v>18.21</v>
      </c>
      <c r="AR48">
        <v>615.87</v>
      </c>
      <c r="AS48">
        <v>46.68</v>
      </c>
      <c r="AT48">
        <v>11.08</v>
      </c>
      <c r="AU48">
        <v>75.72</v>
      </c>
      <c r="AV48">
        <v>2169.98</v>
      </c>
      <c r="AW48" t="str">
        <f>IF(COUNTIF($AM$3:AM48,AM48)&gt;1,1,"")</f>
        <v/>
      </c>
      <c r="AX48" s="4"/>
      <c r="AY48">
        <f t="shared" si="0"/>
        <v>0</v>
      </c>
      <c r="AZ48">
        <f t="shared" si="1"/>
        <v>0</v>
      </c>
    </row>
    <row r="49" spans="1:52" ht="13" customHeight="1" x14ac:dyDescent="0.15">
      <c r="A49">
        <v>47</v>
      </c>
      <c r="B49" t="s">
        <v>220</v>
      </c>
      <c r="C49">
        <v>6</v>
      </c>
      <c r="D49" t="s">
        <v>12</v>
      </c>
      <c r="E49">
        <v>1712435416</v>
      </c>
      <c r="F49" t="s">
        <v>221</v>
      </c>
      <c r="G49" t="s">
        <v>220</v>
      </c>
      <c r="I49">
        <v>6</v>
      </c>
      <c r="J49">
        <v>9</v>
      </c>
      <c r="K49">
        <v>7</v>
      </c>
      <c r="L49" t="s">
        <v>36</v>
      </c>
      <c r="M49" t="s">
        <v>15</v>
      </c>
      <c r="N49" t="s">
        <v>16</v>
      </c>
      <c r="O49" t="s">
        <v>54</v>
      </c>
      <c r="P49" t="s">
        <v>18</v>
      </c>
      <c r="Q49" t="s">
        <v>19</v>
      </c>
      <c r="R49" t="s">
        <v>20</v>
      </c>
      <c r="S49" t="s">
        <v>21</v>
      </c>
      <c r="T49" s="3">
        <v>0.71</v>
      </c>
      <c r="U49" t="s">
        <v>22</v>
      </c>
      <c r="V49" t="s">
        <v>23</v>
      </c>
      <c r="W49" t="s">
        <v>24</v>
      </c>
      <c r="X49" t="s">
        <v>25</v>
      </c>
      <c r="Y49" t="s">
        <v>26</v>
      </c>
      <c r="Z49" t="s">
        <v>27</v>
      </c>
      <c r="AA49">
        <v>18</v>
      </c>
      <c r="AB49" t="s">
        <v>28</v>
      </c>
      <c r="AC49" t="s">
        <v>29</v>
      </c>
      <c r="AD49" t="s">
        <v>30</v>
      </c>
      <c r="AE49" t="s">
        <v>31</v>
      </c>
      <c r="AF49">
        <v>18</v>
      </c>
      <c r="AG49">
        <v>18</v>
      </c>
      <c r="AH49">
        <v>4</v>
      </c>
      <c r="AL49" t="s">
        <v>32</v>
      </c>
      <c r="AM49" s="5" t="s">
        <v>222</v>
      </c>
      <c r="AN49">
        <v>2470.5700000000002</v>
      </c>
      <c r="AO49">
        <v>10.01</v>
      </c>
      <c r="AP49">
        <v>2470.5700000000002</v>
      </c>
      <c r="AQ49">
        <v>10.01</v>
      </c>
      <c r="AR49">
        <v>1110.5999999999999</v>
      </c>
      <c r="AS49">
        <v>9.0399999999999991</v>
      </c>
      <c r="AT49">
        <v>3.63</v>
      </c>
      <c r="AU49">
        <v>21.59</v>
      </c>
      <c r="AV49">
        <v>1315.7</v>
      </c>
      <c r="AW49" t="str">
        <f>IF(COUNTIF($AM$3:AM49,AM49)&gt;1,1,"")</f>
        <v/>
      </c>
      <c r="AX49" s="4"/>
      <c r="AY49">
        <f t="shared" si="0"/>
        <v>0</v>
      </c>
      <c r="AZ49">
        <f t="shared" si="1"/>
        <v>0</v>
      </c>
    </row>
    <row r="50" spans="1:52" x14ac:dyDescent="0.15">
      <c r="A50">
        <v>48</v>
      </c>
      <c r="B50" t="s">
        <v>223</v>
      </c>
      <c r="C50">
        <v>6</v>
      </c>
      <c r="D50" t="s">
        <v>12</v>
      </c>
      <c r="E50">
        <v>74647987</v>
      </c>
      <c r="F50" t="s">
        <v>224</v>
      </c>
      <c r="G50" t="s">
        <v>223</v>
      </c>
      <c r="I50">
        <v>9</v>
      </c>
      <c r="J50">
        <v>7</v>
      </c>
      <c r="K50">
        <v>8</v>
      </c>
      <c r="L50" t="s">
        <v>14</v>
      </c>
      <c r="M50" t="s">
        <v>15</v>
      </c>
      <c r="N50" t="s">
        <v>16</v>
      </c>
      <c r="O50" t="s">
        <v>54</v>
      </c>
      <c r="P50" t="s">
        <v>18</v>
      </c>
      <c r="Q50" t="s">
        <v>19</v>
      </c>
      <c r="R50" t="s">
        <v>20</v>
      </c>
      <c r="S50" t="s">
        <v>21</v>
      </c>
      <c r="T50" s="3">
        <v>0.71</v>
      </c>
      <c r="U50" t="s">
        <v>22</v>
      </c>
      <c r="V50" t="s">
        <v>23</v>
      </c>
      <c r="W50" t="s">
        <v>24</v>
      </c>
      <c r="X50" t="s">
        <v>25</v>
      </c>
      <c r="Y50" t="s">
        <v>26</v>
      </c>
      <c r="Z50" t="s">
        <v>27</v>
      </c>
      <c r="AA50">
        <v>18</v>
      </c>
      <c r="AB50" t="s">
        <v>28</v>
      </c>
      <c r="AC50" t="s">
        <v>29</v>
      </c>
      <c r="AD50" t="s">
        <v>30</v>
      </c>
      <c r="AE50" t="s">
        <v>31</v>
      </c>
      <c r="AF50">
        <v>19</v>
      </c>
      <c r="AG50">
        <v>17</v>
      </c>
      <c r="AH50">
        <v>2</v>
      </c>
      <c r="AK50" t="s">
        <v>32</v>
      </c>
      <c r="AM50" s="5" t="s">
        <v>225</v>
      </c>
      <c r="AN50">
        <v>2377.0700000000002</v>
      </c>
      <c r="AO50">
        <v>54.38</v>
      </c>
      <c r="AP50">
        <v>2377.0700000000002</v>
      </c>
      <c r="AQ50">
        <v>54.38</v>
      </c>
      <c r="AR50">
        <v>530.54</v>
      </c>
      <c r="AS50">
        <v>23.5</v>
      </c>
      <c r="AT50">
        <v>113.99</v>
      </c>
      <c r="AU50">
        <v>28.35</v>
      </c>
      <c r="AV50">
        <v>1626.31</v>
      </c>
      <c r="AW50" t="str">
        <f>IF(COUNTIF($AM$3:AM50,AM50)&gt;1,1,"")</f>
        <v/>
      </c>
      <c r="AX50" s="4"/>
      <c r="AY50">
        <f t="shared" si="0"/>
        <v>0</v>
      </c>
      <c r="AZ50">
        <f t="shared" si="1"/>
        <v>0</v>
      </c>
    </row>
    <row r="51" spans="1:52" ht="13" customHeight="1" x14ac:dyDescent="0.15">
      <c r="A51">
        <v>49</v>
      </c>
      <c r="B51" t="s">
        <v>226</v>
      </c>
      <c r="C51">
        <v>6</v>
      </c>
      <c r="D51" t="s">
        <v>12</v>
      </c>
      <c r="E51">
        <v>834500754</v>
      </c>
      <c r="F51" t="s">
        <v>227</v>
      </c>
      <c r="G51" t="s">
        <v>226</v>
      </c>
      <c r="I51">
        <v>6</v>
      </c>
      <c r="J51">
        <v>8</v>
      </c>
      <c r="K51">
        <v>6</v>
      </c>
      <c r="L51" t="s">
        <v>14</v>
      </c>
      <c r="M51" t="s">
        <v>15</v>
      </c>
      <c r="N51" t="s">
        <v>16</v>
      </c>
      <c r="O51" t="s">
        <v>54</v>
      </c>
      <c r="P51" t="s">
        <v>18</v>
      </c>
      <c r="Q51" t="s">
        <v>19</v>
      </c>
      <c r="R51" t="s">
        <v>20</v>
      </c>
      <c r="S51" t="s">
        <v>21</v>
      </c>
      <c r="T51" s="3">
        <v>0.71</v>
      </c>
      <c r="U51" t="s">
        <v>22</v>
      </c>
      <c r="V51" t="s">
        <v>23</v>
      </c>
      <c r="W51" t="s">
        <v>24</v>
      </c>
      <c r="X51" t="s">
        <v>25</v>
      </c>
      <c r="Y51" t="s">
        <v>26</v>
      </c>
      <c r="Z51" t="s">
        <v>27</v>
      </c>
      <c r="AA51">
        <v>18</v>
      </c>
      <c r="AB51" t="s">
        <v>28</v>
      </c>
      <c r="AC51" t="s">
        <v>29</v>
      </c>
      <c r="AD51" t="s">
        <v>30</v>
      </c>
      <c r="AE51" t="s">
        <v>31</v>
      </c>
      <c r="AF51">
        <v>19</v>
      </c>
      <c r="AG51">
        <v>20</v>
      </c>
      <c r="AH51">
        <v>1</v>
      </c>
      <c r="AI51" t="s">
        <v>65</v>
      </c>
      <c r="AM51" s="5" t="s">
        <v>228</v>
      </c>
      <c r="AN51">
        <v>2102.36</v>
      </c>
      <c r="AO51">
        <v>13.17</v>
      </c>
      <c r="AP51">
        <v>2102.36</v>
      </c>
      <c r="AQ51">
        <v>13.17</v>
      </c>
      <c r="AR51">
        <v>670.81</v>
      </c>
      <c r="AS51">
        <v>23.46</v>
      </c>
      <c r="AT51">
        <v>19.45</v>
      </c>
      <c r="AU51">
        <v>12.85</v>
      </c>
      <c r="AV51">
        <v>1362.62</v>
      </c>
      <c r="AW51" t="str">
        <f>IF(COUNTIF($AM$3:AM51,AM51)&gt;1,1,"")</f>
        <v/>
      </c>
      <c r="AX51" s="4"/>
      <c r="AY51">
        <f t="shared" si="0"/>
        <v>0</v>
      </c>
      <c r="AZ51">
        <f t="shared" si="1"/>
        <v>0</v>
      </c>
    </row>
    <row r="52" spans="1:52" ht="13" customHeight="1" x14ac:dyDescent="0.15">
      <c r="A52">
        <v>50</v>
      </c>
      <c r="B52" t="s">
        <v>229</v>
      </c>
      <c r="C52">
        <v>6</v>
      </c>
      <c r="D52" t="s">
        <v>12</v>
      </c>
      <c r="E52">
        <v>1153691536</v>
      </c>
      <c r="F52" t="s">
        <v>230</v>
      </c>
      <c r="G52" t="s">
        <v>229</v>
      </c>
      <c r="I52">
        <v>6</v>
      </c>
      <c r="J52">
        <v>8</v>
      </c>
      <c r="K52">
        <v>7</v>
      </c>
      <c r="L52" t="s">
        <v>36</v>
      </c>
      <c r="M52" t="s">
        <v>15</v>
      </c>
      <c r="N52" t="s">
        <v>16</v>
      </c>
      <c r="O52" t="s">
        <v>54</v>
      </c>
      <c r="P52" t="s">
        <v>18</v>
      </c>
      <c r="Q52" t="s">
        <v>19</v>
      </c>
      <c r="R52" t="s">
        <v>20</v>
      </c>
      <c r="S52" t="s">
        <v>21</v>
      </c>
      <c r="T52" s="3">
        <v>0.71</v>
      </c>
      <c r="U52" t="s">
        <v>22</v>
      </c>
      <c r="V52" t="s">
        <v>23</v>
      </c>
      <c r="W52" t="s">
        <v>24</v>
      </c>
      <c r="X52" t="s">
        <v>25</v>
      </c>
      <c r="Y52" t="s">
        <v>26</v>
      </c>
      <c r="Z52" t="s">
        <v>27</v>
      </c>
      <c r="AA52">
        <v>18</v>
      </c>
      <c r="AB52" t="s">
        <v>28</v>
      </c>
      <c r="AC52" t="s">
        <v>29</v>
      </c>
      <c r="AD52" t="s">
        <v>30</v>
      </c>
      <c r="AE52" t="s">
        <v>31</v>
      </c>
      <c r="AF52">
        <v>18</v>
      </c>
      <c r="AG52">
        <v>17</v>
      </c>
      <c r="AH52">
        <v>3</v>
      </c>
      <c r="AJ52" t="s">
        <v>65</v>
      </c>
      <c r="AM52" s="5" t="s">
        <v>231</v>
      </c>
      <c r="AN52">
        <v>471.64</v>
      </c>
      <c r="AO52">
        <v>12.82</v>
      </c>
      <c r="AP52">
        <v>471.64</v>
      </c>
      <c r="AQ52">
        <v>12.82</v>
      </c>
      <c r="AR52">
        <v>209.12</v>
      </c>
      <c r="AS52">
        <v>16.98</v>
      </c>
      <c r="AT52">
        <v>6.89</v>
      </c>
      <c r="AU52">
        <v>140.04</v>
      </c>
      <c r="AV52">
        <v>85.79</v>
      </c>
      <c r="AW52" t="str">
        <f>IF(COUNTIF($AM$3:AM52,AM52)&gt;1,1,"")</f>
        <v/>
      </c>
      <c r="AX52" s="4"/>
      <c r="AY52">
        <f t="shared" si="0"/>
        <v>0</v>
      </c>
      <c r="AZ52">
        <f t="shared" si="1"/>
        <v>0</v>
      </c>
    </row>
    <row r="53" spans="1:52" ht="13" customHeight="1" x14ac:dyDescent="0.15">
      <c r="A53">
        <v>51</v>
      </c>
      <c r="B53" t="s">
        <v>232</v>
      </c>
      <c r="C53">
        <v>6</v>
      </c>
      <c r="D53" t="s">
        <v>12</v>
      </c>
      <c r="E53">
        <v>835753266</v>
      </c>
      <c r="F53" t="s">
        <v>233</v>
      </c>
      <c r="G53" t="s">
        <v>232</v>
      </c>
      <c r="I53">
        <v>8</v>
      </c>
      <c r="J53">
        <v>6</v>
      </c>
      <c r="K53">
        <v>8</v>
      </c>
      <c r="L53" t="s">
        <v>36</v>
      </c>
      <c r="M53" t="s">
        <v>15</v>
      </c>
      <c r="N53" t="s">
        <v>16</v>
      </c>
      <c r="O53" t="s">
        <v>54</v>
      </c>
      <c r="P53" t="s">
        <v>18</v>
      </c>
      <c r="Q53" t="s">
        <v>19</v>
      </c>
      <c r="R53" t="s">
        <v>20</v>
      </c>
      <c r="S53" t="s">
        <v>21</v>
      </c>
      <c r="T53" s="3">
        <v>0.71</v>
      </c>
      <c r="U53" t="s">
        <v>22</v>
      </c>
      <c r="V53" t="s">
        <v>23</v>
      </c>
      <c r="W53" t="s">
        <v>24</v>
      </c>
      <c r="X53" t="s">
        <v>25</v>
      </c>
      <c r="Y53" t="s">
        <v>26</v>
      </c>
      <c r="Z53" t="s">
        <v>27</v>
      </c>
      <c r="AA53">
        <v>18</v>
      </c>
      <c r="AB53" t="s">
        <v>28</v>
      </c>
      <c r="AC53" t="s">
        <v>29</v>
      </c>
      <c r="AD53" t="s">
        <v>30</v>
      </c>
      <c r="AE53" t="s">
        <v>31</v>
      </c>
      <c r="AF53">
        <v>18</v>
      </c>
      <c r="AG53">
        <v>19</v>
      </c>
      <c r="AH53">
        <v>4</v>
      </c>
      <c r="AL53" t="s">
        <v>32</v>
      </c>
      <c r="AM53" s="5" t="s">
        <v>234</v>
      </c>
      <c r="AN53">
        <v>1280.42</v>
      </c>
      <c r="AO53">
        <v>89.65</v>
      </c>
      <c r="AP53">
        <v>1280.42</v>
      </c>
      <c r="AQ53">
        <v>89.65</v>
      </c>
      <c r="AR53">
        <v>182.98</v>
      </c>
      <c r="AS53">
        <v>56.38</v>
      </c>
      <c r="AT53">
        <v>78.06</v>
      </c>
      <c r="AU53">
        <v>9.69</v>
      </c>
      <c r="AV53">
        <v>863.66</v>
      </c>
      <c r="AW53" t="str">
        <f>IF(COUNTIF($AM$3:AM53,AM53)&gt;1,1,"")</f>
        <v/>
      </c>
      <c r="AX53" s="4"/>
      <c r="AY53">
        <f t="shared" si="0"/>
        <v>0</v>
      </c>
      <c r="AZ53">
        <f t="shared" si="1"/>
        <v>0</v>
      </c>
    </row>
    <row r="54" spans="1:52" ht="13" customHeight="1" x14ac:dyDescent="0.15">
      <c r="A54">
        <v>52</v>
      </c>
      <c r="B54" t="s">
        <v>235</v>
      </c>
      <c r="C54">
        <v>6</v>
      </c>
      <c r="D54" t="s">
        <v>12</v>
      </c>
      <c r="E54">
        <v>602969844</v>
      </c>
      <c r="F54" t="s">
        <v>236</v>
      </c>
      <c r="G54" t="s">
        <v>235</v>
      </c>
      <c r="I54">
        <v>8</v>
      </c>
      <c r="J54">
        <v>7</v>
      </c>
      <c r="K54">
        <v>8</v>
      </c>
      <c r="L54" t="s">
        <v>36</v>
      </c>
      <c r="M54" t="s">
        <v>15</v>
      </c>
      <c r="N54" t="s">
        <v>16</v>
      </c>
      <c r="O54" t="s">
        <v>54</v>
      </c>
      <c r="P54" t="s">
        <v>18</v>
      </c>
      <c r="Q54" t="s">
        <v>19</v>
      </c>
      <c r="R54" t="s">
        <v>20</v>
      </c>
      <c r="S54" t="s">
        <v>21</v>
      </c>
      <c r="T54" s="3">
        <v>0.71</v>
      </c>
      <c r="U54" t="s">
        <v>22</v>
      </c>
      <c r="V54" t="s">
        <v>23</v>
      </c>
      <c r="W54" t="s">
        <v>24</v>
      </c>
      <c r="X54" t="s">
        <v>25</v>
      </c>
      <c r="Y54" t="s">
        <v>26</v>
      </c>
      <c r="Z54" t="s">
        <v>27</v>
      </c>
      <c r="AA54">
        <v>18</v>
      </c>
      <c r="AB54" t="s">
        <v>28</v>
      </c>
      <c r="AC54" t="s">
        <v>29</v>
      </c>
      <c r="AD54" t="s">
        <v>30</v>
      </c>
      <c r="AE54" t="s">
        <v>31</v>
      </c>
      <c r="AF54">
        <v>18</v>
      </c>
      <c r="AG54">
        <v>18</v>
      </c>
      <c r="AH54">
        <v>3</v>
      </c>
      <c r="AJ54" t="s">
        <v>65</v>
      </c>
      <c r="AM54" s="5" t="s">
        <v>237</v>
      </c>
      <c r="AN54">
        <v>1993.94</v>
      </c>
      <c r="AO54">
        <v>80.61</v>
      </c>
      <c r="AP54">
        <v>1993.94</v>
      </c>
      <c r="AQ54">
        <v>80.61</v>
      </c>
      <c r="AR54">
        <v>185.58</v>
      </c>
      <c r="AS54">
        <v>54.88</v>
      </c>
      <c r="AT54">
        <v>17.38</v>
      </c>
      <c r="AU54">
        <v>62.96</v>
      </c>
      <c r="AV54">
        <v>1592.53</v>
      </c>
      <c r="AW54" t="str">
        <f>IF(COUNTIF($AM$3:AM54,AM54)&gt;1,1,"")</f>
        <v/>
      </c>
      <c r="AX54" s="4"/>
      <c r="AY54">
        <f t="shared" si="0"/>
        <v>0</v>
      </c>
      <c r="AZ54">
        <f t="shared" si="1"/>
        <v>0</v>
      </c>
    </row>
    <row r="55" spans="1:52" ht="13" customHeight="1" x14ac:dyDescent="0.15">
      <c r="A55">
        <v>53</v>
      </c>
      <c r="B55" t="s">
        <v>238</v>
      </c>
      <c r="C55">
        <v>6</v>
      </c>
      <c r="D55" t="s">
        <v>12</v>
      </c>
      <c r="E55">
        <v>1884927214</v>
      </c>
      <c r="F55" t="s">
        <v>239</v>
      </c>
      <c r="G55" t="s">
        <v>238</v>
      </c>
      <c r="I55">
        <v>7</v>
      </c>
      <c r="J55">
        <v>8</v>
      </c>
      <c r="K55">
        <v>7</v>
      </c>
      <c r="L55" t="s">
        <v>36</v>
      </c>
      <c r="M55" t="s">
        <v>15</v>
      </c>
      <c r="N55" t="s">
        <v>16</v>
      </c>
      <c r="O55" t="s">
        <v>54</v>
      </c>
      <c r="P55" t="s">
        <v>18</v>
      </c>
      <c r="Q55" t="s">
        <v>19</v>
      </c>
      <c r="R55" t="s">
        <v>20</v>
      </c>
      <c r="S55" t="s">
        <v>21</v>
      </c>
      <c r="T55" s="3">
        <v>0.71</v>
      </c>
      <c r="U55" t="s">
        <v>22</v>
      </c>
      <c r="V55" t="s">
        <v>23</v>
      </c>
      <c r="W55" t="s">
        <v>24</v>
      </c>
      <c r="X55" t="s">
        <v>25</v>
      </c>
      <c r="Y55" t="s">
        <v>26</v>
      </c>
      <c r="Z55" t="s">
        <v>27</v>
      </c>
      <c r="AA55">
        <v>18</v>
      </c>
      <c r="AB55" t="s">
        <v>28</v>
      </c>
      <c r="AC55" t="s">
        <v>29</v>
      </c>
      <c r="AD55" t="s">
        <v>30</v>
      </c>
      <c r="AE55" t="s">
        <v>31</v>
      </c>
      <c r="AF55">
        <v>18</v>
      </c>
      <c r="AG55">
        <v>18</v>
      </c>
      <c r="AH55">
        <v>3</v>
      </c>
      <c r="AJ55" t="s">
        <v>65</v>
      </c>
      <c r="AM55" s="5" t="s">
        <v>240</v>
      </c>
      <c r="AN55">
        <v>2047.17</v>
      </c>
      <c r="AO55">
        <v>46.9</v>
      </c>
      <c r="AP55">
        <v>2047.17</v>
      </c>
      <c r="AQ55">
        <v>46.9</v>
      </c>
      <c r="AR55">
        <v>173.96</v>
      </c>
      <c r="AS55">
        <v>26.83</v>
      </c>
      <c r="AT55">
        <v>5.24</v>
      </c>
      <c r="AU55">
        <v>103.25</v>
      </c>
      <c r="AV55">
        <v>1690.99</v>
      </c>
      <c r="AW55" t="str">
        <f>IF(COUNTIF($AM$3:AM55,AM55)&gt;1,1,"")</f>
        <v/>
      </c>
      <c r="AX55" s="4"/>
      <c r="AY55">
        <f t="shared" si="0"/>
        <v>0</v>
      </c>
      <c r="AZ55">
        <f t="shared" si="1"/>
        <v>0</v>
      </c>
    </row>
    <row r="56" spans="1:52" x14ac:dyDescent="0.15">
      <c r="A56">
        <v>54</v>
      </c>
      <c r="B56" t="s">
        <v>241</v>
      </c>
      <c r="C56">
        <v>6</v>
      </c>
      <c r="D56" t="s">
        <v>12</v>
      </c>
      <c r="E56">
        <v>547583061</v>
      </c>
      <c r="F56" t="s">
        <v>242</v>
      </c>
      <c r="G56" t="s">
        <v>241</v>
      </c>
      <c r="I56">
        <v>8</v>
      </c>
      <c r="J56">
        <v>9</v>
      </c>
      <c r="K56">
        <v>8</v>
      </c>
      <c r="L56" t="s">
        <v>14</v>
      </c>
      <c r="M56" t="s">
        <v>15</v>
      </c>
      <c r="N56" t="s">
        <v>16</v>
      </c>
      <c r="O56" t="s">
        <v>54</v>
      </c>
      <c r="P56" t="s">
        <v>18</v>
      </c>
      <c r="Q56" t="s">
        <v>19</v>
      </c>
      <c r="R56" t="s">
        <v>20</v>
      </c>
      <c r="S56" t="s">
        <v>21</v>
      </c>
      <c r="T56" s="3">
        <v>0.71</v>
      </c>
      <c r="U56" t="s">
        <v>22</v>
      </c>
      <c r="V56" t="s">
        <v>23</v>
      </c>
      <c r="W56" t="s">
        <v>24</v>
      </c>
      <c r="X56" t="s">
        <v>25</v>
      </c>
      <c r="Y56" t="s">
        <v>26</v>
      </c>
      <c r="Z56" t="s">
        <v>27</v>
      </c>
      <c r="AA56">
        <v>18</v>
      </c>
      <c r="AB56" t="s">
        <v>28</v>
      </c>
      <c r="AC56" t="s">
        <v>29</v>
      </c>
      <c r="AD56" t="s">
        <v>30</v>
      </c>
      <c r="AE56" t="s">
        <v>31</v>
      </c>
      <c r="AF56">
        <v>19</v>
      </c>
      <c r="AG56">
        <v>19</v>
      </c>
      <c r="AH56">
        <v>2</v>
      </c>
      <c r="AK56" t="s">
        <v>32</v>
      </c>
      <c r="AM56" s="5" t="s">
        <v>243</v>
      </c>
      <c r="AN56">
        <v>923.3</v>
      </c>
      <c r="AO56">
        <v>7.01</v>
      </c>
      <c r="AP56">
        <v>923.3</v>
      </c>
      <c r="AQ56">
        <v>7.01</v>
      </c>
      <c r="AR56">
        <v>171.7</v>
      </c>
      <c r="AS56">
        <v>147.18</v>
      </c>
      <c r="AT56">
        <v>5.6</v>
      </c>
      <c r="AU56">
        <v>24.18</v>
      </c>
      <c r="AV56">
        <v>567.63</v>
      </c>
      <c r="AW56" t="str">
        <f>IF(COUNTIF($AM$3:AM56,AM56)&gt;1,1,"")</f>
        <v/>
      </c>
      <c r="AX56" s="4"/>
      <c r="AY56">
        <f t="shared" si="0"/>
        <v>0</v>
      </c>
      <c r="AZ56">
        <f t="shared" si="1"/>
        <v>0</v>
      </c>
    </row>
    <row r="57" spans="1:52" ht="13" customHeight="1" x14ac:dyDescent="0.15">
      <c r="A57">
        <v>55</v>
      </c>
      <c r="B57" t="s">
        <v>244</v>
      </c>
      <c r="C57">
        <v>6</v>
      </c>
      <c r="D57" t="s">
        <v>12</v>
      </c>
      <c r="E57">
        <v>633584914</v>
      </c>
      <c r="F57" t="s">
        <v>245</v>
      </c>
      <c r="G57" t="s">
        <v>244</v>
      </c>
      <c r="I57">
        <v>8</v>
      </c>
      <c r="J57">
        <v>7</v>
      </c>
      <c r="K57">
        <v>9</v>
      </c>
      <c r="L57" t="s">
        <v>36</v>
      </c>
      <c r="M57" t="s">
        <v>15</v>
      </c>
      <c r="N57" t="s">
        <v>16</v>
      </c>
      <c r="O57" t="s">
        <v>54</v>
      </c>
      <c r="P57" t="s">
        <v>18</v>
      </c>
      <c r="Q57" t="s">
        <v>19</v>
      </c>
      <c r="R57" t="s">
        <v>20</v>
      </c>
      <c r="S57" t="s">
        <v>21</v>
      </c>
      <c r="T57" s="3">
        <v>0.71</v>
      </c>
      <c r="U57" t="s">
        <v>22</v>
      </c>
      <c r="V57" t="s">
        <v>23</v>
      </c>
      <c r="W57" t="s">
        <v>24</v>
      </c>
      <c r="X57" t="s">
        <v>25</v>
      </c>
      <c r="Y57" t="s">
        <v>26</v>
      </c>
      <c r="Z57" t="s">
        <v>27</v>
      </c>
      <c r="AA57">
        <v>18</v>
      </c>
      <c r="AB57" t="s">
        <v>28</v>
      </c>
      <c r="AC57" t="s">
        <v>29</v>
      </c>
      <c r="AD57" t="s">
        <v>30</v>
      </c>
      <c r="AE57" t="s">
        <v>31</v>
      </c>
      <c r="AF57">
        <v>18</v>
      </c>
      <c r="AG57">
        <v>15</v>
      </c>
      <c r="AH57">
        <v>3</v>
      </c>
      <c r="AJ57" t="s">
        <v>65</v>
      </c>
      <c r="AM57" t="s">
        <v>246</v>
      </c>
      <c r="AN57">
        <v>812.45</v>
      </c>
      <c r="AO57">
        <v>7.63</v>
      </c>
      <c r="AP57">
        <v>812.45</v>
      </c>
      <c r="AQ57">
        <v>7.63</v>
      </c>
      <c r="AR57">
        <v>67.03</v>
      </c>
      <c r="AS57">
        <v>5.66</v>
      </c>
      <c r="AT57">
        <v>4.9000000000000004</v>
      </c>
      <c r="AU57">
        <v>4.8099999999999996</v>
      </c>
      <c r="AV57">
        <v>722.42</v>
      </c>
      <c r="AW57" t="str">
        <f>IF(COUNTIF($AM$3:AM57,AM57)&gt;1,1,"")</f>
        <v/>
      </c>
      <c r="AX57" s="4"/>
      <c r="AY57">
        <f t="shared" si="0"/>
        <v>1</v>
      </c>
      <c r="AZ57">
        <f t="shared" si="1"/>
        <v>1</v>
      </c>
    </row>
    <row r="58" spans="1:52" ht="13" customHeight="1" x14ac:dyDescent="0.15">
      <c r="A58">
        <v>56</v>
      </c>
      <c r="B58" t="s">
        <v>247</v>
      </c>
      <c r="C58">
        <v>6</v>
      </c>
      <c r="D58" t="s">
        <v>12</v>
      </c>
      <c r="E58">
        <v>1770550355</v>
      </c>
      <c r="F58" t="s">
        <v>248</v>
      </c>
      <c r="G58" t="s">
        <v>247</v>
      </c>
      <c r="I58">
        <v>5</v>
      </c>
      <c r="J58">
        <v>7</v>
      </c>
      <c r="K58">
        <v>8</v>
      </c>
      <c r="L58" t="s">
        <v>36</v>
      </c>
      <c r="M58" t="s">
        <v>15</v>
      </c>
      <c r="N58" t="s">
        <v>16</v>
      </c>
      <c r="O58" t="s">
        <v>54</v>
      </c>
      <c r="P58" t="s">
        <v>18</v>
      </c>
      <c r="Q58" t="s">
        <v>19</v>
      </c>
      <c r="R58" t="s">
        <v>20</v>
      </c>
      <c r="S58" t="s">
        <v>21</v>
      </c>
      <c r="T58" s="3">
        <v>0.71</v>
      </c>
      <c r="U58" t="s">
        <v>22</v>
      </c>
      <c r="V58" t="s">
        <v>23</v>
      </c>
      <c r="W58" t="s">
        <v>24</v>
      </c>
      <c r="X58" t="s">
        <v>25</v>
      </c>
      <c r="Y58" t="s">
        <v>26</v>
      </c>
      <c r="Z58" t="s">
        <v>27</v>
      </c>
      <c r="AA58">
        <v>18</v>
      </c>
      <c r="AB58" t="s">
        <v>43</v>
      </c>
      <c r="AC58" t="s">
        <v>29</v>
      </c>
      <c r="AD58" t="s">
        <v>30</v>
      </c>
      <c r="AE58" t="s">
        <v>31</v>
      </c>
      <c r="AF58">
        <v>17</v>
      </c>
      <c r="AG58">
        <v>19</v>
      </c>
      <c r="AH58">
        <v>1</v>
      </c>
      <c r="AI58" t="s">
        <v>65</v>
      </c>
      <c r="AM58" s="5" t="s">
        <v>249</v>
      </c>
      <c r="AN58">
        <v>455.7</v>
      </c>
      <c r="AO58">
        <v>169.57</v>
      </c>
      <c r="AP58">
        <v>455.7</v>
      </c>
      <c r="AQ58">
        <v>169.57</v>
      </c>
      <c r="AR58">
        <v>97.58</v>
      </c>
      <c r="AS58">
        <v>95.42</v>
      </c>
      <c r="AT58">
        <v>6.83</v>
      </c>
      <c r="AU58">
        <v>6.65</v>
      </c>
      <c r="AV58">
        <v>79.650000000000006</v>
      </c>
      <c r="AW58" t="str">
        <f>IF(COUNTIF($AM$3:AM58,AM58)&gt;1,1,"")</f>
        <v/>
      </c>
      <c r="AX58" s="4"/>
      <c r="AY58">
        <f t="shared" si="0"/>
        <v>0</v>
      </c>
      <c r="AZ58">
        <f t="shared" si="1"/>
        <v>0</v>
      </c>
    </row>
    <row r="59" spans="1:52" ht="13" customHeight="1" x14ac:dyDescent="0.15">
      <c r="A59">
        <v>57</v>
      </c>
      <c r="B59" t="s">
        <v>250</v>
      </c>
      <c r="C59">
        <v>6</v>
      </c>
      <c r="D59" t="s">
        <v>12</v>
      </c>
      <c r="E59">
        <v>1937751789</v>
      </c>
      <c r="F59" t="s">
        <v>251</v>
      </c>
      <c r="G59" t="s">
        <v>250</v>
      </c>
      <c r="I59">
        <v>7</v>
      </c>
      <c r="J59">
        <v>9</v>
      </c>
      <c r="K59">
        <v>9</v>
      </c>
      <c r="L59" t="s">
        <v>48</v>
      </c>
      <c r="M59" t="s">
        <v>87</v>
      </c>
      <c r="N59" t="s">
        <v>16</v>
      </c>
      <c r="O59" t="s">
        <v>54</v>
      </c>
      <c r="P59" t="s">
        <v>76</v>
      </c>
      <c r="Q59" t="s">
        <v>88</v>
      </c>
      <c r="R59" t="s">
        <v>69</v>
      </c>
      <c r="S59" t="s">
        <v>89</v>
      </c>
      <c r="T59" s="3">
        <v>0.71</v>
      </c>
      <c r="U59" t="s">
        <v>22</v>
      </c>
      <c r="V59" t="s">
        <v>94</v>
      </c>
      <c r="W59" t="s">
        <v>24</v>
      </c>
      <c r="X59" t="s">
        <v>62</v>
      </c>
      <c r="Y59" t="s">
        <v>26</v>
      </c>
      <c r="Z59" t="s">
        <v>64</v>
      </c>
      <c r="AA59">
        <v>21</v>
      </c>
      <c r="AB59" t="s">
        <v>28</v>
      </c>
      <c r="AC59" t="s">
        <v>29</v>
      </c>
      <c r="AD59" t="s">
        <v>30</v>
      </c>
      <c r="AE59" t="s">
        <v>31</v>
      </c>
      <c r="AF59">
        <v>9</v>
      </c>
      <c r="AG59">
        <v>11</v>
      </c>
      <c r="AH59">
        <v>2</v>
      </c>
      <c r="AK59" t="s">
        <v>32</v>
      </c>
      <c r="AM59" s="5" t="s">
        <v>252</v>
      </c>
      <c r="AN59">
        <v>191.69</v>
      </c>
      <c r="AO59">
        <v>12.09</v>
      </c>
      <c r="AP59">
        <v>191.69</v>
      </c>
      <c r="AQ59">
        <v>12.09</v>
      </c>
      <c r="AR59">
        <v>109.39</v>
      </c>
      <c r="AS59">
        <v>21.1</v>
      </c>
      <c r="AT59">
        <v>15.22</v>
      </c>
      <c r="AU59">
        <v>11.97</v>
      </c>
      <c r="AV59">
        <v>21.92</v>
      </c>
      <c r="AW59" t="str">
        <f>IF(COUNTIF($AM$3:AM59,AM59)&gt;1,1,"")</f>
        <v/>
      </c>
      <c r="AX59" s="4"/>
      <c r="AY59">
        <f t="shared" si="0"/>
        <v>0</v>
      </c>
      <c r="AZ59">
        <f t="shared" si="1"/>
        <v>0</v>
      </c>
    </row>
    <row r="60" spans="1:52" ht="13" customHeight="1" x14ac:dyDescent="0.15">
      <c r="A60">
        <v>58</v>
      </c>
      <c r="B60" t="s">
        <v>253</v>
      </c>
      <c r="C60">
        <v>6</v>
      </c>
      <c r="D60" t="s">
        <v>12</v>
      </c>
      <c r="E60">
        <v>956156419</v>
      </c>
      <c r="F60" t="s">
        <v>254</v>
      </c>
      <c r="G60" t="s">
        <v>253</v>
      </c>
      <c r="I60">
        <v>8</v>
      </c>
      <c r="J60">
        <v>6</v>
      </c>
      <c r="K60">
        <v>8</v>
      </c>
      <c r="L60" t="s">
        <v>36</v>
      </c>
      <c r="M60" t="s">
        <v>15</v>
      </c>
      <c r="N60" t="s">
        <v>16</v>
      </c>
      <c r="O60" t="s">
        <v>54</v>
      </c>
      <c r="P60" t="s">
        <v>18</v>
      </c>
      <c r="Q60" t="s">
        <v>19</v>
      </c>
      <c r="R60" t="s">
        <v>20</v>
      </c>
      <c r="S60" t="s">
        <v>21</v>
      </c>
      <c r="T60" s="3">
        <v>0.71</v>
      </c>
      <c r="U60" t="s">
        <v>22</v>
      </c>
      <c r="V60" t="s">
        <v>23</v>
      </c>
      <c r="W60" t="s">
        <v>24</v>
      </c>
      <c r="X60" t="s">
        <v>25</v>
      </c>
      <c r="Y60" t="s">
        <v>26</v>
      </c>
      <c r="Z60" t="s">
        <v>27</v>
      </c>
      <c r="AA60">
        <v>18</v>
      </c>
      <c r="AB60" t="s">
        <v>28</v>
      </c>
      <c r="AC60" t="s">
        <v>29</v>
      </c>
      <c r="AD60" t="s">
        <v>30</v>
      </c>
      <c r="AE60" t="s">
        <v>31</v>
      </c>
      <c r="AF60">
        <v>18</v>
      </c>
      <c r="AG60">
        <v>17</v>
      </c>
      <c r="AH60">
        <v>1</v>
      </c>
      <c r="AI60" t="s">
        <v>65</v>
      </c>
      <c r="AM60" s="5" t="s">
        <v>222</v>
      </c>
      <c r="AN60">
        <v>160.30000000000001</v>
      </c>
      <c r="AO60">
        <v>5.75</v>
      </c>
      <c r="AP60">
        <v>160.30000000000001</v>
      </c>
      <c r="AQ60">
        <v>5.75</v>
      </c>
      <c r="AR60">
        <v>95.32</v>
      </c>
      <c r="AS60">
        <v>10.23</v>
      </c>
      <c r="AT60">
        <v>4.5</v>
      </c>
      <c r="AU60">
        <v>9.7200000000000006</v>
      </c>
      <c r="AV60">
        <v>34.78</v>
      </c>
      <c r="AW60">
        <f>IF(COUNTIF($AM$3:AM60,AM60)&gt;1,1,"")</f>
        <v>1</v>
      </c>
      <c r="AX60" s="4"/>
      <c r="AY60">
        <f t="shared" si="0"/>
        <v>0</v>
      </c>
      <c r="AZ60">
        <f t="shared" si="1"/>
        <v>1</v>
      </c>
    </row>
    <row r="61" spans="1:52" ht="13" customHeight="1" x14ac:dyDescent="0.15">
      <c r="A61">
        <v>59</v>
      </c>
      <c r="B61" t="s">
        <v>255</v>
      </c>
      <c r="C61">
        <v>6</v>
      </c>
      <c r="D61" t="s">
        <v>12</v>
      </c>
      <c r="E61">
        <v>216222169</v>
      </c>
      <c r="F61" t="s">
        <v>256</v>
      </c>
      <c r="G61" t="s">
        <v>255</v>
      </c>
      <c r="I61">
        <v>9</v>
      </c>
      <c r="J61">
        <v>10</v>
      </c>
      <c r="K61">
        <v>10</v>
      </c>
      <c r="L61" t="s">
        <v>48</v>
      </c>
      <c r="M61" t="s">
        <v>15</v>
      </c>
      <c r="N61" t="s">
        <v>16</v>
      </c>
      <c r="O61" t="s">
        <v>54</v>
      </c>
      <c r="P61" t="s">
        <v>18</v>
      </c>
      <c r="Q61" t="s">
        <v>19</v>
      </c>
      <c r="R61" t="s">
        <v>20</v>
      </c>
      <c r="S61" t="s">
        <v>21</v>
      </c>
      <c r="T61" s="3">
        <v>0.71</v>
      </c>
      <c r="U61" t="s">
        <v>22</v>
      </c>
      <c r="V61" t="s">
        <v>23</v>
      </c>
      <c r="W61" t="s">
        <v>24</v>
      </c>
      <c r="X61" t="s">
        <v>25</v>
      </c>
      <c r="Y61" t="s">
        <v>26</v>
      </c>
      <c r="Z61" t="s">
        <v>27</v>
      </c>
      <c r="AA61">
        <v>18</v>
      </c>
      <c r="AB61" t="s">
        <v>28</v>
      </c>
      <c r="AC61" t="s">
        <v>29</v>
      </c>
      <c r="AD61" t="s">
        <v>72</v>
      </c>
      <c r="AE61" t="s">
        <v>31</v>
      </c>
      <c r="AF61">
        <v>17</v>
      </c>
      <c r="AG61">
        <v>19</v>
      </c>
      <c r="AH61">
        <v>1</v>
      </c>
      <c r="AI61" t="s">
        <v>65</v>
      </c>
      <c r="AM61" s="5" t="s">
        <v>257</v>
      </c>
      <c r="AN61">
        <v>545.25</v>
      </c>
      <c r="AO61">
        <v>19.739999999999998</v>
      </c>
      <c r="AP61">
        <v>545.25</v>
      </c>
      <c r="AQ61">
        <v>19.739999999999998</v>
      </c>
      <c r="AR61">
        <v>397.51</v>
      </c>
      <c r="AS61">
        <v>49.97</v>
      </c>
      <c r="AT61">
        <v>11.4</v>
      </c>
      <c r="AU61">
        <v>31.94</v>
      </c>
      <c r="AV61">
        <v>34.69</v>
      </c>
      <c r="AW61" t="str">
        <f>IF(COUNTIF($AM$3:AM61,AM61)&gt;1,1,"")</f>
        <v/>
      </c>
      <c r="AX61" s="4"/>
      <c r="AY61">
        <f t="shared" si="0"/>
        <v>0</v>
      </c>
      <c r="AZ61">
        <f t="shared" si="1"/>
        <v>0</v>
      </c>
    </row>
    <row r="62" spans="1:52" ht="13" customHeight="1" x14ac:dyDescent="0.15">
      <c r="A62">
        <v>60</v>
      </c>
      <c r="B62" t="s">
        <v>258</v>
      </c>
      <c r="C62">
        <v>6</v>
      </c>
      <c r="D62" t="s">
        <v>12</v>
      </c>
      <c r="E62">
        <v>358424921</v>
      </c>
      <c r="F62" t="s">
        <v>259</v>
      </c>
      <c r="G62" t="s">
        <v>258</v>
      </c>
      <c r="I62">
        <v>6</v>
      </c>
      <c r="J62">
        <v>8</v>
      </c>
      <c r="K62">
        <v>8</v>
      </c>
      <c r="L62" t="s">
        <v>14</v>
      </c>
      <c r="M62" t="s">
        <v>87</v>
      </c>
      <c r="N62" t="s">
        <v>16</v>
      </c>
      <c r="O62" t="s">
        <v>17</v>
      </c>
      <c r="P62" t="s">
        <v>76</v>
      </c>
      <c r="Q62" t="s">
        <v>88</v>
      </c>
      <c r="R62" t="s">
        <v>141</v>
      </c>
      <c r="S62" t="s">
        <v>21</v>
      </c>
      <c r="T62" s="3">
        <v>0.71</v>
      </c>
      <c r="U62" t="s">
        <v>22</v>
      </c>
      <c r="V62" t="s">
        <v>94</v>
      </c>
      <c r="W62" t="s">
        <v>82</v>
      </c>
      <c r="X62" t="s">
        <v>71</v>
      </c>
      <c r="Y62" t="s">
        <v>26</v>
      </c>
      <c r="Z62" t="s">
        <v>27</v>
      </c>
      <c r="AA62">
        <v>18</v>
      </c>
      <c r="AB62" t="s">
        <v>43</v>
      </c>
      <c r="AC62" t="s">
        <v>29</v>
      </c>
      <c r="AD62" t="s">
        <v>72</v>
      </c>
      <c r="AE62" t="s">
        <v>31</v>
      </c>
      <c r="AF62">
        <v>9</v>
      </c>
      <c r="AG62">
        <v>14</v>
      </c>
      <c r="AH62">
        <v>4</v>
      </c>
      <c r="AL62" t="s">
        <v>32</v>
      </c>
      <c r="AM62" s="5" t="s">
        <v>260</v>
      </c>
      <c r="AN62">
        <v>682.55</v>
      </c>
      <c r="AO62">
        <v>41.13</v>
      </c>
      <c r="AP62">
        <v>682.55</v>
      </c>
      <c r="AQ62">
        <v>41.13</v>
      </c>
      <c r="AR62">
        <v>401.27</v>
      </c>
      <c r="AS62">
        <v>53.03</v>
      </c>
      <c r="AT62">
        <v>9.65</v>
      </c>
      <c r="AU62">
        <v>118.1</v>
      </c>
      <c r="AV62">
        <v>59.37</v>
      </c>
      <c r="AW62" t="str">
        <f>IF(COUNTIF($AM$3:AM62,AM62)&gt;1,1,"")</f>
        <v/>
      </c>
      <c r="AX62" s="4"/>
      <c r="AY62">
        <f t="shared" si="0"/>
        <v>0</v>
      </c>
      <c r="AZ62">
        <f t="shared" si="1"/>
        <v>0</v>
      </c>
    </row>
    <row r="63" spans="1:52" ht="13" customHeight="1" x14ac:dyDescent="0.15">
      <c r="A63">
        <v>61</v>
      </c>
      <c r="B63" t="s">
        <v>262</v>
      </c>
      <c r="C63">
        <v>6</v>
      </c>
      <c r="D63" t="s">
        <v>12</v>
      </c>
      <c r="E63">
        <v>901521171</v>
      </c>
      <c r="F63" t="s">
        <v>263</v>
      </c>
      <c r="G63" t="s">
        <v>262</v>
      </c>
      <c r="I63">
        <v>3</v>
      </c>
      <c r="J63">
        <v>5</v>
      </c>
      <c r="K63">
        <v>3</v>
      </c>
      <c r="L63" t="s">
        <v>48</v>
      </c>
      <c r="M63" t="s">
        <v>15</v>
      </c>
      <c r="N63" t="s">
        <v>59</v>
      </c>
      <c r="O63" t="s">
        <v>54</v>
      </c>
      <c r="P63" t="s">
        <v>76</v>
      </c>
      <c r="Q63" t="s">
        <v>40</v>
      </c>
      <c r="R63" t="s">
        <v>20</v>
      </c>
      <c r="S63" t="s">
        <v>21</v>
      </c>
      <c r="T63" s="3">
        <v>0.78</v>
      </c>
      <c r="U63" t="s">
        <v>80</v>
      </c>
      <c r="V63" t="s">
        <v>23</v>
      </c>
      <c r="W63" t="s">
        <v>24</v>
      </c>
      <c r="X63" t="s">
        <v>71</v>
      </c>
      <c r="Y63" t="s">
        <v>63</v>
      </c>
      <c r="Z63" t="s">
        <v>27</v>
      </c>
      <c r="AA63">
        <v>18</v>
      </c>
      <c r="AB63" t="s">
        <v>28</v>
      </c>
      <c r="AC63" t="s">
        <v>29</v>
      </c>
      <c r="AD63" t="s">
        <v>30</v>
      </c>
      <c r="AE63" t="s">
        <v>100</v>
      </c>
      <c r="AF63">
        <v>11</v>
      </c>
      <c r="AG63">
        <v>7</v>
      </c>
      <c r="AH63">
        <v>1</v>
      </c>
      <c r="AI63" t="s">
        <v>65</v>
      </c>
      <c r="AM63" s="5" t="s">
        <v>264</v>
      </c>
      <c r="AN63">
        <v>234.62</v>
      </c>
      <c r="AO63">
        <v>18.88</v>
      </c>
      <c r="AP63">
        <v>234.62</v>
      </c>
      <c r="AQ63">
        <v>18.88</v>
      </c>
      <c r="AR63">
        <v>134.94999999999999</v>
      </c>
      <c r="AS63">
        <v>16.04</v>
      </c>
      <c r="AT63">
        <v>5.64</v>
      </c>
      <c r="AU63">
        <v>41.33</v>
      </c>
      <c r="AV63">
        <v>17.78</v>
      </c>
      <c r="AW63" t="str">
        <f>IF(COUNTIF($AM$3:AM63,AM63)&gt;1,1,"")</f>
        <v/>
      </c>
      <c r="AX63" s="4"/>
      <c r="AY63">
        <f t="shared" si="0"/>
        <v>0</v>
      </c>
      <c r="AZ63">
        <f t="shared" si="1"/>
        <v>0</v>
      </c>
    </row>
    <row r="64" spans="1:52" ht="13" customHeight="1" x14ac:dyDescent="0.15">
      <c r="A64">
        <v>62</v>
      </c>
      <c r="B64" t="s">
        <v>265</v>
      </c>
      <c r="C64">
        <v>6</v>
      </c>
      <c r="D64" t="s">
        <v>12</v>
      </c>
      <c r="E64">
        <v>670508602</v>
      </c>
      <c r="F64" t="s">
        <v>266</v>
      </c>
      <c r="G64" t="s">
        <v>265</v>
      </c>
      <c r="I64">
        <v>3</v>
      </c>
      <c r="J64">
        <v>6</v>
      </c>
      <c r="K64">
        <v>3</v>
      </c>
      <c r="L64" t="s">
        <v>14</v>
      </c>
      <c r="M64" t="s">
        <v>15</v>
      </c>
      <c r="N64" t="s">
        <v>59</v>
      </c>
      <c r="O64" t="s">
        <v>17</v>
      </c>
      <c r="P64" t="s">
        <v>39</v>
      </c>
      <c r="Q64" t="s">
        <v>19</v>
      </c>
      <c r="R64" t="s">
        <v>141</v>
      </c>
      <c r="S64" t="s">
        <v>21</v>
      </c>
      <c r="T64" s="3">
        <v>0.78</v>
      </c>
      <c r="U64" t="s">
        <v>55</v>
      </c>
      <c r="V64" t="s">
        <v>23</v>
      </c>
      <c r="W64" t="s">
        <v>24</v>
      </c>
      <c r="X64" t="s">
        <v>25</v>
      </c>
      <c r="Y64" t="s">
        <v>26</v>
      </c>
      <c r="Z64" t="s">
        <v>27</v>
      </c>
      <c r="AA64">
        <v>18</v>
      </c>
      <c r="AB64" t="s">
        <v>28</v>
      </c>
      <c r="AC64" t="s">
        <v>29</v>
      </c>
      <c r="AD64" t="s">
        <v>95</v>
      </c>
      <c r="AE64" t="s">
        <v>31</v>
      </c>
      <c r="AF64">
        <v>14</v>
      </c>
      <c r="AG64">
        <v>17</v>
      </c>
      <c r="AH64">
        <v>2</v>
      </c>
      <c r="AK64" t="s">
        <v>32</v>
      </c>
      <c r="AM64" s="5" t="s">
        <v>267</v>
      </c>
      <c r="AN64">
        <v>318.17</v>
      </c>
      <c r="AO64">
        <v>10.11</v>
      </c>
      <c r="AP64">
        <v>318.17</v>
      </c>
      <c r="AQ64">
        <v>10.11</v>
      </c>
      <c r="AR64">
        <v>83.39</v>
      </c>
      <c r="AS64">
        <v>10.56</v>
      </c>
      <c r="AT64">
        <v>10.34</v>
      </c>
      <c r="AU64">
        <v>7.22</v>
      </c>
      <c r="AV64">
        <v>196.55</v>
      </c>
      <c r="AW64" t="str">
        <f>IF(COUNTIF($AM$3:AM64,AM64)&gt;1,1,"")</f>
        <v/>
      </c>
      <c r="AX64" s="4"/>
      <c r="AY64">
        <f t="shared" si="0"/>
        <v>0</v>
      </c>
      <c r="AZ64">
        <f t="shared" si="1"/>
        <v>0</v>
      </c>
    </row>
    <row r="65" spans="1:52" ht="13" customHeight="1" x14ac:dyDescent="0.15">
      <c r="A65">
        <v>63</v>
      </c>
      <c r="B65" t="s">
        <v>268</v>
      </c>
      <c r="C65">
        <v>6</v>
      </c>
      <c r="D65" t="s">
        <v>12</v>
      </c>
      <c r="E65">
        <v>599719973</v>
      </c>
      <c r="F65" t="s">
        <v>269</v>
      </c>
      <c r="G65" t="s">
        <v>268</v>
      </c>
      <c r="I65">
        <v>8</v>
      </c>
      <c r="J65">
        <v>7</v>
      </c>
      <c r="K65">
        <v>7</v>
      </c>
      <c r="L65" t="s">
        <v>36</v>
      </c>
      <c r="M65" t="s">
        <v>184</v>
      </c>
      <c r="N65" t="s">
        <v>16</v>
      </c>
      <c r="O65" t="s">
        <v>49</v>
      </c>
      <c r="P65" t="s">
        <v>18</v>
      </c>
      <c r="Q65" t="s">
        <v>40</v>
      </c>
      <c r="R65" t="s">
        <v>69</v>
      </c>
      <c r="S65" t="s">
        <v>21</v>
      </c>
      <c r="T65" s="3">
        <v>0.71</v>
      </c>
      <c r="U65" t="s">
        <v>22</v>
      </c>
      <c r="V65" t="s">
        <v>23</v>
      </c>
      <c r="W65" t="s">
        <v>61</v>
      </c>
      <c r="X65" t="s">
        <v>25</v>
      </c>
      <c r="Y65" t="s">
        <v>104</v>
      </c>
      <c r="Z65" t="s">
        <v>27</v>
      </c>
      <c r="AA65">
        <v>18</v>
      </c>
      <c r="AB65" t="s">
        <v>43</v>
      </c>
      <c r="AC65" t="s">
        <v>29</v>
      </c>
      <c r="AD65" t="s">
        <v>30</v>
      </c>
      <c r="AE65" t="s">
        <v>31</v>
      </c>
      <c r="AF65">
        <v>11</v>
      </c>
      <c r="AG65">
        <v>13</v>
      </c>
      <c r="AH65">
        <v>4</v>
      </c>
      <c r="AL65" t="s">
        <v>32</v>
      </c>
      <c r="AM65" s="5" t="s">
        <v>185</v>
      </c>
      <c r="AN65">
        <v>320.89999999999998</v>
      </c>
      <c r="AO65">
        <v>31.4</v>
      </c>
      <c r="AP65">
        <v>320.89999999999998</v>
      </c>
      <c r="AQ65">
        <v>31.4</v>
      </c>
      <c r="AR65">
        <v>198.69</v>
      </c>
      <c r="AS65">
        <v>13.67</v>
      </c>
      <c r="AT65">
        <v>9.14</v>
      </c>
      <c r="AU65">
        <v>19.79</v>
      </c>
      <c r="AV65">
        <v>48.21</v>
      </c>
      <c r="AW65">
        <f>IF(COUNTIF($AM$3:AM65,AM65)&gt;1,1,"")</f>
        <v>1</v>
      </c>
      <c r="AX65" s="4"/>
      <c r="AY65">
        <f t="shared" si="0"/>
        <v>0</v>
      </c>
      <c r="AZ65">
        <f t="shared" si="1"/>
        <v>1</v>
      </c>
    </row>
    <row r="66" spans="1:52" ht="13" customHeight="1" x14ac:dyDescent="0.15">
      <c r="A66">
        <v>64</v>
      </c>
      <c r="B66" t="s">
        <v>270</v>
      </c>
      <c r="C66">
        <v>6</v>
      </c>
      <c r="D66" t="s">
        <v>12</v>
      </c>
      <c r="E66">
        <v>131972842</v>
      </c>
      <c r="F66" t="s">
        <v>271</v>
      </c>
      <c r="G66" t="s">
        <v>270</v>
      </c>
      <c r="I66">
        <v>7</v>
      </c>
      <c r="J66">
        <v>6</v>
      </c>
      <c r="K66">
        <v>7</v>
      </c>
      <c r="L66" t="s">
        <v>36</v>
      </c>
      <c r="M66" t="s">
        <v>15</v>
      </c>
      <c r="N66" t="s">
        <v>16</v>
      </c>
      <c r="O66" t="s">
        <v>17</v>
      </c>
      <c r="P66" t="s">
        <v>18</v>
      </c>
      <c r="Q66" t="s">
        <v>19</v>
      </c>
      <c r="R66" t="s">
        <v>20</v>
      </c>
      <c r="S66" t="s">
        <v>21</v>
      </c>
      <c r="T66" s="3">
        <v>0.71</v>
      </c>
      <c r="U66" t="s">
        <v>22</v>
      </c>
      <c r="V66" t="s">
        <v>23</v>
      </c>
      <c r="W66" t="s">
        <v>24</v>
      </c>
      <c r="X66" t="s">
        <v>25</v>
      </c>
      <c r="Y66" t="s">
        <v>26</v>
      </c>
      <c r="Z66" t="s">
        <v>27</v>
      </c>
      <c r="AA66">
        <v>18</v>
      </c>
      <c r="AB66" t="s">
        <v>28</v>
      </c>
      <c r="AC66" t="s">
        <v>29</v>
      </c>
      <c r="AD66" t="s">
        <v>30</v>
      </c>
      <c r="AE66" t="s">
        <v>31</v>
      </c>
      <c r="AF66">
        <v>17</v>
      </c>
      <c r="AG66">
        <v>20</v>
      </c>
      <c r="AH66">
        <v>3</v>
      </c>
      <c r="AJ66" t="s">
        <v>65</v>
      </c>
      <c r="AM66" t="s">
        <v>272</v>
      </c>
      <c r="AN66">
        <v>412.97</v>
      </c>
      <c r="AO66">
        <v>9.69</v>
      </c>
      <c r="AP66">
        <v>412.97</v>
      </c>
      <c r="AQ66">
        <v>9.69</v>
      </c>
      <c r="AR66">
        <v>325.39999999999998</v>
      </c>
      <c r="AS66">
        <v>42.01</v>
      </c>
      <c r="AT66">
        <v>3.94</v>
      </c>
      <c r="AU66">
        <v>4.9400000000000004</v>
      </c>
      <c r="AV66">
        <v>26.99</v>
      </c>
      <c r="AW66" t="str">
        <f>IF(COUNTIF($AM$3:AM66,AM66)&gt;1,1,"")</f>
        <v/>
      </c>
      <c r="AX66" s="4"/>
      <c r="AY66">
        <f t="shared" si="0"/>
        <v>1</v>
      </c>
      <c r="AZ66">
        <f t="shared" si="1"/>
        <v>1</v>
      </c>
    </row>
    <row r="67" spans="1:52" ht="13" customHeight="1" x14ac:dyDescent="0.15">
      <c r="A67">
        <v>65</v>
      </c>
      <c r="B67" t="s">
        <v>273</v>
      </c>
      <c r="C67">
        <v>6</v>
      </c>
      <c r="D67" t="s">
        <v>12</v>
      </c>
      <c r="E67">
        <v>1456253003</v>
      </c>
      <c r="F67" t="s">
        <v>274</v>
      </c>
      <c r="G67" t="s">
        <v>273</v>
      </c>
      <c r="I67">
        <v>7</v>
      </c>
      <c r="J67">
        <v>8</v>
      </c>
      <c r="K67">
        <v>7</v>
      </c>
      <c r="L67" t="s">
        <v>48</v>
      </c>
      <c r="M67" t="s">
        <v>15</v>
      </c>
      <c r="N67" t="s">
        <v>16</v>
      </c>
      <c r="O67" t="s">
        <v>54</v>
      </c>
      <c r="P67" t="s">
        <v>76</v>
      </c>
      <c r="Q67" t="s">
        <v>19</v>
      </c>
      <c r="R67" t="s">
        <v>20</v>
      </c>
      <c r="S67" t="s">
        <v>21</v>
      </c>
      <c r="T67" s="3">
        <v>0.78</v>
      </c>
      <c r="U67" t="s">
        <v>50</v>
      </c>
      <c r="V67" t="s">
        <v>23</v>
      </c>
      <c r="W67" t="s">
        <v>24</v>
      </c>
      <c r="X67" t="s">
        <v>41</v>
      </c>
      <c r="Y67" t="s">
        <v>26</v>
      </c>
      <c r="Z67" t="s">
        <v>27</v>
      </c>
      <c r="AA67">
        <v>18</v>
      </c>
      <c r="AB67" t="s">
        <v>28</v>
      </c>
      <c r="AC67" t="s">
        <v>29</v>
      </c>
      <c r="AD67" t="s">
        <v>30</v>
      </c>
      <c r="AE67" t="s">
        <v>31</v>
      </c>
      <c r="AF67">
        <v>15</v>
      </c>
      <c r="AG67">
        <v>14</v>
      </c>
      <c r="AH67">
        <v>2</v>
      </c>
      <c r="AK67" t="s">
        <v>44</v>
      </c>
      <c r="AM67" s="5" t="s">
        <v>105</v>
      </c>
      <c r="AN67">
        <v>303.64999999999998</v>
      </c>
      <c r="AO67">
        <v>32.979999999999997</v>
      </c>
      <c r="AP67">
        <v>303.64999999999998</v>
      </c>
      <c r="AQ67">
        <v>32.979999999999997</v>
      </c>
      <c r="AR67">
        <v>190.85</v>
      </c>
      <c r="AS67">
        <v>13.34</v>
      </c>
      <c r="AT67">
        <v>10.8</v>
      </c>
      <c r="AU67">
        <v>19.190000000000001</v>
      </c>
      <c r="AV67">
        <v>36.49</v>
      </c>
      <c r="AW67">
        <f>IF(COUNTIF($AM$3:AM67,AM67)&gt;1,1,"")</f>
        <v>1</v>
      </c>
      <c r="AX67" s="4"/>
      <c r="AY67">
        <f t="shared" si="0"/>
        <v>0</v>
      </c>
      <c r="AZ67">
        <f t="shared" si="1"/>
        <v>1</v>
      </c>
    </row>
    <row r="68" spans="1:52" ht="13" customHeight="1" x14ac:dyDescent="0.15">
      <c r="A68">
        <v>66</v>
      </c>
      <c r="B68" t="s">
        <v>275</v>
      </c>
      <c r="C68">
        <v>6</v>
      </c>
      <c r="D68" t="s">
        <v>12</v>
      </c>
      <c r="E68">
        <v>433689893</v>
      </c>
      <c r="F68" t="s">
        <v>276</v>
      </c>
      <c r="G68" t="s">
        <v>275</v>
      </c>
      <c r="I68">
        <v>8</v>
      </c>
      <c r="J68">
        <v>7</v>
      </c>
      <c r="K68">
        <v>9</v>
      </c>
      <c r="L68" t="s">
        <v>14</v>
      </c>
      <c r="M68" t="s">
        <v>277</v>
      </c>
      <c r="N68" t="s">
        <v>203</v>
      </c>
      <c r="O68" t="s">
        <v>17</v>
      </c>
      <c r="P68" t="s">
        <v>39</v>
      </c>
      <c r="Q68" t="s">
        <v>19</v>
      </c>
      <c r="R68" t="s">
        <v>127</v>
      </c>
      <c r="S68" t="s">
        <v>108</v>
      </c>
      <c r="T68" s="3">
        <v>0.78</v>
      </c>
      <c r="U68" t="s">
        <v>80</v>
      </c>
      <c r="V68" t="s">
        <v>23</v>
      </c>
      <c r="W68" t="s">
        <v>82</v>
      </c>
      <c r="X68" t="s">
        <v>41</v>
      </c>
      <c r="Y68" t="s">
        <v>63</v>
      </c>
      <c r="Z68" t="s">
        <v>278</v>
      </c>
      <c r="AA68">
        <v>12</v>
      </c>
      <c r="AB68" t="s">
        <v>43</v>
      </c>
      <c r="AC68" t="s">
        <v>279</v>
      </c>
      <c r="AD68" t="s">
        <v>30</v>
      </c>
      <c r="AE68" t="s">
        <v>90</v>
      </c>
      <c r="AF68">
        <v>4</v>
      </c>
      <c r="AG68">
        <v>11</v>
      </c>
      <c r="AH68">
        <v>1</v>
      </c>
      <c r="AI68" t="s">
        <v>65</v>
      </c>
      <c r="AM68" t="s">
        <v>280</v>
      </c>
      <c r="AN68">
        <v>197.23</v>
      </c>
      <c r="AO68">
        <v>18.28</v>
      </c>
      <c r="AP68">
        <v>197.23</v>
      </c>
      <c r="AQ68">
        <v>18.28</v>
      </c>
      <c r="AR68">
        <v>68.92</v>
      </c>
      <c r="AS68">
        <v>70.540000000000006</v>
      </c>
      <c r="AT68">
        <v>3.34</v>
      </c>
      <c r="AU68">
        <v>4.92</v>
      </c>
      <c r="AV68">
        <v>31.23</v>
      </c>
      <c r="AW68" t="str">
        <f>IF(COUNTIF($AM$3:AM68,AM68)&gt;1,1,"")</f>
        <v/>
      </c>
      <c r="AX68" s="4"/>
      <c r="AY68">
        <f t="shared" ref="AY68:AY131" si="2">IF(AU68&lt;5,1,0)</f>
        <v>1</v>
      </c>
      <c r="AZ68">
        <f t="shared" ref="AZ68:AZ131" si="3">IF(AW68=1,1,IF(AY68=1,1,0))</f>
        <v>1</v>
      </c>
    </row>
    <row r="69" spans="1:52" ht="13" customHeight="1" x14ac:dyDescent="0.15">
      <c r="A69">
        <v>67</v>
      </c>
      <c r="B69" t="s">
        <v>281</v>
      </c>
      <c r="C69">
        <v>6</v>
      </c>
      <c r="D69" t="s">
        <v>12</v>
      </c>
      <c r="E69">
        <v>2100484666</v>
      </c>
      <c r="F69" t="s">
        <v>282</v>
      </c>
      <c r="G69" t="s">
        <v>281</v>
      </c>
      <c r="I69">
        <v>7</v>
      </c>
      <c r="J69">
        <v>8</v>
      </c>
      <c r="K69">
        <v>7</v>
      </c>
      <c r="L69" t="s">
        <v>99</v>
      </c>
      <c r="M69" t="s">
        <v>15</v>
      </c>
      <c r="N69" t="s">
        <v>16</v>
      </c>
      <c r="O69" t="s">
        <v>17</v>
      </c>
      <c r="P69" t="s">
        <v>18</v>
      </c>
      <c r="Q69" t="s">
        <v>19</v>
      </c>
      <c r="R69" t="s">
        <v>20</v>
      </c>
      <c r="S69" t="s">
        <v>21</v>
      </c>
      <c r="T69" s="3">
        <v>0.71</v>
      </c>
      <c r="U69" t="s">
        <v>22</v>
      </c>
      <c r="V69" t="s">
        <v>23</v>
      </c>
      <c r="W69" t="s">
        <v>24</v>
      </c>
      <c r="X69" t="s">
        <v>25</v>
      </c>
      <c r="Y69" t="s">
        <v>63</v>
      </c>
      <c r="Z69" t="s">
        <v>27</v>
      </c>
      <c r="AA69">
        <v>18</v>
      </c>
      <c r="AB69" t="s">
        <v>28</v>
      </c>
      <c r="AC69" t="s">
        <v>29</v>
      </c>
      <c r="AD69" t="s">
        <v>83</v>
      </c>
      <c r="AE69" t="s">
        <v>31</v>
      </c>
      <c r="AF69">
        <v>15</v>
      </c>
      <c r="AG69">
        <v>10</v>
      </c>
      <c r="AH69">
        <v>4</v>
      </c>
      <c r="AL69" t="s">
        <v>32</v>
      </c>
      <c r="AM69" s="5" t="s">
        <v>283</v>
      </c>
      <c r="AN69">
        <v>524.54</v>
      </c>
      <c r="AO69">
        <v>85.16</v>
      </c>
      <c r="AP69">
        <v>524.54</v>
      </c>
      <c r="AQ69">
        <v>85.16</v>
      </c>
      <c r="AR69">
        <v>270.70999999999998</v>
      </c>
      <c r="AS69">
        <v>103.06</v>
      </c>
      <c r="AT69">
        <v>11.23</v>
      </c>
      <c r="AU69">
        <v>12.31</v>
      </c>
      <c r="AV69">
        <v>42.07</v>
      </c>
      <c r="AW69" t="str">
        <f>IF(COUNTIF($AM$3:AM69,AM69)&gt;1,1,"")</f>
        <v/>
      </c>
      <c r="AX69" s="4"/>
      <c r="AY69">
        <f t="shared" si="2"/>
        <v>0</v>
      </c>
      <c r="AZ69">
        <f t="shared" si="3"/>
        <v>0</v>
      </c>
    </row>
    <row r="70" spans="1:52" ht="13" customHeight="1" x14ac:dyDescent="0.15">
      <c r="A70">
        <v>68</v>
      </c>
      <c r="B70" t="s">
        <v>284</v>
      </c>
      <c r="C70">
        <v>6</v>
      </c>
      <c r="D70" t="s">
        <v>12</v>
      </c>
      <c r="E70">
        <v>988745287</v>
      </c>
      <c r="F70" t="s">
        <v>285</v>
      </c>
      <c r="G70" t="s">
        <v>284</v>
      </c>
      <c r="I70">
        <v>9</v>
      </c>
      <c r="J70">
        <v>10</v>
      </c>
      <c r="K70">
        <v>10</v>
      </c>
      <c r="L70" t="s">
        <v>48</v>
      </c>
      <c r="M70" t="s">
        <v>87</v>
      </c>
      <c r="N70" t="s">
        <v>37</v>
      </c>
      <c r="O70" t="s">
        <v>17</v>
      </c>
      <c r="P70" t="s">
        <v>18</v>
      </c>
      <c r="Q70" t="s">
        <v>40</v>
      </c>
      <c r="R70" t="s">
        <v>20</v>
      </c>
      <c r="S70" t="s">
        <v>21</v>
      </c>
      <c r="T70" s="3">
        <v>0.71</v>
      </c>
      <c r="U70" t="s">
        <v>22</v>
      </c>
      <c r="V70" t="s">
        <v>81</v>
      </c>
      <c r="W70" t="s">
        <v>24</v>
      </c>
      <c r="X70" t="s">
        <v>62</v>
      </c>
      <c r="Y70" t="s">
        <v>26</v>
      </c>
      <c r="Z70" t="s">
        <v>64</v>
      </c>
      <c r="AA70">
        <v>18</v>
      </c>
      <c r="AB70" t="s">
        <v>43</v>
      </c>
      <c r="AC70" t="s">
        <v>29</v>
      </c>
      <c r="AD70" t="s">
        <v>30</v>
      </c>
      <c r="AE70" t="s">
        <v>31</v>
      </c>
      <c r="AF70">
        <v>10</v>
      </c>
      <c r="AG70">
        <v>17</v>
      </c>
      <c r="AH70">
        <v>4</v>
      </c>
      <c r="AL70" t="s">
        <v>32</v>
      </c>
      <c r="AM70" s="5" t="s">
        <v>252</v>
      </c>
      <c r="AN70">
        <v>270.94</v>
      </c>
      <c r="AO70">
        <v>25.21</v>
      </c>
      <c r="AP70">
        <v>270.94</v>
      </c>
      <c r="AQ70">
        <v>25.21</v>
      </c>
      <c r="AR70">
        <v>144.35</v>
      </c>
      <c r="AS70">
        <v>11.44</v>
      </c>
      <c r="AT70">
        <v>9.1199999999999992</v>
      </c>
      <c r="AU70">
        <v>37.6</v>
      </c>
      <c r="AV70">
        <v>43.22</v>
      </c>
      <c r="AW70">
        <f>IF(COUNTIF($AM$3:AM70,AM70)&gt;1,1,"")</f>
        <v>1</v>
      </c>
      <c r="AX70" s="4"/>
      <c r="AY70">
        <f t="shared" si="2"/>
        <v>0</v>
      </c>
      <c r="AZ70">
        <f t="shared" si="3"/>
        <v>1</v>
      </c>
    </row>
    <row r="71" spans="1:52" ht="13" customHeight="1" x14ac:dyDescent="0.15">
      <c r="A71">
        <v>69</v>
      </c>
      <c r="B71" t="s">
        <v>286</v>
      </c>
      <c r="C71">
        <v>6</v>
      </c>
      <c r="D71" t="s">
        <v>12</v>
      </c>
      <c r="E71">
        <v>1177441840</v>
      </c>
      <c r="F71" t="s">
        <v>287</v>
      </c>
      <c r="G71" t="s">
        <v>286</v>
      </c>
      <c r="I71">
        <v>7</v>
      </c>
      <c r="J71">
        <v>8</v>
      </c>
      <c r="K71">
        <v>5</v>
      </c>
      <c r="L71" t="s">
        <v>99</v>
      </c>
      <c r="M71" t="s">
        <v>15</v>
      </c>
      <c r="N71" t="s">
        <v>16</v>
      </c>
      <c r="O71" t="s">
        <v>54</v>
      </c>
      <c r="P71" t="s">
        <v>76</v>
      </c>
      <c r="Q71" t="s">
        <v>19</v>
      </c>
      <c r="R71" t="s">
        <v>141</v>
      </c>
      <c r="S71" t="s">
        <v>21</v>
      </c>
      <c r="T71" s="3">
        <v>0.78</v>
      </c>
      <c r="U71" t="s">
        <v>50</v>
      </c>
      <c r="V71" t="s">
        <v>23</v>
      </c>
      <c r="W71" t="s">
        <v>61</v>
      </c>
      <c r="X71" t="s">
        <v>41</v>
      </c>
      <c r="Y71" t="s">
        <v>26</v>
      </c>
      <c r="Z71" t="s">
        <v>27</v>
      </c>
      <c r="AA71">
        <v>18</v>
      </c>
      <c r="AB71" t="s">
        <v>28</v>
      </c>
      <c r="AC71" t="s">
        <v>29</v>
      </c>
      <c r="AD71" t="s">
        <v>95</v>
      </c>
      <c r="AE71" t="s">
        <v>31</v>
      </c>
      <c r="AF71">
        <v>12</v>
      </c>
      <c r="AG71">
        <v>14</v>
      </c>
      <c r="AH71">
        <v>3</v>
      </c>
      <c r="AJ71" t="s">
        <v>44</v>
      </c>
      <c r="AM71" s="5" t="s">
        <v>288</v>
      </c>
      <c r="AN71">
        <v>1896.35</v>
      </c>
      <c r="AO71">
        <v>1303.0999999999999</v>
      </c>
      <c r="AP71">
        <v>1896.35</v>
      </c>
      <c r="AQ71">
        <v>1303.0999999999999</v>
      </c>
      <c r="AR71">
        <v>457.19</v>
      </c>
      <c r="AS71">
        <v>26.55</v>
      </c>
      <c r="AT71">
        <v>8.18</v>
      </c>
      <c r="AU71">
        <v>82.19</v>
      </c>
      <c r="AV71">
        <v>19.14</v>
      </c>
      <c r="AW71" t="str">
        <f>IF(COUNTIF($AM$3:AM71,AM71)&gt;1,1,"")</f>
        <v/>
      </c>
      <c r="AX71" s="4"/>
      <c r="AY71">
        <f t="shared" si="2"/>
        <v>0</v>
      </c>
      <c r="AZ71">
        <f t="shared" si="3"/>
        <v>0</v>
      </c>
    </row>
    <row r="72" spans="1:52" ht="13" customHeight="1" x14ac:dyDescent="0.15">
      <c r="A72">
        <v>70</v>
      </c>
      <c r="B72" t="s">
        <v>289</v>
      </c>
      <c r="C72">
        <v>6</v>
      </c>
      <c r="D72" t="s">
        <v>12</v>
      </c>
      <c r="E72">
        <v>1719609958</v>
      </c>
      <c r="F72" t="s">
        <v>290</v>
      </c>
      <c r="G72" t="s">
        <v>289</v>
      </c>
      <c r="I72">
        <v>2</v>
      </c>
      <c r="J72">
        <v>6</v>
      </c>
      <c r="K72">
        <v>7</v>
      </c>
      <c r="L72" t="s">
        <v>48</v>
      </c>
      <c r="M72" t="s">
        <v>15</v>
      </c>
      <c r="N72" t="s">
        <v>59</v>
      </c>
      <c r="O72" t="s">
        <v>49</v>
      </c>
      <c r="P72" t="s">
        <v>39</v>
      </c>
      <c r="Q72" t="s">
        <v>40</v>
      </c>
      <c r="R72" t="s">
        <v>20</v>
      </c>
      <c r="S72" t="s">
        <v>21</v>
      </c>
      <c r="T72" s="3">
        <v>0.78</v>
      </c>
      <c r="U72" t="s">
        <v>80</v>
      </c>
      <c r="V72" t="s">
        <v>23</v>
      </c>
      <c r="W72" t="s">
        <v>24</v>
      </c>
      <c r="X72" t="s">
        <v>71</v>
      </c>
      <c r="Y72" t="s">
        <v>26</v>
      </c>
      <c r="Z72" t="s">
        <v>27</v>
      </c>
      <c r="AA72">
        <v>18</v>
      </c>
      <c r="AB72" t="s">
        <v>28</v>
      </c>
      <c r="AC72" t="s">
        <v>29</v>
      </c>
      <c r="AD72" t="s">
        <v>30</v>
      </c>
      <c r="AE72" t="s">
        <v>100</v>
      </c>
      <c r="AF72">
        <v>11</v>
      </c>
      <c r="AG72">
        <v>10</v>
      </c>
      <c r="AH72">
        <v>2</v>
      </c>
      <c r="AK72" t="s">
        <v>44</v>
      </c>
      <c r="AM72" s="5" t="s">
        <v>291</v>
      </c>
      <c r="AN72">
        <v>306.14999999999998</v>
      </c>
      <c r="AO72">
        <v>68.849999999999994</v>
      </c>
      <c r="AP72">
        <v>306.14999999999998</v>
      </c>
      <c r="AQ72">
        <v>68.849999999999994</v>
      </c>
      <c r="AR72">
        <v>146.63</v>
      </c>
      <c r="AS72">
        <v>8.98</v>
      </c>
      <c r="AT72">
        <v>22.02</v>
      </c>
      <c r="AU72">
        <v>42.27</v>
      </c>
      <c r="AV72">
        <v>17.399999999999999</v>
      </c>
      <c r="AW72" t="str">
        <f>IF(COUNTIF($AM$3:AM72,AM72)&gt;1,1,"")</f>
        <v/>
      </c>
      <c r="AX72" s="4"/>
      <c r="AY72">
        <f t="shared" si="2"/>
        <v>0</v>
      </c>
      <c r="AZ72">
        <f t="shared" si="3"/>
        <v>0</v>
      </c>
    </row>
    <row r="73" spans="1:52" ht="13" customHeight="1" x14ac:dyDescent="0.15">
      <c r="A73">
        <v>71</v>
      </c>
      <c r="B73" t="s">
        <v>292</v>
      </c>
      <c r="C73">
        <v>6</v>
      </c>
      <c r="D73" t="s">
        <v>12</v>
      </c>
      <c r="E73">
        <v>500279030</v>
      </c>
      <c r="F73" t="s">
        <v>293</v>
      </c>
      <c r="G73" t="s">
        <v>292</v>
      </c>
      <c r="I73">
        <v>8</v>
      </c>
      <c r="J73">
        <v>6</v>
      </c>
      <c r="K73">
        <v>2</v>
      </c>
      <c r="L73" t="s">
        <v>48</v>
      </c>
      <c r="M73" t="s">
        <v>87</v>
      </c>
      <c r="N73" t="s">
        <v>16</v>
      </c>
      <c r="O73" t="s">
        <v>49</v>
      </c>
      <c r="P73" t="s">
        <v>18</v>
      </c>
      <c r="Q73" t="s">
        <v>19</v>
      </c>
      <c r="R73" t="s">
        <v>127</v>
      </c>
      <c r="S73" t="s">
        <v>21</v>
      </c>
      <c r="T73" s="3">
        <v>0.78</v>
      </c>
      <c r="U73" t="s">
        <v>50</v>
      </c>
      <c r="V73" t="s">
        <v>70</v>
      </c>
      <c r="W73" t="s">
        <v>24</v>
      </c>
      <c r="X73" t="s">
        <v>25</v>
      </c>
      <c r="Y73" t="s">
        <v>26</v>
      </c>
      <c r="Z73" t="s">
        <v>27</v>
      </c>
      <c r="AA73">
        <v>18</v>
      </c>
      <c r="AB73" t="s">
        <v>28</v>
      </c>
      <c r="AC73" t="s">
        <v>120</v>
      </c>
      <c r="AD73" t="s">
        <v>95</v>
      </c>
      <c r="AE73" t="s">
        <v>31</v>
      </c>
      <c r="AF73">
        <v>11</v>
      </c>
      <c r="AG73">
        <v>5</v>
      </c>
      <c r="AH73">
        <v>4</v>
      </c>
      <c r="AL73" t="s">
        <v>32</v>
      </c>
      <c r="AM73" s="5" t="s">
        <v>294</v>
      </c>
      <c r="AN73">
        <v>470.17</v>
      </c>
      <c r="AO73">
        <v>51.35</v>
      </c>
      <c r="AP73">
        <v>470.17</v>
      </c>
      <c r="AQ73">
        <v>51.35</v>
      </c>
      <c r="AR73">
        <v>252.87</v>
      </c>
      <c r="AS73">
        <v>48.21</v>
      </c>
      <c r="AT73">
        <v>7.93</v>
      </c>
      <c r="AU73">
        <v>74.53</v>
      </c>
      <c r="AV73">
        <v>35.28</v>
      </c>
      <c r="AW73" t="str">
        <f>IF(COUNTIF($AM$3:AM73,AM73)&gt;1,1,"")</f>
        <v/>
      </c>
      <c r="AX73" s="4"/>
      <c r="AY73">
        <f t="shared" si="2"/>
        <v>0</v>
      </c>
      <c r="AZ73">
        <f t="shared" si="3"/>
        <v>0</v>
      </c>
    </row>
    <row r="74" spans="1:52" ht="13" customHeight="1" x14ac:dyDescent="0.15">
      <c r="A74">
        <v>72</v>
      </c>
      <c r="B74" t="s">
        <v>295</v>
      </c>
      <c r="C74">
        <v>6</v>
      </c>
      <c r="D74" t="s">
        <v>12</v>
      </c>
      <c r="E74">
        <v>691781141</v>
      </c>
      <c r="F74" t="s">
        <v>296</v>
      </c>
      <c r="G74" t="s">
        <v>295</v>
      </c>
      <c r="I74">
        <v>1</v>
      </c>
      <c r="J74">
        <v>8</v>
      </c>
      <c r="K74">
        <v>1</v>
      </c>
      <c r="L74" t="s">
        <v>48</v>
      </c>
      <c r="M74" t="s">
        <v>15</v>
      </c>
      <c r="N74" t="s">
        <v>59</v>
      </c>
      <c r="O74" t="s">
        <v>49</v>
      </c>
      <c r="P74" t="s">
        <v>18</v>
      </c>
      <c r="Q74" t="s">
        <v>40</v>
      </c>
      <c r="R74" t="s">
        <v>20</v>
      </c>
      <c r="S74" t="s">
        <v>21</v>
      </c>
      <c r="T74" s="3">
        <v>0.78</v>
      </c>
      <c r="U74" t="s">
        <v>50</v>
      </c>
      <c r="V74" t="s">
        <v>23</v>
      </c>
      <c r="W74" t="s">
        <v>24</v>
      </c>
      <c r="X74" t="s">
        <v>41</v>
      </c>
      <c r="Y74" t="s">
        <v>26</v>
      </c>
      <c r="Z74" t="s">
        <v>27</v>
      </c>
      <c r="AA74">
        <v>18</v>
      </c>
      <c r="AB74" t="s">
        <v>28</v>
      </c>
      <c r="AC74" t="s">
        <v>29</v>
      </c>
      <c r="AD74" t="s">
        <v>30</v>
      </c>
      <c r="AE74" t="s">
        <v>31</v>
      </c>
      <c r="AF74">
        <v>13</v>
      </c>
      <c r="AG74">
        <v>17</v>
      </c>
      <c r="AH74">
        <v>2</v>
      </c>
      <c r="AK74" t="s">
        <v>44</v>
      </c>
      <c r="AM74" s="5" t="s">
        <v>297</v>
      </c>
      <c r="AN74">
        <v>297.27999999999997</v>
      </c>
      <c r="AO74">
        <v>27.08</v>
      </c>
      <c r="AP74">
        <v>297.27999999999997</v>
      </c>
      <c r="AQ74">
        <v>27.08</v>
      </c>
      <c r="AR74">
        <v>127.86</v>
      </c>
      <c r="AS74">
        <v>53.61</v>
      </c>
      <c r="AT74">
        <v>8.23</v>
      </c>
      <c r="AU74">
        <v>40.68</v>
      </c>
      <c r="AV74">
        <v>39.82</v>
      </c>
      <c r="AW74" t="str">
        <f>IF(COUNTIF($AM$3:AM74,AM74)&gt;1,1,"")</f>
        <v/>
      </c>
      <c r="AX74" s="4"/>
      <c r="AY74">
        <f t="shared" si="2"/>
        <v>0</v>
      </c>
      <c r="AZ74">
        <f t="shared" si="3"/>
        <v>0</v>
      </c>
    </row>
    <row r="75" spans="1:52" ht="13" customHeight="1" x14ac:dyDescent="0.15">
      <c r="A75">
        <v>73</v>
      </c>
      <c r="B75" t="s">
        <v>298</v>
      </c>
      <c r="C75">
        <v>6</v>
      </c>
      <c r="D75" t="s">
        <v>12</v>
      </c>
      <c r="E75">
        <v>668007610</v>
      </c>
      <c r="F75" t="s">
        <v>299</v>
      </c>
      <c r="G75" t="s">
        <v>298</v>
      </c>
      <c r="I75">
        <v>7</v>
      </c>
      <c r="J75">
        <v>9</v>
      </c>
      <c r="K75">
        <v>8</v>
      </c>
      <c r="L75" t="s">
        <v>14</v>
      </c>
      <c r="M75" t="s">
        <v>15</v>
      </c>
      <c r="N75" t="s">
        <v>37</v>
      </c>
      <c r="O75" t="s">
        <v>54</v>
      </c>
      <c r="P75" t="s">
        <v>18</v>
      </c>
      <c r="Q75" t="s">
        <v>40</v>
      </c>
      <c r="R75" t="s">
        <v>20</v>
      </c>
      <c r="S75" t="s">
        <v>21</v>
      </c>
      <c r="T75" s="3">
        <v>0.78</v>
      </c>
      <c r="U75" t="s">
        <v>22</v>
      </c>
      <c r="V75" t="s">
        <v>23</v>
      </c>
      <c r="W75" t="s">
        <v>24</v>
      </c>
      <c r="X75" t="s">
        <v>25</v>
      </c>
      <c r="Y75" t="s">
        <v>26</v>
      </c>
      <c r="Z75" t="s">
        <v>27</v>
      </c>
      <c r="AA75">
        <v>18</v>
      </c>
      <c r="AB75" t="s">
        <v>28</v>
      </c>
      <c r="AC75" t="s">
        <v>29</v>
      </c>
      <c r="AD75" t="s">
        <v>30</v>
      </c>
      <c r="AE75" t="s">
        <v>31</v>
      </c>
      <c r="AF75">
        <v>16</v>
      </c>
      <c r="AG75">
        <v>16</v>
      </c>
      <c r="AH75">
        <v>2</v>
      </c>
      <c r="AK75" t="s">
        <v>44</v>
      </c>
      <c r="AM75" s="5" t="s">
        <v>300</v>
      </c>
      <c r="AN75">
        <v>460.49</v>
      </c>
      <c r="AO75">
        <v>24.37</v>
      </c>
      <c r="AP75">
        <v>460.49</v>
      </c>
      <c r="AQ75">
        <v>24.37</v>
      </c>
      <c r="AR75">
        <v>213.43</v>
      </c>
      <c r="AS75">
        <v>28.84</v>
      </c>
      <c r="AT75">
        <v>22.25</v>
      </c>
      <c r="AU75">
        <v>143.85</v>
      </c>
      <c r="AV75">
        <v>27.75</v>
      </c>
      <c r="AW75" t="str">
        <f>IF(COUNTIF($AM$3:AM75,AM75)&gt;1,1,"")</f>
        <v/>
      </c>
      <c r="AX75" s="4"/>
      <c r="AY75">
        <f t="shared" si="2"/>
        <v>0</v>
      </c>
      <c r="AZ75">
        <f t="shared" si="3"/>
        <v>0</v>
      </c>
    </row>
    <row r="76" spans="1:52" ht="13" customHeight="1" x14ac:dyDescent="0.15">
      <c r="A76">
        <v>74</v>
      </c>
      <c r="B76" t="s">
        <v>301</v>
      </c>
      <c r="C76">
        <v>6</v>
      </c>
      <c r="D76" t="s">
        <v>12</v>
      </c>
      <c r="E76">
        <v>208508613</v>
      </c>
      <c r="F76" t="s">
        <v>302</v>
      </c>
      <c r="G76" t="s">
        <v>301</v>
      </c>
      <c r="I76">
        <v>1</v>
      </c>
      <c r="J76">
        <v>7</v>
      </c>
      <c r="K76">
        <v>2</v>
      </c>
      <c r="L76" t="s">
        <v>36</v>
      </c>
      <c r="M76" t="s">
        <v>15</v>
      </c>
      <c r="N76" t="s">
        <v>16</v>
      </c>
      <c r="O76" t="s">
        <v>17</v>
      </c>
      <c r="P76" t="s">
        <v>18</v>
      </c>
      <c r="Q76" t="s">
        <v>19</v>
      </c>
      <c r="R76" t="s">
        <v>20</v>
      </c>
      <c r="S76" t="s">
        <v>21</v>
      </c>
      <c r="T76" s="3">
        <v>0.71</v>
      </c>
      <c r="U76" t="s">
        <v>80</v>
      </c>
      <c r="V76" t="s">
        <v>23</v>
      </c>
      <c r="W76" t="s">
        <v>82</v>
      </c>
      <c r="X76" t="s">
        <v>62</v>
      </c>
      <c r="Y76" t="s">
        <v>26</v>
      </c>
      <c r="Z76" t="s">
        <v>27</v>
      </c>
      <c r="AA76">
        <v>9</v>
      </c>
      <c r="AB76" t="s">
        <v>180</v>
      </c>
      <c r="AC76" t="s">
        <v>29</v>
      </c>
      <c r="AD76" t="s">
        <v>30</v>
      </c>
      <c r="AE76" t="s">
        <v>31</v>
      </c>
      <c r="AF76">
        <v>13</v>
      </c>
      <c r="AG76">
        <v>15</v>
      </c>
      <c r="AH76">
        <v>1</v>
      </c>
      <c r="AI76" t="s">
        <v>44</v>
      </c>
      <c r="AM76" s="5" t="s">
        <v>303</v>
      </c>
      <c r="AN76">
        <v>913.86</v>
      </c>
      <c r="AO76">
        <v>31.17</v>
      </c>
      <c r="AP76">
        <v>913.86</v>
      </c>
      <c r="AQ76">
        <v>31.17</v>
      </c>
      <c r="AR76">
        <v>635.78</v>
      </c>
      <c r="AS76">
        <v>48.07</v>
      </c>
      <c r="AT76">
        <v>18.260000000000002</v>
      </c>
      <c r="AU76">
        <v>127.67</v>
      </c>
      <c r="AV76">
        <v>52.91</v>
      </c>
      <c r="AW76" t="str">
        <f>IF(COUNTIF($AM$3:AM76,AM76)&gt;1,1,"")</f>
        <v/>
      </c>
      <c r="AX76" s="4"/>
      <c r="AY76">
        <f t="shared" si="2"/>
        <v>0</v>
      </c>
      <c r="AZ76">
        <f t="shared" si="3"/>
        <v>0</v>
      </c>
    </row>
    <row r="77" spans="1:52" ht="13" customHeight="1" x14ac:dyDescent="0.15">
      <c r="A77">
        <v>75</v>
      </c>
      <c r="B77" t="s">
        <v>304</v>
      </c>
      <c r="C77">
        <v>6</v>
      </c>
      <c r="D77" t="s">
        <v>12</v>
      </c>
      <c r="E77">
        <v>199291879</v>
      </c>
      <c r="F77" t="s">
        <v>305</v>
      </c>
      <c r="G77" t="s">
        <v>304</v>
      </c>
      <c r="I77">
        <v>7</v>
      </c>
      <c r="J77">
        <v>2</v>
      </c>
      <c r="K77">
        <v>8</v>
      </c>
      <c r="L77" t="s">
        <v>99</v>
      </c>
      <c r="M77" t="s">
        <v>15</v>
      </c>
      <c r="N77" t="s">
        <v>16</v>
      </c>
      <c r="O77" t="s">
        <v>54</v>
      </c>
      <c r="P77" t="s">
        <v>18</v>
      </c>
      <c r="Q77" t="s">
        <v>19</v>
      </c>
      <c r="R77" t="s">
        <v>20</v>
      </c>
      <c r="S77" t="s">
        <v>21</v>
      </c>
      <c r="T77" s="3">
        <v>0.78</v>
      </c>
      <c r="U77" t="s">
        <v>55</v>
      </c>
      <c r="V77" t="s">
        <v>23</v>
      </c>
      <c r="W77" t="s">
        <v>24</v>
      </c>
      <c r="X77" t="s">
        <v>25</v>
      </c>
      <c r="Y77" t="s">
        <v>26</v>
      </c>
      <c r="Z77" t="s">
        <v>27</v>
      </c>
      <c r="AA77">
        <v>18</v>
      </c>
      <c r="AB77" t="s">
        <v>28</v>
      </c>
      <c r="AC77" t="s">
        <v>29</v>
      </c>
      <c r="AD77" t="s">
        <v>30</v>
      </c>
      <c r="AE77" t="s">
        <v>31</v>
      </c>
      <c r="AF77">
        <v>18</v>
      </c>
      <c r="AG77">
        <v>17</v>
      </c>
      <c r="AH77">
        <v>2</v>
      </c>
      <c r="AK77" t="s">
        <v>32</v>
      </c>
      <c r="AM77" s="5" t="s">
        <v>306</v>
      </c>
      <c r="AN77">
        <v>989.78</v>
      </c>
      <c r="AO77">
        <v>34.409999999999997</v>
      </c>
      <c r="AP77">
        <v>989.78</v>
      </c>
      <c r="AQ77">
        <v>34.409999999999997</v>
      </c>
      <c r="AR77">
        <v>318.10000000000002</v>
      </c>
      <c r="AS77">
        <v>31.58</v>
      </c>
      <c r="AT77">
        <v>28.8</v>
      </c>
      <c r="AU77">
        <v>320.69</v>
      </c>
      <c r="AV77">
        <v>256.2</v>
      </c>
      <c r="AW77" t="str">
        <f>IF(COUNTIF($AM$3:AM77,AM77)&gt;1,1,"")</f>
        <v/>
      </c>
      <c r="AX77" s="4"/>
      <c r="AY77">
        <f t="shared" si="2"/>
        <v>0</v>
      </c>
      <c r="AZ77">
        <f t="shared" si="3"/>
        <v>0</v>
      </c>
    </row>
    <row r="78" spans="1:52" ht="13" customHeight="1" x14ac:dyDescent="0.15">
      <c r="A78">
        <v>76</v>
      </c>
      <c r="B78" t="s">
        <v>307</v>
      </c>
      <c r="C78">
        <v>6</v>
      </c>
      <c r="D78" t="s">
        <v>12</v>
      </c>
      <c r="E78">
        <v>1751364218</v>
      </c>
      <c r="F78" t="s">
        <v>308</v>
      </c>
      <c r="G78" t="s">
        <v>307</v>
      </c>
      <c r="I78">
        <v>9</v>
      </c>
      <c r="J78">
        <v>9</v>
      </c>
      <c r="K78">
        <v>10</v>
      </c>
      <c r="L78" t="s">
        <v>48</v>
      </c>
      <c r="M78" t="s">
        <v>15</v>
      </c>
      <c r="N78" t="s">
        <v>16</v>
      </c>
      <c r="O78" t="s">
        <v>38</v>
      </c>
      <c r="P78" t="s">
        <v>18</v>
      </c>
      <c r="Q78" t="s">
        <v>19</v>
      </c>
      <c r="R78" t="s">
        <v>20</v>
      </c>
      <c r="S78" t="s">
        <v>21</v>
      </c>
      <c r="T78" s="3">
        <v>0.71</v>
      </c>
      <c r="U78" t="s">
        <v>22</v>
      </c>
      <c r="V78" t="s">
        <v>23</v>
      </c>
      <c r="W78" t="s">
        <v>24</v>
      </c>
      <c r="X78" t="s">
        <v>25</v>
      </c>
      <c r="Y78" t="s">
        <v>26</v>
      </c>
      <c r="Z78" t="s">
        <v>27</v>
      </c>
      <c r="AA78">
        <v>18</v>
      </c>
      <c r="AB78" t="s">
        <v>28</v>
      </c>
      <c r="AC78" t="s">
        <v>29</v>
      </c>
      <c r="AD78" t="s">
        <v>30</v>
      </c>
      <c r="AE78" t="s">
        <v>31</v>
      </c>
      <c r="AF78">
        <v>17</v>
      </c>
      <c r="AG78">
        <v>19</v>
      </c>
      <c r="AH78">
        <v>1</v>
      </c>
      <c r="AI78" t="s">
        <v>65</v>
      </c>
      <c r="AM78" s="5" t="s">
        <v>309</v>
      </c>
      <c r="AN78">
        <v>1046.49</v>
      </c>
      <c r="AO78">
        <v>31.45</v>
      </c>
      <c r="AP78">
        <v>1046.49</v>
      </c>
      <c r="AQ78">
        <v>31.45</v>
      </c>
      <c r="AR78">
        <v>863.75</v>
      </c>
      <c r="AS78">
        <v>65.89</v>
      </c>
      <c r="AT78">
        <v>35.97</v>
      </c>
      <c r="AU78">
        <v>15.59</v>
      </c>
      <c r="AV78">
        <v>33.840000000000003</v>
      </c>
      <c r="AW78" t="str">
        <f>IF(COUNTIF($AM$3:AM78,AM78)&gt;1,1,"")</f>
        <v/>
      </c>
      <c r="AX78" s="4"/>
      <c r="AY78">
        <f t="shared" si="2"/>
        <v>0</v>
      </c>
      <c r="AZ78">
        <f t="shared" si="3"/>
        <v>0</v>
      </c>
    </row>
    <row r="79" spans="1:52" ht="13" customHeight="1" x14ac:dyDescent="0.15">
      <c r="A79">
        <v>77</v>
      </c>
      <c r="B79" t="s">
        <v>310</v>
      </c>
      <c r="C79">
        <v>6</v>
      </c>
      <c r="D79" t="s">
        <v>12</v>
      </c>
      <c r="E79">
        <v>2061730009</v>
      </c>
      <c r="F79" t="s">
        <v>311</v>
      </c>
      <c r="G79" t="s">
        <v>310</v>
      </c>
      <c r="I79">
        <v>1</v>
      </c>
      <c r="J79">
        <v>8</v>
      </c>
      <c r="K79">
        <v>7</v>
      </c>
      <c r="L79" t="s">
        <v>48</v>
      </c>
      <c r="M79" t="s">
        <v>15</v>
      </c>
      <c r="N79" t="s">
        <v>59</v>
      </c>
      <c r="O79" t="s">
        <v>54</v>
      </c>
      <c r="P79" t="s">
        <v>18</v>
      </c>
      <c r="Q79" t="s">
        <v>40</v>
      </c>
      <c r="R79" t="s">
        <v>20</v>
      </c>
      <c r="S79" t="s">
        <v>21</v>
      </c>
      <c r="T79" s="3">
        <v>0.71</v>
      </c>
      <c r="U79" t="s">
        <v>50</v>
      </c>
      <c r="V79" t="s">
        <v>23</v>
      </c>
      <c r="W79" t="s">
        <v>24</v>
      </c>
      <c r="X79" t="s">
        <v>41</v>
      </c>
      <c r="Y79" t="s">
        <v>26</v>
      </c>
      <c r="Z79" t="s">
        <v>27</v>
      </c>
      <c r="AA79">
        <v>18</v>
      </c>
      <c r="AB79" t="s">
        <v>28</v>
      </c>
      <c r="AC79" t="s">
        <v>29</v>
      </c>
      <c r="AD79" t="s">
        <v>95</v>
      </c>
      <c r="AE79" t="s">
        <v>31</v>
      </c>
      <c r="AF79">
        <v>14</v>
      </c>
      <c r="AG79">
        <v>15</v>
      </c>
      <c r="AH79">
        <v>3</v>
      </c>
      <c r="AJ79" t="s">
        <v>44</v>
      </c>
      <c r="AM79" s="5" t="s">
        <v>312</v>
      </c>
      <c r="AN79">
        <v>356.83</v>
      </c>
      <c r="AO79">
        <v>57.9</v>
      </c>
      <c r="AP79">
        <v>356.83</v>
      </c>
      <c r="AQ79">
        <v>57.9</v>
      </c>
      <c r="AR79">
        <v>164.21</v>
      </c>
      <c r="AS79">
        <v>18.89</v>
      </c>
      <c r="AT79">
        <v>4.8499999999999996</v>
      </c>
      <c r="AU79">
        <v>68.66</v>
      </c>
      <c r="AV79">
        <v>42.32</v>
      </c>
      <c r="AW79" t="str">
        <f>IF(COUNTIF($AM$3:AM79,AM79)&gt;1,1,"")</f>
        <v/>
      </c>
      <c r="AX79" s="4"/>
      <c r="AY79">
        <f t="shared" si="2"/>
        <v>0</v>
      </c>
      <c r="AZ79">
        <f t="shared" si="3"/>
        <v>0</v>
      </c>
    </row>
    <row r="80" spans="1:52" ht="13" customHeight="1" x14ac:dyDescent="0.15">
      <c r="A80">
        <v>78</v>
      </c>
      <c r="B80" t="s">
        <v>313</v>
      </c>
      <c r="C80">
        <v>6</v>
      </c>
      <c r="D80" t="s">
        <v>12</v>
      </c>
      <c r="E80">
        <v>1969822533</v>
      </c>
      <c r="F80" t="s">
        <v>314</v>
      </c>
      <c r="G80" t="s">
        <v>313</v>
      </c>
      <c r="I80">
        <v>3</v>
      </c>
      <c r="J80">
        <v>1</v>
      </c>
      <c r="K80">
        <v>3</v>
      </c>
      <c r="L80" t="s">
        <v>14</v>
      </c>
      <c r="M80" t="s">
        <v>15</v>
      </c>
      <c r="N80" t="s">
        <v>59</v>
      </c>
      <c r="O80" t="s">
        <v>38</v>
      </c>
      <c r="P80" t="s">
        <v>76</v>
      </c>
      <c r="Q80" t="s">
        <v>60</v>
      </c>
      <c r="R80" t="s">
        <v>20</v>
      </c>
      <c r="S80" t="s">
        <v>21</v>
      </c>
      <c r="T80" s="3">
        <v>0.89</v>
      </c>
      <c r="U80" t="s">
        <v>55</v>
      </c>
      <c r="V80" t="s">
        <v>23</v>
      </c>
      <c r="W80" t="s">
        <v>24</v>
      </c>
      <c r="X80" t="s">
        <v>41</v>
      </c>
      <c r="Y80" t="s">
        <v>26</v>
      </c>
      <c r="Z80" t="s">
        <v>27</v>
      </c>
      <c r="AA80">
        <v>18</v>
      </c>
      <c r="AB80" t="s">
        <v>28</v>
      </c>
      <c r="AC80" t="s">
        <v>29</v>
      </c>
      <c r="AD80" t="s">
        <v>95</v>
      </c>
      <c r="AE80" t="s">
        <v>31</v>
      </c>
      <c r="AF80">
        <v>13</v>
      </c>
      <c r="AG80">
        <v>9</v>
      </c>
      <c r="AH80">
        <v>1</v>
      </c>
      <c r="AI80" t="s">
        <v>44</v>
      </c>
      <c r="AM80" s="5" t="s">
        <v>315</v>
      </c>
      <c r="AN80">
        <v>379.06</v>
      </c>
      <c r="AO80">
        <v>25.27</v>
      </c>
      <c r="AP80">
        <v>379.06</v>
      </c>
      <c r="AQ80">
        <v>25.27</v>
      </c>
      <c r="AR80">
        <v>175.85</v>
      </c>
      <c r="AS80">
        <v>40.549999999999997</v>
      </c>
      <c r="AT80">
        <v>18.73</v>
      </c>
      <c r="AU80">
        <v>72.760000000000005</v>
      </c>
      <c r="AV80">
        <v>45.9</v>
      </c>
      <c r="AW80" t="str">
        <f>IF(COUNTIF($AM$3:AM80,AM80)&gt;1,1,"")</f>
        <v/>
      </c>
      <c r="AX80" s="4"/>
      <c r="AY80">
        <f t="shared" si="2"/>
        <v>0</v>
      </c>
      <c r="AZ80">
        <f t="shared" si="3"/>
        <v>0</v>
      </c>
    </row>
    <row r="81" spans="1:52" ht="13" customHeight="1" x14ac:dyDescent="0.15">
      <c r="A81">
        <v>79</v>
      </c>
      <c r="B81" t="s">
        <v>316</v>
      </c>
      <c r="C81">
        <v>6</v>
      </c>
      <c r="D81" t="s">
        <v>12</v>
      </c>
      <c r="E81">
        <v>1482628710</v>
      </c>
      <c r="F81" t="s">
        <v>317</v>
      </c>
      <c r="G81" t="s">
        <v>316</v>
      </c>
      <c r="I81">
        <v>6</v>
      </c>
      <c r="J81">
        <v>4</v>
      </c>
      <c r="K81">
        <v>8</v>
      </c>
      <c r="L81" t="s">
        <v>36</v>
      </c>
      <c r="M81" t="s">
        <v>15</v>
      </c>
      <c r="N81" t="s">
        <v>59</v>
      </c>
      <c r="O81" t="s">
        <v>49</v>
      </c>
      <c r="P81" t="s">
        <v>39</v>
      </c>
      <c r="Q81" t="s">
        <v>19</v>
      </c>
      <c r="R81" t="s">
        <v>20</v>
      </c>
      <c r="S81" t="s">
        <v>21</v>
      </c>
      <c r="T81" s="3">
        <v>0.78</v>
      </c>
      <c r="U81" t="s">
        <v>50</v>
      </c>
      <c r="V81" t="s">
        <v>81</v>
      </c>
      <c r="W81" t="s">
        <v>24</v>
      </c>
      <c r="X81" t="s">
        <v>25</v>
      </c>
      <c r="Y81" t="s">
        <v>26</v>
      </c>
      <c r="Z81" t="s">
        <v>27</v>
      </c>
      <c r="AA81">
        <v>21</v>
      </c>
      <c r="AB81" t="s">
        <v>28</v>
      </c>
      <c r="AC81" t="s">
        <v>29</v>
      </c>
      <c r="AD81" t="s">
        <v>30</v>
      </c>
      <c r="AE81" t="s">
        <v>31</v>
      </c>
      <c r="AF81">
        <v>12</v>
      </c>
      <c r="AG81">
        <v>9</v>
      </c>
      <c r="AH81">
        <v>3</v>
      </c>
      <c r="AJ81" t="s">
        <v>65</v>
      </c>
      <c r="AM81" s="5" t="s">
        <v>318</v>
      </c>
      <c r="AN81">
        <v>439.54</v>
      </c>
      <c r="AO81">
        <v>32.89</v>
      </c>
      <c r="AP81">
        <v>439.54</v>
      </c>
      <c r="AQ81">
        <v>32.89</v>
      </c>
      <c r="AR81">
        <v>184.09</v>
      </c>
      <c r="AS81">
        <v>20.100000000000001</v>
      </c>
      <c r="AT81">
        <v>9.82</v>
      </c>
      <c r="AU81">
        <v>104.76</v>
      </c>
      <c r="AV81">
        <v>87.88</v>
      </c>
      <c r="AW81" t="str">
        <f>IF(COUNTIF($AM$3:AM81,AM81)&gt;1,1,"")</f>
        <v/>
      </c>
      <c r="AX81" s="4"/>
      <c r="AY81">
        <f t="shared" si="2"/>
        <v>0</v>
      </c>
      <c r="AZ81">
        <f t="shared" si="3"/>
        <v>0</v>
      </c>
    </row>
    <row r="82" spans="1:52" ht="13" customHeight="1" x14ac:dyDescent="0.15">
      <c r="A82">
        <v>80</v>
      </c>
      <c r="B82" t="s">
        <v>319</v>
      </c>
      <c r="C82">
        <v>6</v>
      </c>
      <c r="D82" t="s">
        <v>12</v>
      </c>
      <c r="E82">
        <v>451527407</v>
      </c>
      <c r="F82" t="s">
        <v>320</v>
      </c>
      <c r="G82" t="s">
        <v>319</v>
      </c>
      <c r="I82">
        <v>3</v>
      </c>
      <c r="J82">
        <v>7</v>
      </c>
      <c r="K82">
        <v>4</v>
      </c>
      <c r="L82" t="s">
        <v>48</v>
      </c>
      <c r="M82" t="s">
        <v>15</v>
      </c>
      <c r="N82" t="s">
        <v>16</v>
      </c>
      <c r="O82" t="s">
        <v>49</v>
      </c>
      <c r="P82" t="s">
        <v>39</v>
      </c>
      <c r="Q82" t="s">
        <v>40</v>
      </c>
      <c r="R82" t="s">
        <v>20</v>
      </c>
      <c r="S82" t="s">
        <v>21</v>
      </c>
      <c r="T82" s="3">
        <v>0.71</v>
      </c>
      <c r="U82" t="s">
        <v>55</v>
      </c>
      <c r="V82" t="s">
        <v>23</v>
      </c>
      <c r="W82" t="s">
        <v>24</v>
      </c>
      <c r="X82" t="s">
        <v>25</v>
      </c>
      <c r="Y82" t="s">
        <v>26</v>
      </c>
      <c r="Z82" t="s">
        <v>27</v>
      </c>
      <c r="AA82">
        <v>18</v>
      </c>
      <c r="AB82" t="s">
        <v>28</v>
      </c>
      <c r="AC82" t="s">
        <v>29</v>
      </c>
      <c r="AD82" t="s">
        <v>95</v>
      </c>
      <c r="AE82" t="s">
        <v>31</v>
      </c>
      <c r="AF82">
        <v>15</v>
      </c>
      <c r="AG82">
        <v>16</v>
      </c>
      <c r="AH82">
        <v>3</v>
      </c>
      <c r="AJ82" t="s">
        <v>44</v>
      </c>
      <c r="AM82" s="5" t="s">
        <v>321</v>
      </c>
      <c r="AN82">
        <v>289.08999999999997</v>
      </c>
      <c r="AO82">
        <v>14.42</v>
      </c>
      <c r="AP82">
        <v>289.08999999999997</v>
      </c>
      <c r="AQ82">
        <v>14.42</v>
      </c>
      <c r="AR82">
        <v>100.03</v>
      </c>
      <c r="AS82">
        <v>13.19</v>
      </c>
      <c r="AT82">
        <v>5.79</v>
      </c>
      <c r="AU82">
        <v>37.950000000000003</v>
      </c>
      <c r="AV82">
        <v>117.71</v>
      </c>
      <c r="AW82" t="str">
        <f>IF(COUNTIF($AM$3:AM82,AM82)&gt;1,1,"")</f>
        <v/>
      </c>
      <c r="AX82" s="4"/>
      <c r="AY82">
        <f t="shared" si="2"/>
        <v>0</v>
      </c>
      <c r="AZ82">
        <f t="shared" si="3"/>
        <v>0</v>
      </c>
    </row>
    <row r="83" spans="1:52" ht="13" customHeight="1" x14ac:dyDescent="0.15">
      <c r="A83">
        <v>81</v>
      </c>
      <c r="B83" t="s">
        <v>322</v>
      </c>
      <c r="C83">
        <v>6</v>
      </c>
      <c r="D83" t="s">
        <v>12</v>
      </c>
      <c r="E83">
        <v>879296386</v>
      </c>
      <c r="F83" t="s">
        <v>323</v>
      </c>
      <c r="G83" t="s">
        <v>322</v>
      </c>
      <c r="I83">
        <v>8</v>
      </c>
      <c r="J83">
        <v>7</v>
      </c>
      <c r="K83">
        <v>8</v>
      </c>
      <c r="L83" t="s">
        <v>36</v>
      </c>
      <c r="M83" t="s">
        <v>15</v>
      </c>
      <c r="N83" t="s">
        <v>16</v>
      </c>
      <c r="O83" t="s">
        <v>17</v>
      </c>
      <c r="P83" t="s">
        <v>18</v>
      </c>
      <c r="Q83" t="s">
        <v>19</v>
      </c>
      <c r="R83" t="s">
        <v>20</v>
      </c>
      <c r="S83" t="s">
        <v>21</v>
      </c>
      <c r="T83" s="3">
        <v>0.71</v>
      </c>
      <c r="U83" t="s">
        <v>22</v>
      </c>
      <c r="V83" t="s">
        <v>23</v>
      </c>
      <c r="W83" t="s">
        <v>24</v>
      </c>
      <c r="X83" t="s">
        <v>25</v>
      </c>
      <c r="Y83" t="s">
        <v>26</v>
      </c>
      <c r="Z83" t="s">
        <v>27</v>
      </c>
      <c r="AA83">
        <v>18</v>
      </c>
      <c r="AB83" t="s">
        <v>28</v>
      </c>
      <c r="AC83" t="s">
        <v>29</v>
      </c>
      <c r="AD83" t="s">
        <v>30</v>
      </c>
      <c r="AE83" t="s">
        <v>31</v>
      </c>
      <c r="AF83">
        <v>17</v>
      </c>
      <c r="AG83">
        <v>17</v>
      </c>
      <c r="AH83">
        <v>2</v>
      </c>
      <c r="AK83" t="s">
        <v>32</v>
      </c>
      <c r="AM83" s="5" t="s">
        <v>272</v>
      </c>
      <c r="AN83">
        <v>1041.45</v>
      </c>
      <c r="AO83">
        <v>15.02</v>
      </c>
      <c r="AP83">
        <v>1041.45</v>
      </c>
      <c r="AQ83">
        <v>15.02</v>
      </c>
      <c r="AR83">
        <v>209.96</v>
      </c>
      <c r="AS83">
        <v>33.880000000000003</v>
      </c>
      <c r="AT83">
        <v>14.58</v>
      </c>
      <c r="AU83">
        <v>50</v>
      </c>
      <c r="AV83">
        <v>718.01</v>
      </c>
      <c r="AW83">
        <f>IF(COUNTIF($AM$3:AM83,AM83)&gt;1,1,"")</f>
        <v>1</v>
      </c>
      <c r="AX83" s="4"/>
      <c r="AY83">
        <f t="shared" si="2"/>
        <v>0</v>
      </c>
      <c r="AZ83">
        <f t="shared" si="3"/>
        <v>1</v>
      </c>
    </row>
    <row r="84" spans="1:52" ht="13" customHeight="1" x14ac:dyDescent="0.15">
      <c r="A84">
        <v>82</v>
      </c>
      <c r="B84" t="s">
        <v>324</v>
      </c>
      <c r="C84">
        <v>6</v>
      </c>
      <c r="D84" t="s">
        <v>12</v>
      </c>
      <c r="E84">
        <v>1876926231</v>
      </c>
      <c r="F84" t="s">
        <v>325</v>
      </c>
      <c r="G84" t="s">
        <v>324</v>
      </c>
      <c r="I84">
        <v>7</v>
      </c>
      <c r="J84">
        <v>7</v>
      </c>
      <c r="K84">
        <v>8</v>
      </c>
      <c r="L84" t="s">
        <v>14</v>
      </c>
      <c r="M84" t="s">
        <v>15</v>
      </c>
      <c r="N84" t="s">
        <v>16</v>
      </c>
      <c r="O84" t="s">
        <v>17</v>
      </c>
      <c r="P84" t="s">
        <v>18</v>
      </c>
      <c r="Q84" t="s">
        <v>19</v>
      </c>
      <c r="R84" t="s">
        <v>20</v>
      </c>
      <c r="S84" t="s">
        <v>21</v>
      </c>
      <c r="T84" s="3">
        <v>0.71</v>
      </c>
      <c r="U84" t="s">
        <v>22</v>
      </c>
      <c r="V84" t="s">
        <v>23</v>
      </c>
      <c r="W84" t="s">
        <v>24</v>
      </c>
      <c r="X84" t="s">
        <v>25</v>
      </c>
      <c r="Y84" t="s">
        <v>42</v>
      </c>
      <c r="Z84" t="s">
        <v>27</v>
      </c>
      <c r="AA84">
        <v>18</v>
      </c>
      <c r="AB84" t="s">
        <v>28</v>
      </c>
      <c r="AC84" t="s">
        <v>29</v>
      </c>
      <c r="AD84" t="s">
        <v>30</v>
      </c>
      <c r="AE84" t="s">
        <v>31</v>
      </c>
      <c r="AF84">
        <v>17</v>
      </c>
      <c r="AG84">
        <v>13</v>
      </c>
      <c r="AH84">
        <v>4</v>
      </c>
      <c r="AL84" t="s">
        <v>32</v>
      </c>
      <c r="AM84" s="5" t="s">
        <v>283</v>
      </c>
      <c r="AN84">
        <v>305.75</v>
      </c>
      <c r="AO84">
        <v>16.809999999999999</v>
      </c>
      <c r="AP84">
        <v>305.75</v>
      </c>
      <c r="AQ84">
        <v>16.809999999999999</v>
      </c>
      <c r="AR84">
        <v>206.65</v>
      </c>
      <c r="AS84">
        <v>48.44</v>
      </c>
      <c r="AT84">
        <v>6.85</v>
      </c>
      <c r="AU84">
        <v>9.27</v>
      </c>
      <c r="AV84">
        <v>17.73</v>
      </c>
      <c r="AW84">
        <f>IF(COUNTIF($AM$3:AM84,AM84)&gt;1,1,"")</f>
        <v>1</v>
      </c>
      <c r="AX84" s="4"/>
      <c r="AY84">
        <f t="shared" si="2"/>
        <v>0</v>
      </c>
      <c r="AZ84">
        <f t="shared" si="3"/>
        <v>1</v>
      </c>
    </row>
    <row r="85" spans="1:52" ht="13" customHeight="1" x14ac:dyDescent="0.15">
      <c r="A85">
        <v>83</v>
      </c>
      <c r="B85" t="s">
        <v>326</v>
      </c>
      <c r="C85">
        <v>6</v>
      </c>
      <c r="D85" t="s">
        <v>12</v>
      </c>
      <c r="E85">
        <v>506429316</v>
      </c>
      <c r="F85" t="s">
        <v>327</v>
      </c>
      <c r="G85" t="s">
        <v>326</v>
      </c>
      <c r="I85">
        <v>0</v>
      </c>
      <c r="J85">
        <v>5</v>
      </c>
      <c r="K85">
        <v>10</v>
      </c>
      <c r="L85" t="s">
        <v>36</v>
      </c>
      <c r="M85" t="s">
        <v>15</v>
      </c>
      <c r="N85" t="s">
        <v>16</v>
      </c>
      <c r="O85" t="s">
        <v>38</v>
      </c>
      <c r="P85" t="s">
        <v>39</v>
      </c>
      <c r="Q85" t="s">
        <v>19</v>
      </c>
      <c r="R85" t="s">
        <v>141</v>
      </c>
      <c r="S85" t="s">
        <v>21</v>
      </c>
      <c r="T85" s="3">
        <v>0.78</v>
      </c>
      <c r="U85" t="s">
        <v>55</v>
      </c>
      <c r="V85" t="s">
        <v>23</v>
      </c>
      <c r="W85" t="s">
        <v>61</v>
      </c>
      <c r="X85" t="s">
        <v>41</v>
      </c>
      <c r="Y85" t="s">
        <v>26</v>
      </c>
      <c r="Z85" t="s">
        <v>64</v>
      </c>
      <c r="AA85">
        <v>18</v>
      </c>
      <c r="AB85" t="s">
        <v>28</v>
      </c>
      <c r="AC85" t="s">
        <v>29</v>
      </c>
      <c r="AD85" t="s">
        <v>30</v>
      </c>
      <c r="AE85" t="s">
        <v>31</v>
      </c>
      <c r="AF85">
        <v>12</v>
      </c>
      <c r="AG85">
        <v>14</v>
      </c>
      <c r="AH85">
        <v>2</v>
      </c>
      <c r="AK85" t="s">
        <v>44</v>
      </c>
      <c r="AM85" s="5" t="s">
        <v>328</v>
      </c>
      <c r="AN85">
        <v>209.57</v>
      </c>
      <c r="AO85">
        <v>51.22</v>
      </c>
      <c r="AP85">
        <v>209.57</v>
      </c>
      <c r="AQ85">
        <v>51.22</v>
      </c>
      <c r="AR85">
        <v>105.45</v>
      </c>
      <c r="AS85">
        <v>12.53</v>
      </c>
      <c r="AT85">
        <v>5.95</v>
      </c>
      <c r="AU85">
        <v>5.39</v>
      </c>
      <c r="AV85">
        <v>29.03</v>
      </c>
      <c r="AW85" t="str">
        <f>IF(COUNTIF($AM$3:AM85,AM85)&gt;1,1,"")</f>
        <v/>
      </c>
      <c r="AX85" s="4"/>
      <c r="AY85">
        <f t="shared" si="2"/>
        <v>0</v>
      </c>
      <c r="AZ85">
        <f t="shared" si="3"/>
        <v>0</v>
      </c>
    </row>
    <row r="86" spans="1:52" ht="13" customHeight="1" x14ac:dyDescent="0.15">
      <c r="A86">
        <v>84</v>
      </c>
      <c r="B86" t="s">
        <v>329</v>
      </c>
      <c r="C86">
        <v>6</v>
      </c>
      <c r="D86" t="s">
        <v>12</v>
      </c>
      <c r="E86">
        <v>1853520763</v>
      </c>
      <c r="F86" t="s">
        <v>330</v>
      </c>
      <c r="G86" t="s">
        <v>329</v>
      </c>
      <c r="I86">
        <v>2</v>
      </c>
      <c r="J86">
        <v>8</v>
      </c>
      <c r="K86">
        <v>5</v>
      </c>
      <c r="L86" t="s">
        <v>48</v>
      </c>
      <c r="M86" t="s">
        <v>15</v>
      </c>
      <c r="N86" t="s">
        <v>16</v>
      </c>
      <c r="O86" t="s">
        <v>54</v>
      </c>
      <c r="P86" t="s">
        <v>18</v>
      </c>
      <c r="Q86" t="s">
        <v>19</v>
      </c>
      <c r="R86" t="s">
        <v>20</v>
      </c>
      <c r="S86" t="s">
        <v>21</v>
      </c>
      <c r="T86" s="3">
        <v>0.71</v>
      </c>
      <c r="U86" t="s">
        <v>55</v>
      </c>
      <c r="V86" t="s">
        <v>23</v>
      </c>
      <c r="W86" t="s">
        <v>24</v>
      </c>
      <c r="X86" t="s">
        <v>25</v>
      </c>
      <c r="Y86" t="s">
        <v>26</v>
      </c>
      <c r="Z86" t="s">
        <v>27</v>
      </c>
      <c r="AA86">
        <v>21</v>
      </c>
      <c r="AB86" t="s">
        <v>28</v>
      </c>
      <c r="AC86" t="s">
        <v>29</v>
      </c>
      <c r="AD86" t="s">
        <v>72</v>
      </c>
      <c r="AE86" t="s">
        <v>31</v>
      </c>
      <c r="AF86">
        <v>17</v>
      </c>
      <c r="AG86">
        <v>14</v>
      </c>
      <c r="AH86">
        <v>4</v>
      </c>
      <c r="AL86" t="s">
        <v>44</v>
      </c>
      <c r="AM86" s="5" t="s">
        <v>331</v>
      </c>
      <c r="AN86">
        <v>1015.08</v>
      </c>
      <c r="AO86">
        <v>55.02</v>
      </c>
      <c r="AP86">
        <v>1015.08</v>
      </c>
      <c r="AQ86">
        <v>55.02</v>
      </c>
      <c r="AR86">
        <v>637.39</v>
      </c>
      <c r="AS86">
        <v>35.42</v>
      </c>
      <c r="AT86">
        <v>50.1</v>
      </c>
      <c r="AU86">
        <v>165.53</v>
      </c>
      <c r="AV86">
        <v>71.62</v>
      </c>
      <c r="AW86" t="str">
        <f>IF(COUNTIF($AM$3:AM86,AM86)&gt;1,1,"")</f>
        <v/>
      </c>
      <c r="AX86" s="4"/>
      <c r="AY86">
        <f t="shared" si="2"/>
        <v>0</v>
      </c>
      <c r="AZ86">
        <f t="shared" si="3"/>
        <v>0</v>
      </c>
    </row>
    <row r="87" spans="1:52" ht="13" customHeight="1" x14ac:dyDescent="0.15">
      <c r="A87">
        <v>85</v>
      </c>
      <c r="B87" t="s">
        <v>332</v>
      </c>
      <c r="C87">
        <v>6</v>
      </c>
      <c r="D87" t="s">
        <v>12</v>
      </c>
      <c r="E87">
        <v>1319344618</v>
      </c>
      <c r="F87" t="s">
        <v>333</v>
      </c>
      <c r="G87" t="s">
        <v>332</v>
      </c>
      <c r="I87">
        <v>1</v>
      </c>
      <c r="J87">
        <v>7</v>
      </c>
      <c r="K87">
        <v>5</v>
      </c>
      <c r="L87" t="s">
        <v>14</v>
      </c>
      <c r="M87" t="s">
        <v>15</v>
      </c>
      <c r="N87" t="s">
        <v>59</v>
      </c>
      <c r="O87" t="s">
        <v>49</v>
      </c>
      <c r="P87" t="s">
        <v>76</v>
      </c>
      <c r="Q87" t="s">
        <v>40</v>
      </c>
      <c r="R87" t="s">
        <v>20</v>
      </c>
      <c r="S87" t="s">
        <v>21</v>
      </c>
      <c r="T87" s="3">
        <v>0.78</v>
      </c>
      <c r="U87" t="s">
        <v>55</v>
      </c>
      <c r="V87" t="s">
        <v>23</v>
      </c>
      <c r="W87" t="s">
        <v>24</v>
      </c>
      <c r="X87" t="s">
        <v>41</v>
      </c>
      <c r="Y87" t="s">
        <v>26</v>
      </c>
      <c r="Z87" t="s">
        <v>27</v>
      </c>
      <c r="AA87">
        <v>18</v>
      </c>
      <c r="AB87" t="s">
        <v>28</v>
      </c>
      <c r="AC87" t="s">
        <v>29</v>
      </c>
      <c r="AD87" t="s">
        <v>30</v>
      </c>
      <c r="AE87" t="s">
        <v>90</v>
      </c>
      <c r="AF87">
        <v>13</v>
      </c>
      <c r="AG87">
        <v>10</v>
      </c>
      <c r="AH87">
        <v>3</v>
      </c>
      <c r="AJ87" t="s">
        <v>65</v>
      </c>
      <c r="AM87" s="5" t="s">
        <v>334</v>
      </c>
      <c r="AN87">
        <v>849.28</v>
      </c>
      <c r="AO87">
        <v>279.54000000000002</v>
      </c>
      <c r="AP87">
        <v>849.28</v>
      </c>
      <c r="AQ87">
        <v>279.54000000000002</v>
      </c>
      <c r="AR87">
        <v>313.11</v>
      </c>
      <c r="AS87">
        <v>43.66</v>
      </c>
      <c r="AT87">
        <v>17.579999999999998</v>
      </c>
      <c r="AU87">
        <v>136.55000000000001</v>
      </c>
      <c r="AV87">
        <v>58.84</v>
      </c>
      <c r="AW87" t="str">
        <f>IF(COUNTIF($AM$3:AM87,AM87)&gt;1,1,"")</f>
        <v/>
      </c>
      <c r="AX87" s="4"/>
      <c r="AY87">
        <f t="shared" si="2"/>
        <v>0</v>
      </c>
      <c r="AZ87">
        <f t="shared" si="3"/>
        <v>0</v>
      </c>
    </row>
    <row r="88" spans="1:52" ht="13" customHeight="1" x14ac:dyDescent="0.15">
      <c r="A88">
        <v>86</v>
      </c>
      <c r="B88" t="s">
        <v>335</v>
      </c>
      <c r="C88">
        <v>6</v>
      </c>
      <c r="D88" t="s">
        <v>12</v>
      </c>
      <c r="E88">
        <v>1926300269</v>
      </c>
      <c r="F88" t="s">
        <v>336</v>
      </c>
      <c r="G88" t="s">
        <v>335</v>
      </c>
      <c r="I88">
        <v>1</v>
      </c>
      <c r="J88">
        <v>4</v>
      </c>
      <c r="K88">
        <v>5</v>
      </c>
      <c r="L88" t="s">
        <v>48</v>
      </c>
      <c r="M88" t="s">
        <v>15</v>
      </c>
      <c r="N88" t="s">
        <v>59</v>
      </c>
      <c r="O88" t="s">
        <v>49</v>
      </c>
      <c r="P88" t="s">
        <v>18</v>
      </c>
      <c r="Q88" t="s">
        <v>40</v>
      </c>
      <c r="R88" t="s">
        <v>20</v>
      </c>
      <c r="S88" t="s">
        <v>21</v>
      </c>
      <c r="T88" s="3">
        <v>0.78</v>
      </c>
      <c r="U88" t="s">
        <v>50</v>
      </c>
      <c r="V88" t="s">
        <v>23</v>
      </c>
      <c r="W88" t="s">
        <v>175</v>
      </c>
      <c r="X88" t="s">
        <v>25</v>
      </c>
      <c r="Y88" t="s">
        <v>26</v>
      </c>
      <c r="Z88" t="s">
        <v>27</v>
      </c>
      <c r="AA88">
        <v>9</v>
      </c>
      <c r="AB88" t="s">
        <v>28</v>
      </c>
      <c r="AC88" t="s">
        <v>29</v>
      </c>
      <c r="AD88" t="s">
        <v>95</v>
      </c>
      <c r="AE88" t="s">
        <v>31</v>
      </c>
      <c r="AF88">
        <v>11</v>
      </c>
      <c r="AG88">
        <v>15</v>
      </c>
      <c r="AH88">
        <v>2</v>
      </c>
      <c r="AK88" t="s">
        <v>32</v>
      </c>
      <c r="AM88" s="5" t="s">
        <v>337</v>
      </c>
      <c r="AN88">
        <v>186.55</v>
      </c>
      <c r="AO88">
        <v>15.01</v>
      </c>
      <c r="AP88">
        <v>186.55</v>
      </c>
      <c r="AQ88">
        <v>15.01</v>
      </c>
      <c r="AR88">
        <v>105.8</v>
      </c>
      <c r="AS88">
        <v>9.09</v>
      </c>
      <c r="AT88">
        <v>4.01</v>
      </c>
      <c r="AU88">
        <v>31.59</v>
      </c>
      <c r="AV88">
        <v>21.05</v>
      </c>
      <c r="AW88" t="str">
        <f>IF(COUNTIF($AM$3:AM88,AM88)&gt;1,1,"")</f>
        <v/>
      </c>
      <c r="AX88" s="4"/>
      <c r="AY88">
        <f t="shared" si="2"/>
        <v>0</v>
      </c>
      <c r="AZ88">
        <f t="shared" si="3"/>
        <v>0</v>
      </c>
    </row>
    <row r="89" spans="1:52" ht="13" customHeight="1" x14ac:dyDescent="0.15">
      <c r="A89">
        <v>87</v>
      </c>
      <c r="B89" t="s">
        <v>338</v>
      </c>
      <c r="C89">
        <v>6</v>
      </c>
      <c r="D89" t="s">
        <v>12</v>
      </c>
      <c r="E89">
        <v>353609266</v>
      </c>
      <c r="F89" t="s">
        <v>339</v>
      </c>
      <c r="G89" t="s">
        <v>338</v>
      </c>
      <c r="I89">
        <v>3</v>
      </c>
      <c r="J89">
        <v>4</v>
      </c>
      <c r="K89">
        <v>5</v>
      </c>
      <c r="L89" t="s">
        <v>99</v>
      </c>
      <c r="M89" t="s">
        <v>15</v>
      </c>
      <c r="N89" t="s">
        <v>59</v>
      </c>
      <c r="O89" t="s">
        <v>54</v>
      </c>
      <c r="P89" t="s">
        <v>137</v>
      </c>
      <c r="Q89" t="s">
        <v>40</v>
      </c>
      <c r="R89" t="s">
        <v>141</v>
      </c>
      <c r="S89" t="s">
        <v>21</v>
      </c>
      <c r="T89" s="3">
        <v>0.71</v>
      </c>
      <c r="U89" t="s">
        <v>80</v>
      </c>
      <c r="V89" t="s">
        <v>81</v>
      </c>
      <c r="W89" t="s">
        <v>61</v>
      </c>
      <c r="X89" t="s">
        <v>41</v>
      </c>
      <c r="Y89" t="s">
        <v>42</v>
      </c>
      <c r="Z89" t="s">
        <v>64</v>
      </c>
      <c r="AA89">
        <v>18</v>
      </c>
      <c r="AB89" t="s">
        <v>109</v>
      </c>
      <c r="AC89" t="s">
        <v>29</v>
      </c>
      <c r="AD89" t="s">
        <v>30</v>
      </c>
      <c r="AE89" t="s">
        <v>90</v>
      </c>
      <c r="AF89">
        <v>7</v>
      </c>
      <c r="AG89">
        <v>8</v>
      </c>
      <c r="AH89">
        <v>4</v>
      </c>
      <c r="AL89" t="s">
        <v>44</v>
      </c>
      <c r="AM89" s="5" t="s">
        <v>340</v>
      </c>
      <c r="AN89">
        <v>940.68</v>
      </c>
      <c r="AO89">
        <v>40.49</v>
      </c>
      <c r="AP89">
        <v>940.68</v>
      </c>
      <c r="AQ89">
        <v>40.49</v>
      </c>
      <c r="AR89">
        <v>727.76</v>
      </c>
      <c r="AS89">
        <v>25.06</v>
      </c>
      <c r="AT89">
        <v>11.27</v>
      </c>
      <c r="AU89">
        <v>101.05</v>
      </c>
      <c r="AV89">
        <v>35.049999999999997</v>
      </c>
      <c r="AW89" t="str">
        <f>IF(COUNTIF($AM$3:AM89,AM89)&gt;1,1,"")</f>
        <v/>
      </c>
      <c r="AX89" s="4"/>
      <c r="AY89">
        <f t="shared" si="2"/>
        <v>0</v>
      </c>
      <c r="AZ89">
        <f t="shared" si="3"/>
        <v>0</v>
      </c>
    </row>
    <row r="90" spans="1:52" ht="13" customHeight="1" x14ac:dyDescent="0.15">
      <c r="A90">
        <v>88</v>
      </c>
      <c r="B90" t="s">
        <v>341</v>
      </c>
      <c r="C90">
        <v>6</v>
      </c>
      <c r="D90" t="s">
        <v>12</v>
      </c>
      <c r="E90">
        <v>657218525</v>
      </c>
      <c r="F90" t="s">
        <v>342</v>
      </c>
      <c r="G90" t="s">
        <v>341</v>
      </c>
      <c r="I90">
        <v>2</v>
      </c>
      <c r="J90">
        <v>8</v>
      </c>
      <c r="K90">
        <v>7</v>
      </c>
      <c r="L90" t="s">
        <v>48</v>
      </c>
      <c r="M90" t="s">
        <v>184</v>
      </c>
      <c r="N90" t="s">
        <v>16</v>
      </c>
      <c r="O90" t="s">
        <v>54</v>
      </c>
      <c r="P90" t="s">
        <v>18</v>
      </c>
      <c r="Q90" t="s">
        <v>40</v>
      </c>
      <c r="R90" t="s">
        <v>20</v>
      </c>
      <c r="S90" t="s">
        <v>21</v>
      </c>
      <c r="T90" s="3">
        <v>0.71</v>
      </c>
      <c r="U90" t="s">
        <v>50</v>
      </c>
      <c r="V90" t="s">
        <v>23</v>
      </c>
      <c r="W90" t="s">
        <v>24</v>
      </c>
      <c r="X90" t="s">
        <v>25</v>
      </c>
      <c r="Y90" t="s">
        <v>104</v>
      </c>
      <c r="Z90" t="s">
        <v>27</v>
      </c>
      <c r="AA90">
        <v>18</v>
      </c>
      <c r="AB90" t="s">
        <v>28</v>
      </c>
      <c r="AC90" t="s">
        <v>29</v>
      </c>
      <c r="AD90" t="s">
        <v>30</v>
      </c>
      <c r="AE90" t="s">
        <v>31</v>
      </c>
      <c r="AF90">
        <v>15</v>
      </c>
      <c r="AG90">
        <v>12</v>
      </c>
      <c r="AH90">
        <v>1</v>
      </c>
      <c r="AI90" t="s">
        <v>44</v>
      </c>
      <c r="AM90" s="5" t="s">
        <v>343</v>
      </c>
      <c r="AN90">
        <v>170.15</v>
      </c>
      <c r="AO90">
        <v>12.91</v>
      </c>
      <c r="AP90">
        <v>170.15</v>
      </c>
      <c r="AQ90">
        <v>12.91</v>
      </c>
      <c r="AR90">
        <v>99.41</v>
      </c>
      <c r="AS90">
        <v>10.15</v>
      </c>
      <c r="AT90">
        <v>6.62</v>
      </c>
      <c r="AU90">
        <v>28.77</v>
      </c>
      <c r="AV90">
        <v>12.29</v>
      </c>
      <c r="AW90" t="str">
        <f>IF(COUNTIF($AM$3:AM90,AM90)&gt;1,1,"")</f>
        <v/>
      </c>
      <c r="AX90" s="4"/>
      <c r="AY90">
        <f t="shared" si="2"/>
        <v>0</v>
      </c>
      <c r="AZ90">
        <f t="shared" si="3"/>
        <v>0</v>
      </c>
    </row>
    <row r="91" spans="1:52" ht="13" customHeight="1" x14ac:dyDescent="0.15">
      <c r="A91">
        <v>89</v>
      </c>
      <c r="B91" t="s">
        <v>344</v>
      </c>
      <c r="C91">
        <v>6</v>
      </c>
      <c r="D91" t="s">
        <v>12</v>
      </c>
      <c r="E91">
        <v>2147357241</v>
      </c>
      <c r="F91" t="s">
        <v>345</v>
      </c>
      <c r="G91" t="s">
        <v>344</v>
      </c>
      <c r="I91">
        <v>5</v>
      </c>
      <c r="J91">
        <v>0</v>
      </c>
      <c r="K91">
        <v>10</v>
      </c>
      <c r="L91" t="s">
        <v>48</v>
      </c>
      <c r="M91" t="s">
        <v>15</v>
      </c>
      <c r="N91" t="s">
        <v>16</v>
      </c>
      <c r="O91" t="s">
        <v>54</v>
      </c>
      <c r="P91" t="s">
        <v>18</v>
      </c>
      <c r="Q91" t="s">
        <v>19</v>
      </c>
      <c r="R91" t="s">
        <v>20</v>
      </c>
      <c r="S91" t="s">
        <v>21</v>
      </c>
      <c r="T91" s="3">
        <v>0.71</v>
      </c>
      <c r="U91" t="s">
        <v>50</v>
      </c>
      <c r="V91" t="s">
        <v>23</v>
      </c>
      <c r="W91" t="s">
        <v>24</v>
      </c>
      <c r="X91" t="s">
        <v>71</v>
      </c>
      <c r="Y91" t="s">
        <v>26</v>
      </c>
      <c r="Z91" t="s">
        <v>27</v>
      </c>
      <c r="AA91">
        <v>18</v>
      </c>
      <c r="AB91" t="s">
        <v>28</v>
      </c>
      <c r="AC91" t="s">
        <v>29</v>
      </c>
      <c r="AD91" t="s">
        <v>30</v>
      </c>
      <c r="AE91" t="s">
        <v>31</v>
      </c>
      <c r="AF91">
        <v>17</v>
      </c>
      <c r="AG91">
        <v>14</v>
      </c>
      <c r="AH91">
        <v>4</v>
      </c>
      <c r="AL91" t="s">
        <v>44</v>
      </c>
      <c r="AM91" s="5" t="s">
        <v>346</v>
      </c>
      <c r="AN91">
        <v>387.81</v>
      </c>
      <c r="AO91">
        <v>24.66</v>
      </c>
      <c r="AP91">
        <v>387.81</v>
      </c>
      <c r="AQ91">
        <v>24.66</v>
      </c>
      <c r="AR91">
        <v>240.15</v>
      </c>
      <c r="AS91">
        <v>24.45</v>
      </c>
      <c r="AT91">
        <v>3.89</v>
      </c>
      <c r="AU91">
        <v>66.069999999999993</v>
      </c>
      <c r="AV91">
        <v>28.59</v>
      </c>
      <c r="AW91" t="str">
        <f>IF(COUNTIF($AM$3:AM91,AM91)&gt;1,1,"")</f>
        <v/>
      </c>
      <c r="AX91" s="4"/>
      <c r="AY91">
        <f t="shared" si="2"/>
        <v>0</v>
      </c>
      <c r="AZ91">
        <f t="shared" si="3"/>
        <v>0</v>
      </c>
    </row>
    <row r="92" spans="1:52" ht="13" customHeight="1" x14ac:dyDescent="0.15">
      <c r="A92">
        <v>90</v>
      </c>
      <c r="B92" t="s">
        <v>347</v>
      </c>
      <c r="C92">
        <v>6</v>
      </c>
      <c r="D92" t="s">
        <v>12</v>
      </c>
      <c r="E92">
        <v>2136546975</v>
      </c>
      <c r="F92" t="s">
        <v>348</v>
      </c>
      <c r="G92" t="s">
        <v>347</v>
      </c>
      <c r="I92">
        <v>7</v>
      </c>
      <c r="J92">
        <v>8</v>
      </c>
      <c r="K92">
        <v>8</v>
      </c>
      <c r="L92" t="s">
        <v>48</v>
      </c>
      <c r="M92" t="s">
        <v>15</v>
      </c>
      <c r="N92" t="s">
        <v>16</v>
      </c>
      <c r="O92" t="s">
        <v>17</v>
      </c>
      <c r="P92" t="s">
        <v>137</v>
      </c>
      <c r="Q92" t="s">
        <v>60</v>
      </c>
      <c r="R92" t="s">
        <v>20</v>
      </c>
      <c r="S92" t="s">
        <v>21</v>
      </c>
      <c r="T92" s="3">
        <v>0.78</v>
      </c>
      <c r="U92" t="s">
        <v>22</v>
      </c>
      <c r="V92" t="s">
        <v>94</v>
      </c>
      <c r="W92" t="s">
        <v>24</v>
      </c>
      <c r="X92" t="s">
        <v>41</v>
      </c>
      <c r="Y92" t="s">
        <v>26</v>
      </c>
      <c r="Z92" t="s">
        <v>27</v>
      </c>
      <c r="AA92">
        <v>18</v>
      </c>
      <c r="AB92" t="s">
        <v>28</v>
      </c>
      <c r="AC92" t="s">
        <v>349</v>
      </c>
      <c r="AD92" t="s">
        <v>30</v>
      </c>
      <c r="AE92" t="s">
        <v>31</v>
      </c>
      <c r="AF92">
        <v>11</v>
      </c>
      <c r="AG92">
        <v>16</v>
      </c>
      <c r="AH92">
        <v>1</v>
      </c>
      <c r="AI92" t="s">
        <v>65</v>
      </c>
      <c r="AM92" s="5" t="s">
        <v>350</v>
      </c>
      <c r="AN92">
        <v>759.15</v>
      </c>
      <c r="AO92">
        <v>31.12</v>
      </c>
      <c r="AP92">
        <v>759.15</v>
      </c>
      <c r="AQ92">
        <v>31.12</v>
      </c>
      <c r="AR92">
        <v>514.09</v>
      </c>
      <c r="AS92">
        <v>63.91</v>
      </c>
      <c r="AT92">
        <v>21.68</v>
      </c>
      <c r="AU92">
        <v>67.45</v>
      </c>
      <c r="AV92">
        <v>60.9</v>
      </c>
      <c r="AW92" t="str">
        <f>IF(COUNTIF($AM$3:AM92,AM92)&gt;1,1,"")</f>
        <v/>
      </c>
      <c r="AX92" s="4"/>
      <c r="AY92">
        <f t="shared" si="2"/>
        <v>0</v>
      </c>
      <c r="AZ92">
        <f t="shared" si="3"/>
        <v>0</v>
      </c>
    </row>
    <row r="93" spans="1:52" ht="13" customHeight="1" x14ac:dyDescent="0.15">
      <c r="A93">
        <v>91</v>
      </c>
      <c r="B93" t="s">
        <v>351</v>
      </c>
      <c r="C93">
        <v>6</v>
      </c>
      <c r="D93" t="s">
        <v>12</v>
      </c>
      <c r="E93">
        <v>2071630130</v>
      </c>
      <c r="F93" t="s">
        <v>352</v>
      </c>
      <c r="G93" t="s">
        <v>351</v>
      </c>
      <c r="I93">
        <v>3</v>
      </c>
      <c r="J93">
        <v>1</v>
      </c>
      <c r="K93">
        <v>6</v>
      </c>
      <c r="L93" t="s">
        <v>48</v>
      </c>
      <c r="M93" t="s">
        <v>15</v>
      </c>
      <c r="N93" t="s">
        <v>37</v>
      </c>
      <c r="O93" t="s">
        <v>17</v>
      </c>
      <c r="P93" t="s">
        <v>39</v>
      </c>
      <c r="Q93" t="s">
        <v>19</v>
      </c>
      <c r="R93" t="s">
        <v>20</v>
      </c>
      <c r="S93" t="s">
        <v>21</v>
      </c>
      <c r="T93" s="3">
        <v>0.71</v>
      </c>
      <c r="U93" t="s">
        <v>22</v>
      </c>
      <c r="V93" t="s">
        <v>70</v>
      </c>
      <c r="W93" t="s">
        <v>61</v>
      </c>
      <c r="X93" t="s">
        <v>62</v>
      </c>
      <c r="Y93" t="s">
        <v>26</v>
      </c>
      <c r="Z93" t="s">
        <v>27</v>
      </c>
      <c r="AA93">
        <v>18</v>
      </c>
      <c r="AB93" t="s">
        <v>28</v>
      </c>
      <c r="AC93" t="s">
        <v>29</v>
      </c>
      <c r="AD93" t="s">
        <v>95</v>
      </c>
      <c r="AE93" t="s">
        <v>31</v>
      </c>
      <c r="AF93">
        <v>11</v>
      </c>
      <c r="AG93">
        <v>15</v>
      </c>
      <c r="AH93">
        <v>3</v>
      </c>
      <c r="AJ93" t="s">
        <v>65</v>
      </c>
      <c r="AM93" s="5" t="s">
        <v>353</v>
      </c>
      <c r="AN93">
        <v>571.97</v>
      </c>
      <c r="AO93">
        <v>43.17</v>
      </c>
      <c r="AP93">
        <v>571.97</v>
      </c>
      <c r="AQ93">
        <v>43.17</v>
      </c>
      <c r="AR93">
        <v>153.6</v>
      </c>
      <c r="AS93">
        <v>31.34</v>
      </c>
      <c r="AT93">
        <v>9.86</v>
      </c>
      <c r="AU93">
        <v>311.39</v>
      </c>
      <c r="AV93">
        <v>22.61</v>
      </c>
      <c r="AW93" t="str">
        <f>IF(COUNTIF($AM$3:AM93,AM93)&gt;1,1,"")</f>
        <v/>
      </c>
      <c r="AX93" s="4"/>
      <c r="AY93">
        <f t="shared" si="2"/>
        <v>0</v>
      </c>
      <c r="AZ93">
        <f t="shared" si="3"/>
        <v>0</v>
      </c>
    </row>
    <row r="94" spans="1:52" ht="13" customHeight="1" x14ac:dyDescent="0.15">
      <c r="A94">
        <v>92</v>
      </c>
      <c r="B94" t="s">
        <v>354</v>
      </c>
      <c r="C94">
        <v>6</v>
      </c>
      <c r="D94" t="s">
        <v>12</v>
      </c>
      <c r="E94">
        <v>114042408</v>
      </c>
      <c r="F94" t="s">
        <v>355</v>
      </c>
      <c r="G94" t="s">
        <v>354</v>
      </c>
      <c r="I94">
        <v>7</v>
      </c>
      <c r="J94">
        <v>7</v>
      </c>
      <c r="K94">
        <v>2</v>
      </c>
      <c r="L94" t="s">
        <v>14</v>
      </c>
      <c r="M94" t="s">
        <v>15</v>
      </c>
      <c r="N94" t="s">
        <v>16</v>
      </c>
      <c r="O94" t="s">
        <v>38</v>
      </c>
      <c r="P94" t="s">
        <v>39</v>
      </c>
      <c r="Q94" t="s">
        <v>19</v>
      </c>
      <c r="R94" t="s">
        <v>20</v>
      </c>
      <c r="S94" t="s">
        <v>21</v>
      </c>
      <c r="T94" s="3">
        <v>0.51</v>
      </c>
      <c r="U94" t="s">
        <v>80</v>
      </c>
      <c r="V94" t="s">
        <v>70</v>
      </c>
      <c r="W94" t="s">
        <v>61</v>
      </c>
      <c r="X94" t="s">
        <v>25</v>
      </c>
      <c r="Y94" t="s">
        <v>26</v>
      </c>
      <c r="Z94" t="s">
        <v>27</v>
      </c>
      <c r="AA94">
        <v>18</v>
      </c>
      <c r="AB94" t="s">
        <v>28</v>
      </c>
      <c r="AC94" t="s">
        <v>120</v>
      </c>
      <c r="AD94" t="s">
        <v>30</v>
      </c>
      <c r="AE94" t="s">
        <v>31</v>
      </c>
      <c r="AF94">
        <v>13</v>
      </c>
      <c r="AG94">
        <v>5</v>
      </c>
      <c r="AH94">
        <v>3</v>
      </c>
      <c r="AJ94" t="s">
        <v>65</v>
      </c>
      <c r="AM94" s="5" t="s">
        <v>356</v>
      </c>
      <c r="AN94">
        <v>508.73</v>
      </c>
      <c r="AO94">
        <v>35.4</v>
      </c>
      <c r="AP94">
        <v>508.73</v>
      </c>
      <c r="AQ94">
        <v>35.4</v>
      </c>
      <c r="AR94">
        <v>234.46</v>
      </c>
      <c r="AS94">
        <v>51.6</v>
      </c>
      <c r="AT94">
        <v>14.27</v>
      </c>
      <c r="AU94">
        <v>86.64</v>
      </c>
      <c r="AV94">
        <v>86.36</v>
      </c>
      <c r="AW94" t="str">
        <f>IF(COUNTIF($AM$3:AM94,AM94)&gt;1,1,"")</f>
        <v/>
      </c>
      <c r="AX94" s="4"/>
      <c r="AY94">
        <f t="shared" si="2"/>
        <v>0</v>
      </c>
      <c r="AZ94">
        <f t="shared" si="3"/>
        <v>0</v>
      </c>
    </row>
    <row r="95" spans="1:52" ht="13" customHeight="1" x14ac:dyDescent="0.15">
      <c r="A95">
        <v>93</v>
      </c>
      <c r="B95" t="s">
        <v>357</v>
      </c>
      <c r="C95">
        <v>6</v>
      </c>
      <c r="D95" t="s">
        <v>12</v>
      </c>
      <c r="E95">
        <v>948978494</v>
      </c>
      <c r="F95" t="s">
        <v>358</v>
      </c>
      <c r="G95" t="s">
        <v>357</v>
      </c>
      <c r="I95">
        <v>7</v>
      </c>
      <c r="J95">
        <v>8</v>
      </c>
      <c r="K95">
        <v>8</v>
      </c>
      <c r="L95" t="s">
        <v>36</v>
      </c>
      <c r="M95" t="s">
        <v>15</v>
      </c>
      <c r="N95" t="s">
        <v>16</v>
      </c>
      <c r="O95" t="s">
        <v>38</v>
      </c>
      <c r="P95" t="s">
        <v>137</v>
      </c>
      <c r="Q95" t="s">
        <v>88</v>
      </c>
      <c r="R95" t="s">
        <v>20</v>
      </c>
      <c r="S95" t="s">
        <v>21</v>
      </c>
      <c r="T95" s="3">
        <v>0.78</v>
      </c>
      <c r="U95" t="s">
        <v>22</v>
      </c>
      <c r="V95" t="s">
        <v>23</v>
      </c>
      <c r="W95" t="s">
        <v>24</v>
      </c>
      <c r="X95" t="s">
        <v>41</v>
      </c>
      <c r="Y95" t="s">
        <v>26</v>
      </c>
      <c r="Z95" t="s">
        <v>27</v>
      </c>
      <c r="AA95">
        <v>18</v>
      </c>
      <c r="AB95" t="s">
        <v>28</v>
      </c>
      <c r="AC95" t="s">
        <v>349</v>
      </c>
      <c r="AD95" t="s">
        <v>30</v>
      </c>
      <c r="AE95" t="s">
        <v>31</v>
      </c>
      <c r="AF95">
        <v>12</v>
      </c>
      <c r="AG95">
        <v>13</v>
      </c>
      <c r="AH95">
        <v>3</v>
      </c>
      <c r="AJ95" t="s">
        <v>65</v>
      </c>
      <c r="AM95" s="5" t="s">
        <v>350</v>
      </c>
      <c r="AN95">
        <v>236.35</v>
      </c>
      <c r="AO95">
        <v>11.37</v>
      </c>
      <c r="AP95">
        <v>236.35</v>
      </c>
      <c r="AQ95">
        <v>11.37</v>
      </c>
      <c r="AR95">
        <v>156.61000000000001</v>
      </c>
      <c r="AS95">
        <v>9.86</v>
      </c>
      <c r="AT95">
        <v>12.6</v>
      </c>
      <c r="AU95">
        <v>12.55</v>
      </c>
      <c r="AV95">
        <v>33.36</v>
      </c>
      <c r="AW95">
        <f>IF(COUNTIF($AM$3:AM95,AM95)&gt;1,1,"")</f>
        <v>1</v>
      </c>
      <c r="AX95" s="4"/>
      <c r="AY95">
        <f t="shared" si="2"/>
        <v>0</v>
      </c>
      <c r="AZ95">
        <f t="shared" si="3"/>
        <v>1</v>
      </c>
    </row>
    <row r="96" spans="1:52" ht="13" customHeight="1" x14ac:dyDescent="0.15">
      <c r="A96">
        <v>94</v>
      </c>
      <c r="B96" t="s">
        <v>359</v>
      </c>
      <c r="C96">
        <v>6</v>
      </c>
      <c r="D96" t="s">
        <v>12</v>
      </c>
      <c r="E96">
        <v>1982815098</v>
      </c>
      <c r="F96" t="s">
        <v>360</v>
      </c>
      <c r="G96" t="s">
        <v>359</v>
      </c>
      <c r="I96">
        <v>7</v>
      </c>
      <c r="J96">
        <v>7</v>
      </c>
      <c r="K96">
        <v>7</v>
      </c>
      <c r="L96" t="s">
        <v>48</v>
      </c>
      <c r="M96" t="s">
        <v>15</v>
      </c>
      <c r="N96" t="s">
        <v>16</v>
      </c>
      <c r="O96" t="s">
        <v>17</v>
      </c>
      <c r="P96" t="s">
        <v>18</v>
      </c>
      <c r="Q96" t="s">
        <v>40</v>
      </c>
      <c r="R96" t="s">
        <v>20</v>
      </c>
      <c r="S96" t="s">
        <v>361</v>
      </c>
      <c r="T96" s="3">
        <v>0.78</v>
      </c>
      <c r="U96" t="s">
        <v>50</v>
      </c>
      <c r="V96" t="s">
        <v>81</v>
      </c>
      <c r="W96" t="s">
        <v>24</v>
      </c>
      <c r="X96" t="s">
        <v>62</v>
      </c>
      <c r="Y96" t="s">
        <v>26</v>
      </c>
      <c r="Z96" t="s">
        <v>27</v>
      </c>
      <c r="AA96">
        <v>9</v>
      </c>
      <c r="AB96" t="s">
        <v>43</v>
      </c>
      <c r="AC96" t="s">
        <v>29</v>
      </c>
      <c r="AD96" t="s">
        <v>83</v>
      </c>
      <c r="AE96" t="s">
        <v>90</v>
      </c>
      <c r="AF96">
        <v>8</v>
      </c>
      <c r="AG96">
        <v>5</v>
      </c>
      <c r="AH96">
        <v>1</v>
      </c>
      <c r="AI96" t="s">
        <v>44</v>
      </c>
      <c r="AM96" s="5" t="s">
        <v>362</v>
      </c>
      <c r="AN96">
        <v>730.56</v>
      </c>
      <c r="AO96">
        <v>34.64</v>
      </c>
      <c r="AP96">
        <v>730.56</v>
      </c>
      <c r="AQ96">
        <v>34.64</v>
      </c>
      <c r="AR96">
        <v>434.11</v>
      </c>
      <c r="AS96">
        <v>57.56</v>
      </c>
      <c r="AT96">
        <v>18.04</v>
      </c>
      <c r="AU96">
        <v>147.41</v>
      </c>
      <c r="AV96">
        <v>38.799999999999997</v>
      </c>
      <c r="AW96" t="str">
        <f>IF(COUNTIF($AM$3:AM96,AM96)&gt;1,1,"")</f>
        <v/>
      </c>
      <c r="AX96" s="4"/>
      <c r="AY96">
        <f t="shared" si="2"/>
        <v>0</v>
      </c>
      <c r="AZ96">
        <f t="shared" si="3"/>
        <v>0</v>
      </c>
    </row>
    <row r="97" spans="1:52" ht="13" customHeight="1" x14ac:dyDescent="0.15">
      <c r="A97">
        <v>95</v>
      </c>
      <c r="B97" t="s">
        <v>363</v>
      </c>
      <c r="C97">
        <v>6</v>
      </c>
      <c r="D97" t="s">
        <v>12</v>
      </c>
      <c r="E97">
        <v>215066296</v>
      </c>
      <c r="F97" t="s">
        <v>364</v>
      </c>
      <c r="G97" t="s">
        <v>363</v>
      </c>
      <c r="I97">
        <v>3</v>
      </c>
      <c r="J97">
        <v>9</v>
      </c>
      <c r="K97">
        <v>5</v>
      </c>
      <c r="L97" t="s">
        <v>14</v>
      </c>
      <c r="M97" t="s">
        <v>15</v>
      </c>
      <c r="N97" t="s">
        <v>16</v>
      </c>
      <c r="O97" t="s">
        <v>49</v>
      </c>
      <c r="P97" t="s">
        <v>18</v>
      </c>
      <c r="Q97" t="s">
        <v>19</v>
      </c>
      <c r="R97" t="s">
        <v>20</v>
      </c>
      <c r="S97" t="s">
        <v>21</v>
      </c>
      <c r="T97" s="3">
        <v>0.78</v>
      </c>
      <c r="U97" t="s">
        <v>55</v>
      </c>
      <c r="V97" t="s">
        <v>23</v>
      </c>
      <c r="W97" t="s">
        <v>24</v>
      </c>
      <c r="X97" t="s">
        <v>25</v>
      </c>
      <c r="Y97" t="s">
        <v>26</v>
      </c>
      <c r="Z97" t="s">
        <v>27</v>
      </c>
      <c r="AA97">
        <v>18</v>
      </c>
      <c r="AB97" t="s">
        <v>28</v>
      </c>
      <c r="AC97" t="s">
        <v>29</v>
      </c>
      <c r="AD97" t="s">
        <v>30</v>
      </c>
      <c r="AE97" t="s">
        <v>31</v>
      </c>
      <c r="AF97">
        <v>18</v>
      </c>
      <c r="AG97">
        <v>17</v>
      </c>
      <c r="AH97">
        <v>4</v>
      </c>
      <c r="AL97" t="s">
        <v>44</v>
      </c>
      <c r="AM97" s="5" t="s">
        <v>365</v>
      </c>
      <c r="AN97">
        <v>282.36</v>
      </c>
      <c r="AO97">
        <v>31.54</v>
      </c>
      <c r="AP97">
        <v>282.36</v>
      </c>
      <c r="AQ97">
        <v>31.54</v>
      </c>
      <c r="AR97">
        <v>119.2</v>
      </c>
      <c r="AS97">
        <v>21.01</v>
      </c>
      <c r="AT97">
        <v>7.18</v>
      </c>
      <c r="AU97">
        <v>71.760000000000005</v>
      </c>
      <c r="AV97">
        <v>31.67</v>
      </c>
      <c r="AW97" t="str">
        <f>IF(COUNTIF($AM$3:AM97,AM97)&gt;1,1,"")</f>
        <v/>
      </c>
      <c r="AX97" s="4"/>
      <c r="AY97">
        <f t="shared" si="2"/>
        <v>0</v>
      </c>
      <c r="AZ97">
        <f t="shared" si="3"/>
        <v>0</v>
      </c>
    </row>
    <row r="98" spans="1:52" ht="13" customHeight="1" x14ac:dyDescent="0.15">
      <c r="A98">
        <v>96</v>
      </c>
      <c r="B98" t="s">
        <v>366</v>
      </c>
      <c r="C98">
        <v>6</v>
      </c>
      <c r="D98" t="s">
        <v>12</v>
      </c>
      <c r="E98">
        <v>213708717</v>
      </c>
      <c r="F98" t="s">
        <v>367</v>
      </c>
      <c r="G98" t="s">
        <v>366</v>
      </c>
      <c r="I98">
        <v>0</v>
      </c>
      <c r="J98">
        <v>6</v>
      </c>
      <c r="K98">
        <v>7</v>
      </c>
      <c r="L98" t="s">
        <v>36</v>
      </c>
      <c r="M98" t="s">
        <v>15</v>
      </c>
      <c r="N98" t="s">
        <v>16</v>
      </c>
      <c r="O98" t="s">
        <v>49</v>
      </c>
      <c r="P98" t="s">
        <v>76</v>
      </c>
      <c r="Q98" t="s">
        <v>88</v>
      </c>
      <c r="R98" t="s">
        <v>141</v>
      </c>
      <c r="S98" t="s">
        <v>21</v>
      </c>
      <c r="T98" s="3">
        <v>0.71</v>
      </c>
      <c r="U98" t="s">
        <v>55</v>
      </c>
      <c r="V98" t="s">
        <v>23</v>
      </c>
      <c r="W98" t="s">
        <v>24</v>
      </c>
      <c r="X98" t="s">
        <v>25</v>
      </c>
      <c r="Y98" t="s">
        <v>26</v>
      </c>
      <c r="Z98" t="s">
        <v>27</v>
      </c>
      <c r="AA98">
        <v>18</v>
      </c>
      <c r="AB98" t="s">
        <v>28</v>
      </c>
      <c r="AC98" t="s">
        <v>29</v>
      </c>
      <c r="AD98" t="s">
        <v>30</v>
      </c>
      <c r="AE98" t="s">
        <v>31</v>
      </c>
      <c r="AF98">
        <v>15</v>
      </c>
      <c r="AG98">
        <v>10</v>
      </c>
      <c r="AH98">
        <v>1</v>
      </c>
      <c r="AI98" t="s">
        <v>65</v>
      </c>
      <c r="AM98" s="5" t="s">
        <v>368</v>
      </c>
      <c r="AN98">
        <v>299.27999999999997</v>
      </c>
      <c r="AO98">
        <v>23.79</v>
      </c>
      <c r="AP98">
        <v>299.27999999999997</v>
      </c>
      <c r="AQ98">
        <v>23.79</v>
      </c>
      <c r="AR98">
        <v>158.93</v>
      </c>
      <c r="AS98">
        <v>35.51</v>
      </c>
      <c r="AT98">
        <v>7.89</v>
      </c>
      <c r="AU98">
        <v>35.58</v>
      </c>
      <c r="AV98">
        <v>37.58</v>
      </c>
      <c r="AW98" t="str">
        <f>IF(COUNTIF($AM$3:AM98,AM98)&gt;1,1,"")</f>
        <v/>
      </c>
      <c r="AX98" s="4"/>
      <c r="AY98">
        <f t="shared" si="2"/>
        <v>0</v>
      </c>
      <c r="AZ98">
        <f t="shared" si="3"/>
        <v>0</v>
      </c>
    </row>
    <row r="99" spans="1:52" ht="13" customHeight="1" x14ac:dyDescent="0.15">
      <c r="A99">
        <v>97</v>
      </c>
      <c r="B99" t="s">
        <v>369</v>
      </c>
      <c r="C99">
        <v>6</v>
      </c>
      <c r="D99" t="s">
        <v>12</v>
      </c>
      <c r="E99">
        <v>1957571303</v>
      </c>
      <c r="F99" t="s">
        <v>370</v>
      </c>
      <c r="G99" t="s">
        <v>369</v>
      </c>
      <c r="I99">
        <v>9</v>
      </c>
      <c r="J99">
        <v>8</v>
      </c>
      <c r="K99">
        <v>5</v>
      </c>
      <c r="L99" t="s">
        <v>48</v>
      </c>
      <c r="M99" t="s">
        <v>15</v>
      </c>
      <c r="N99" t="s">
        <v>59</v>
      </c>
      <c r="O99" t="s">
        <v>54</v>
      </c>
      <c r="P99" t="s">
        <v>39</v>
      </c>
      <c r="Q99" t="s">
        <v>19</v>
      </c>
      <c r="R99" t="s">
        <v>127</v>
      </c>
      <c r="S99" t="s">
        <v>21</v>
      </c>
      <c r="T99" s="3">
        <v>0.78</v>
      </c>
      <c r="U99" t="s">
        <v>50</v>
      </c>
      <c r="V99" t="s">
        <v>23</v>
      </c>
      <c r="W99" t="s">
        <v>61</v>
      </c>
      <c r="X99" t="s">
        <v>62</v>
      </c>
      <c r="Y99" t="s">
        <v>26</v>
      </c>
      <c r="Z99" t="s">
        <v>27</v>
      </c>
      <c r="AA99">
        <v>18</v>
      </c>
      <c r="AB99" t="s">
        <v>28</v>
      </c>
      <c r="AC99" t="s">
        <v>29</v>
      </c>
      <c r="AD99" t="s">
        <v>30</v>
      </c>
      <c r="AE99" t="s">
        <v>90</v>
      </c>
      <c r="AF99">
        <v>11</v>
      </c>
      <c r="AG99">
        <v>8</v>
      </c>
      <c r="AH99">
        <v>2</v>
      </c>
      <c r="AK99" t="s">
        <v>44</v>
      </c>
      <c r="AM99" s="5" t="s">
        <v>131</v>
      </c>
      <c r="AN99">
        <v>152.22</v>
      </c>
      <c r="AO99">
        <v>12.22</v>
      </c>
      <c r="AP99">
        <v>152.22</v>
      </c>
      <c r="AQ99">
        <v>12.22</v>
      </c>
      <c r="AR99">
        <v>69.5</v>
      </c>
      <c r="AS99">
        <v>23.96</v>
      </c>
      <c r="AT99">
        <v>3.08</v>
      </c>
      <c r="AU99">
        <v>7.92</v>
      </c>
      <c r="AV99">
        <v>35.54</v>
      </c>
      <c r="AW99">
        <f>IF(COUNTIF($AM$3:AM99,AM99)&gt;1,1,"")</f>
        <v>1</v>
      </c>
      <c r="AX99" s="4"/>
      <c r="AY99">
        <f t="shared" si="2"/>
        <v>0</v>
      </c>
      <c r="AZ99">
        <f t="shared" si="3"/>
        <v>1</v>
      </c>
    </row>
    <row r="100" spans="1:52" ht="13" customHeight="1" x14ac:dyDescent="0.15">
      <c r="A100">
        <v>98</v>
      </c>
      <c r="B100" t="s">
        <v>371</v>
      </c>
      <c r="C100">
        <v>6</v>
      </c>
      <c r="D100" t="s">
        <v>12</v>
      </c>
      <c r="E100">
        <v>1153671976</v>
      </c>
      <c r="F100" t="s">
        <v>372</v>
      </c>
      <c r="G100" t="s">
        <v>371</v>
      </c>
      <c r="I100">
        <v>6</v>
      </c>
      <c r="J100">
        <v>5</v>
      </c>
      <c r="K100">
        <v>4</v>
      </c>
      <c r="L100" t="s">
        <v>36</v>
      </c>
      <c r="M100" t="s">
        <v>15</v>
      </c>
      <c r="N100" t="s">
        <v>59</v>
      </c>
      <c r="O100" t="s">
        <v>38</v>
      </c>
      <c r="P100" t="s">
        <v>18</v>
      </c>
      <c r="Q100" t="s">
        <v>40</v>
      </c>
      <c r="R100" t="s">
        <v>20</v>
      </c>
      <c r="S100" t="s">
        <v>21</v>
      </c>
      <c r="T100" s="3">
        <v>0.71</v>
      </c>
      <c r="U100" t="s">
        <v>50</v>
      </c>
      <c r="V100" t="s">
        <v>70</v>
      </c>
      <c r="W100" t="s">
        <v>24</v>
      </c>
      <c r="X100" t="s">
        <v>41</v>
      </c>
      <c r="Y100" t="s">
        <v>26</v>
      </c>
      <c r="Z100" t="s">
        <v>27</v>
      </c>
      <c r="AA100">
        <v>18</v>
      </c>
      <c r="AB100" t="s">
        <v>28</v>
      </c>
      <c r="AC100" t="s">
        <v>29</v>
      </c>
      <c r="AD100" t="s">
        <v>30</v>
      </c>
      <c r="AE100" t="s">
        <v>100</v>
      </c>
      <c r="AF100">
        <v>12</v>
      </c>
      <c r="AG100">
        <v>6</v>
      </c>
      <c r="AH100">
        <v>1</v>
      </c>
      <c r="AI100" t="s">
        <v>44</v>
      </c>
      <c r="AM100" s="5" t="s">
        <v>373</v>
      </c>
      <c r="AN100">
        <v>336.68</v>
      </c>
      <c r="AO100">
        <v>20.23</v>
      </c>
      <c r="AP100">
        <v>336.68</v>
      </c>
      <c r="AQ100">
        <v>20.23</v>
      </c>
      <c r="AR100">
        <v>231.32</v>
      </c>
      <c r="AS100">
        <v>17.329999999999998</v>
      </c>
      <c r="AT100">
        <v>8.2100000000000009</v>
      </c>
      <c r="AU100">
        <v>39.17</v>
      </c>
      <c r="AV100">
        <v>20.420000000000002</v>
      </c>
      <c r="AW100" t="str">
        <f>IF(COUNTIF($AM$3:AM100,AM100)&gt;1,1,"")</f>
        <v/>
      </c>
      <c r="AX100" s="4"/>
      <c r="AY100">
        <f t="shared" si="2"/>
        <v>0</v>
      </c>
      <c r="AZ100">
        <f t="shared" si="3"/>
        <v>0</v>
      </c>
    </row>
    <row r="101" spans="1:52" ht="13" customHeight="1" x14ac:dyDescent="0.15">
      <c r="A101">
        <v>99</v>
      </c>
      <c r="B101" t="s">
        <v>374</v>
      </c>
      <c r="C101">
        <v>6</v>
      </c>
      <c r="D101" t="s">
        <v>12</v>
      </c>
      <c r="E101">
        <v>2010935332</v>
      </c>
      <c r="F101" t="s">
        <v>375</v>
      </c>
      <c r="G101" t="s">
        <v>374</v>
      </c>
      <c r="I101">
        <v>8</v>
      </c>
      <c r="J101">
        <v>8</v>
      </c>
      <c r="K101">
        <v>8</v>
      </c>
      <c r="L101" t="s">
        <v>14</v>
      </c>
      <c r="M101" t="s">
        <v>15</v>
      </c>
      <c r="N101" t="s">
        <v>16</v>
      </c>
      <c r="O101" t="s">
        <v>54</v>
      </c>
      <c r="P101" t="s">
        <v>18</v>
      </c>
      <c r="Q101" t="s">
        <v>19</v>
      </c>
      <c r="R101" t="s">
        <v>20</v>
      </c>
      <c r="S101" t="s">
        <v>21</v>
      </c>
      <c r="T101" s="3">
        <v>0.71</v>
      </c>
      <c r="U101" t="s">
        <v>22</v>
      </c>
      <c r="V101" t="s">
        <v>23</v>
      </c>
      <c r="W101" t="s">
        <v>24</v>
      </c>
      <c r="X101" t="s">
        <v>25</v>
      </c>
      <c r="Y101" t="s">
        <v>26</v>
      </c>
      <c r="Z101" t="s">
        <v>27</v>
      </c>
      <c r="AA101">
        <v>18</v>
      </c>
      <c r="AB101" t="s">
        <v>28</v>
      </c>
      <c r="AC101" t="s">
        <v>29</v>
      </c>
      <c r="AD101" t="s">
        <v>30</v>
      </c>
      <c r="AE101" t="s">
        <v>31</v>
      </c>
      <c r="AF101">
        <v>19</v>
      </c>
      <c r="AG101">
        <v>19</v>
      </c>
      <c r="AH101">
        <v>1</v>
      </c>
      <c r="AI101" t="s">
        <v>65</v>
      </c>
      <c r="AM101" s="5" t="s">
        <v>157</v>
      </c>
      <c r="AN101">
        <v>407.18</v>
      </c>
      <c r="AO101">
        <v>21.93</v>
      </c>
      <c r="AP101">
        <v>407.18</v>
      </c>
      <c r="AQ101">
        <v>21.93</v>
      </c>
      <c r="AR101">
        <v>138.44</v>
      </c>
      <c r="AS101">
        <v>59.57</v>
      </c>
      <c r="AT101">
        <v>13.68</v>
      </c>
      <c r="AU101">
        <v>151.47999999999999</v>
      </c>
      <c r="AV101">
        <v>22.08</v>
      </c>
      <c r="AW101">
        <f>IF(COUNTIF($AM$3:AM101,AM101)&gt;1,1,"")</f>
        <v>1</v>
      </c>
      <c r="AX101" s="4"/>
      <c r="AY101">
        <f t="shared" si="2"/>
        <v>0</v>
      </c>
      <c r="AZ101">
        <f t="shared" si="3"/>
        <v>1</v>
      </c>
    </row>
    <row r="102" spans="1:52" ht="13" customHeight="1" x14ac:dyDescent="0.15">
      <c r="A102">
        <v>100</v>
      </c>
      <c r="B102" t="s">
        <v>376</v>
      </c>
      <c r="C102">
        <v>6</v>
      </c>
      <c r="D102" t="s">
        <v>12</v>
      </c>
      <c r="E102">
        <v>167124114</v>
      </c>
      <c r="F102" t="s">
        <v>377</v>
      </c>
      <c r="G102" t="s">
        <v>376</v>
      </c>
      <c r="I102">
        <v>3</v>
      </c>
      <c r="J102">
        <v>6</v>
      </c>
      <c r="K102">
        <v>4</v>
      </c>
      <c r="L102" t="s">
        <v>36</v>
      </c>
      <c r="M102" t="s">
        <v>15</v>
      </c>
      <c r="N102" t="s">
        <v>16</v>
      </c>
      <c r="O102" t="s">
        <v>38</v>
      </c>
      <c r="P102" t="s">
        <v>76</v>
      </c>
      <c r="Q102" t="s">
        <v>19</v>
      </c>
      <c r="R102" t="s">
        <v>20</v>
      </c>
      <c r="S102" t="s">
        <v>21</v>
      </c>
      <c r="T102" s="3">
        <v>0.78</v>
      </c>
      <c r="U102" t="s">
        <v>55</v>
      </c>
      <c r="V102" t="s">
        <v>23</v>
      </c>
      <c r="W102" t="s">
        <v>24</v>
      </c>
      <c r="X102" t="s">
        <v>41</v>
      </c>
      <c r="Y102" t="s">
        <v>26</v>
      </c>
      <c r="Z102" t="s">
        <v>27</v>
      </c>
      <c r="AA102">
        <v>9</v>
      </c>
      <c r="AB102" t="s">
        <v>28</v>
      </c>
      <c r="AC102" t="s">
        <v>29</v>
      </c>
      <c r="AD102" t="s">
        <v>95</v>
      </c>
      <c r="AE102" t="s">
        <v>100</v>
      </c>
      <c r="AF102">
        <v>12</v>
      </c>
      <c r="AG102">
        <v>19</v>
      </c>
      <c r="AH102">
        <v>2</v>
      </c>
      <c r="AK102" t="s">
        <v>44</v>
      </c>
      <c r="AM102" s="5" t="s">
        <v>378</v>
      </c>
      <c r="AN102">
        <v>457.48</v>
      </c>
      <c r="AO102">
        <v>39.42</v>
      </c>
      <c r="AP102">
        <v>457.48</v>
      </c>
      <c r="AQ102">
        <v>39.42</v>
      </c>
      <c r="AR102">
        <v>336.76</v>
      </c>
      <c r="AS102">
        <v>27.24</v>
      </c>
      <c r="AT102">
        <v>12.35</v>
      </c>
      <c r="AU102">
        <v>11.43</v>
      </c>
      <c r="AV102">
        <v>30.28</v>
      </c>
      <c r="AW102" t="str">
        <f>IF(COUNTIF($AM$3:AM102,AM102)&gt;1,1,"")</f>
        <v/>
      </c>
      <c r="AX102" s="4"/>
      <c r="AY102">
        <f t="shared" si="2"/>
        <v>0</v>
      </c>
      <c r="AZ102">
        <f t="shared" si="3"/>
        <v>0</v>
      </c>
    </row>
    <row r="103" spans="1:52" ht="13" customHeight="1" x14ac:dyDescent="0.15">
      <c r="A103">
        <v>101</v>
      </c>
      <c r="B103" t="s">
        <v>379</v>
      </c>
      <c r="C103">
        <v>6</v>
      </c>
      <c r="D103" t="s">
        <v>12</v>
      </c>
      <c r="E103">
        <v>1660878979</v>
      </c>
      <c r="F103" t="s">
        <v>380</v>
      </c>
      <c r="G103" t="s">
        <v>379</v>
      </c>
      <c r="I103">
        <v>1</v>
      </c>
      <c r="J103">
        <v>6</v>
      </c>
      <c r="K103">
        <v>6</v>
      </c>
      <c r="L103" t="s">
        <v>48</v>
      </c>
      <c r="M103" t="s">
        <v>15</v>
      </c>
      <c r="N103" t="s">
        <v>16</v>
      </c>
      <c r="O103" t="s">
        <v>38</v>
      </c>
      <c r="P103" t="s">
        <v>39</v>
      </c>
      <c r="Q103" t="s">
        <v>19</v>
      </c>
      <c r="R103" t="s">
        <v>20</v>
      </c>
      <c r="S103" t="s">
        <v>21</v>
      </c>
      <c r="T103" s="3">
        <v>0.78</v>
      </c>
      <c r="U103" t="s">
        <v>22</v>
      </c>
      <c r="V103" t="s">
        <v>23</v>
      </c>
      <c r="W103" t="s">
        <v>61</v>
      </c>
      <c r="X103" t="s">
        <v>41</v>
      </c>
      <c r="Y103" t="s">
        <v>26</v>
      </c>
      <c r="Z103" t="s">
        <v>27</v>
      </c>
      <c r="AA103">
        <v>9</v>
      </c>
      <c r="AB103" t="s">
        <v>28</v>
      </c>
      <c r="AC103" t="s">
        <v>29</v>
      </c>
      <c r="AD103" t="s">
        <v>95</v>
      </c>
      <c r="AE103" t="s">
        <v>31</v>
      </c>
      <c r="AF103">
        <v>11</v>
      </c>
      <c r="AG103">
        <v>12</v>
      </c>
      <c r="AH103">
        <v>3</v>
      </c>
      <c r="AJ103" t="s">
        <v>65</v>
      </c>
      <c r="AM103" s="5" t="s">
        <v>381</v>
      </c>
      <c r="AN103">
        <v>383.45</v>
      </c>
      <c r="AO103">
        <v>30.11</v>
      </c>
      <c r="AP103">
        <v>383.45</v>
      </c>
      <c r="AQ103">
        <v>30.11</v>
      </c>
      <c r="AR103">
        <v>198.25</v>
      </c>
      <c r="AS103">
        <v>27.76</v>
      </c>
      <c r="AT103">
        <v>10.01</v>
      </c>
      <c r="AU103">
        <v>70.33</v>
      </c>
      <c r="AV103">
        <v>46.99</v>
      </c>
      <c r="AW103" t="str">
        <f>IF(COUNTIF($AM$3:AM103,AM103)&gt;1,1,"")</f>
        <v/>
      </c>
      <c r="AX103" s="4"/>
      <c r="AY103">
        <f t="shared" si="2"/>
        <v>0</v>
      </c>
      <c r="AZ103">
        <f t="shared" si="3"/>
        <v>0</v>
      </c>
    </row>
    <row r="104" spans="1:52" ht="13" customHeight="1" x14ac:dyDescent="0.15">
      <c r="A104">
        <v>102</v>
      </c>
      <c r="B104" t="s">
        <v>382</v>
      </c>
      <c r="C104">
        <v>6</v>
      </c>
      <c r="D104" t="s">
        <v>12</v>
      </c>
      <c r="E104">
        <v>1629397627</v>
      </c>
      <c r="F104" t="s">
        <v>383</v>
      </c>
      <c r="G104" t="s">
        <v>382</v>
      </c>
      <c r="I104">
        <v>6</v>
      </c>
      <c r="J104">
        <v>7</v>
      </c>
      <c r="K104">
        <v>7</v>
      </c>
      <c r="L104" t="s">
        <v>14</v>
      </c>
      <c r="M104" t="s">
        <v>15</v>
      </c>
      <c r="N104" t="s">
        <v>16</v>
      </c>
      <c r="O104" t="s">
        <v>17</v>
      </c>
      <c r="P104" t="s">
        <v>18</v>
      </c>
      <c r="Q104" t="s">
        <v>19</v>
      </c>
      <c r="R104" t="s">
        <v>141</v>
      </c>
      <c r="S104" t="s">
        <v>21</v>
      </c>
      <c r="T104" s="3">
        <v>0.71</v>
      </c>
      <c r="U104" t="s">
        <v>22</v>
      </c>
      <c r="V104" t="s">
        <v>81</v>
      </c>
      <c r="W104" t="s">
        <v>24</v>
      </c>
      <c r="X104" t="s">
        <v>25</v>
      </c>
      <c r="Y104" t="s">
        <v>26</v>
      </c>
      <c r="Z104" t="s">
        <v>27</v>
      </c>
      <c r="AA104">
        <v>18</v>
      </c>
      <c r="AB104" t="s">
        <v>28</v>
      </c>
      <c r="AC104" t="s">
        <v>29</v>
      </c>
      <c r="AD104" t="s">
        <v>30</v>
      </c>
      <c r="AE104" t="s">
        <v>31</v>
      </c>
      <c r="AF104">
        <v>16</v>
      </c>
      <c r="AG104">
        <v>16</v>
      </c>
      <c r="AH104">
        <v>2</v>
      </c>
      <c r="AK104" t="s">
        <v>32</v>
      </c>
      <c r="AM104" s="5" t="s">
        <v>142</v>
      </c>
      <c r="AN104">
        <v>1714.42</v>
      </c>
      <c r="AO104">
        <v>13.89</v>
      </c>
      <c r="AP104">
        <v>1714.42</v>
      </c>
      <c r="AQ104">
        <v>13.89</v>
      </c>
      <c r="AR104">
        <v>244.47</v>
      </c>
      <c r="AS104">
        <v>38.89</v>
      </c>
      <c r="AT104">
        <v>26.84</v>
      </c>
      <c r="AU104">
        <v>90.02</v>
      </c>
      <c r="AV104">
        <v>1300.31</v>
      </c>
      <c r="AW104">
        <f>IF(COUNTIF($AM$3:AM104,AM104)&gt;1,1,"")</f>
        <v>1</v>
      </c>
      <c r="AX104" s="4"/>
      <c r="AY104">
        <f t="shared" si="2"/>
        <v>0</v>
      </c>
      <c r="AZ104">
        <f t="shared" si="3"/>
        <v>1</v>
      </c>
    </row>
    <row r="105" spans="1:52" ht="13" customHeight="1" x14ac:dyDescent="0.15">
      <c r="A105">
        <v>103</v>
      </c>
      <c r="B105" t="s">
        <v>384</v>
      </c>
      <c r="C105">
        <v>6</v>
      </c>
      <c r="D105" t="s">
        <v>12</v>
      </c>
      <c r="E105">
        <v>30759633</v>
      </c>
      <c r="F105" t="s">
        <v>385</v>
      </c>
      <c r="G105" t="s">
        <v>384</v>
      </c>
      <c r="I105">
        <v>8</v>
      </c>
      <c r="J105">
        <v>9</v>
      </c>
      <c r="K105">
        <v>6</v>
      </c>
      <c r="L105" t="s">
        <v>48</v>
      </c>
      <c r="M105" t="s">
        <v>15</v>
      </c>
      <c r="N105" t="s">
        <v>16</v>
      </c>
      <c r="O105" t="s">
        <v>54</v>
      </c>
      <c r="P105" t="s">
        <v>18</v>
      </c>
      <c r="Q105" t="s">
        <v>40</v>
      </c>
      <c r="R105" t="s">
        <v>20</v>
      </c>
      <c r="S105" t="s">
        <v>21</v>
      </c>
      <c r="T105" s="3">
        <v>0.78</v>
      </c>
      <c r="U105" t="s">
        <v>55</v>
      </c>
      <c r="V105" t="s">
        <v>23</v>
      </c>
      <c r="W105" t="s">
        <v>24</v>
      </c>
      <c r="X105" t="s">
        <v>41</v>
      </c>
      <c r="Y105" t="s">
        <v>26</v>
      </c>
      <c r="Z105" t="s">
        <v>27</v>
      </c>
      <c r="AA105">
        <v>18</v>
      </c>
      <c r="AB105" t="s">
        <v>28</v>
      </c>
      <c r="AC105" t="s">
        <v>29</v>
      </c>
      <c r="AD105" t="s">
        <v>95</v>
      </c>
      <c r="AE105" t="s">
        <v>31</v>
      </c>
      <c r="AF105">
        <v>15</v>
      </c>
      <c r="AG105">
        <v>15</v>
      </c>
      <c r="AH105">
        <v>3</v>
      </c>
      <c r="AJ105" t="s">
        <v>44</v>
      </c>
      <c r="AM105" s="5" t="s">
        <v>386</v>
      </c>
      <c r="AN105">
        <v>409.41</v>
      </c>
      <c r="AO105">
        <v>35.64</v>
      </c>
      <c r="AP105">
        <v>409.41</v>
      </c>
      <c r="AQ105">
        <v>35.64</v>
      </c>
      <c r="AR105">
        <v>205.24</v>
      </c>
      <c r="AS105">
        <v>28.67</v>
      </c>
      <c r="AT105">
        <v>10.52</v>
      </c>
      <c r="AU105">
        <v>94.45</v>
      </c>
      <c r="AV105">
        <v>34.89</v>
      </c>
      <c r="AW105" t="str">
        <f>IF(COUNTIF($AM$3:AM105,AM105)&gt;1,1,"")</f>
        <v/>
      </c>
      <c r="AX105" s="4"/>
      <c r="AY105">
        <f t="shared" si="2"/>
        <v>0</v>
      </c>
      <c r="AZ105">
        <f t="shared" si="3"/>
        <v>0</v>
      </c>
    </row>
    <row r="106" spans="1:52" ht="13" customHeight="1" x14ac:dyDescent="0.15">
      <c r="A106">
        <v>104</v>
      </c>
      <c r="B106" t="s">
        <v>387</v>
      </c>
      <c r="C106">
        <v>6</v>
      </c>
      <c r="D106" t="s">
        <v>12</v>
      </c>
      <c r="E106">
        <v>1298366620</v>
      </c>
      <c r="F106" t="s">
        <v>388</v>
      </c>
      <c r="G106" t="s">
        <v>387</v>
      </c>
      <c r="I106">
        <v>7</v>
      </c>
      <c r="J106">
        <v>10</v>
      </c>
      <c r="K106">
        <v>7</v>
      </c>
      <c r="L106" t="s">
        <v>48</v>
      </c>
      <c r="M106" t="s">
        <v>15</v>
      </c>
      <c r="N106" t="s">
        <v>59</v>
      </c>
      <c r="O106" t="s">
        <v>54</v>
      </c>
      <c r="P106" t="s">
        <v>39</v>
      </c>
      <c r="Q106" t="s">
        <v>60</v>
      </c>
      <c r="R106" t="s">
        <v>141</v>
      </c>
      <c r="S106" t="s">
        <v>21</v>
      </c>
      <c r="T106" s="3">
        <v>0.78</v>
      </c>
      <c r="U106" t="s">
        <v>22</v>
      </c>
      <c r="V106" t="s">
        <v>23</v>
      </c>
      <c r="W106" t="s">
        <v>24</v>
      </c>
      <c r="X106" t="s">
        <v>25</v>
      </c>
      <c r="Y106" t="s">
        <v>26</v>
      </c>
      <c r="Z106" t="s">
        <v>27</v>
      </c>
      <c r="AA106">
        <v>18</v>
      </c>
      <c r="AB106" t="s">
        <v>28</v>
      </c>
      <c r="AC106" t="s">
        <v>29</v>
      </c>
      <c r="AD106" t="s">
        <v>95</v>
      </c>
      <c r="AE106" t="s">
        <v>31</v>
      </c>
      <c r="AF106">
        <v>12</v>
      </c>
      <c r="AG106">
        <v>14</v>
      </c>
      <c r="AH106">
        <v>1</v>
      </c>
      <c r="AI106" t="s">
        <v>65</v>
      </c>
      <c r="AM106" s="5" t="s">
        <v>389</v>
      </c>
      <c r="AN106">
        <v>185.24</v>
      </c>
      <c r="AO106">
        <v>13.24</v>
      </c>
      <c r="AP106">
        <v>185.24</v>
      </c>
      <c r="AQ106">
        <v>13.24</v>
      </c>
      <c r="AR106">
        <v>101.6</v>
      </c>
      <c r="AS106">
        <v>17.670000000000002</v>
      </c>
      <c r="AT106">
        <v>5.08</v>
      </c>
      <c r="AU106">
        <v>26.98</v>
      </c>
      <c r="AV106">
        <v>20.67</v>
      </c>
      <c r="AW106" t="str">
        <f>IF(COUNTIF($AM$3:AM106,AM106)&gt;1,1,"")</f>
        <v/>
      </c>
      <c r="AX106" s="4"/>
      <c r="AY106">
        <f t="shared" si="2"/>
        <v>0</v>
      </c>
      <c r="AZ106">
        <f t="shared" si="3"/>
        <v>0</v>
      </c>
    </row>
    <row r="107" spans="1:52" ht="13" customHeight="1" x14ac:dyDescent="0.15">
      <c r="A107">
        <v>105</v>
      </c>
      <c r="B107" t="s">
        <v>390</v>
      </c>
      <c r="C107">
        <v>6</v>
      </c>
      <c r="D107" t="s">
        <v>12</v>
      </c>
      <c r="E107">
        <v>406274075</v>
      </c>
      <c r="F107" t="s">
        <v>391</v>
      </c>
      <c r="G107" t="s">
        <v>390</v>
      </c>
      <c r="I107">
        <v>2</v>
      </c>
      <c r="J107">
        <v>3</v>
      </c>
      <c r="K107">
        <v>5</v>
      </c>
      <c r="L107" t="s">
        <v>14</v>
      </c>
      <c r="M107" t="s">
        <v>15</v>
      </c>
      <c r="N107" t="s">
        <v>16</v>
      </c>
      <c r="O107" t="s">
        <v>54</v>
      </c>
      <c r="P107" t="s">
        <v>18</v>
      </c>
      <c r="Q107" t="s">
        <v>19</v>
      </c>
      <c r="R107" t="s">
        <v>20</v>
      </c>
      <c r="S107" t="s">
        <v>21</v>
      </c>
      <c r="T107" s="3">
        <v>0.71</v>
      </c>
      <c r="U107" t="s">
        <v>22</v>
      </c>
      <c r="V107" t="s">
        <v>23</v>
      </c>
      <c r="W107" t="s">
        <v>24</v>
      </c>
      <c r="X107" t="s">
        <v>25</v>
      </c>
      <c r="Y107" t="s">
        <v>26</v>
      </c>
      <c r="Z107" t="s">
        <v>27</v>
      </c>
      <c r="AA107">
        <v>18</v>
      </c>
      <c r="AB107" t="s">
        <v>28</v>
      </c>
      <c r="AC107" t="s">
        <v>29</v>
      </c>
      <c r="AD107" t="s">
        <v>30</v>
      </c>
      <c r="AE107" t="s">
        <v>31</v>
      </c>
      <c r="AF107">
        <v>19</v>
      </c>
      <c r="AG107">
        <v>18</v>
      </c>
      <c r="AH107">
        <v>4</v>
      </c>
      <c r="AL107" t="s">
        <v>44</v>
      </c>
      <c r="AM107" s="5" t="s">
        <v>392</v>
      </c>
      <c r="AN107">
        <v>716.68</v>
      </c>
      <c r="AO107">
        <v>47.19</v>
      </c>
      <c r="AP107">
        <v>716.68</v>
      </c>
      <c r="AQ107">
        <v>47.19</v>
      </c>
      <c r="AR107">
        <v>449.09</v>
      </c>
      <c r="AS107">
        <v>23.18</v>
      </c>
      <c r="AT107">
        <v>15.75</v>
      </c>
      <c r="AU107">
        <v>66.05</v>
      </c>
      <c r="AV107">
        <v>115.42</v>
      </c>
      <c r="AW107" t="str">
        <f>IF(COUNTIF($AM$3:AM107,AM107)&gt;1,1,"")</f>
        <v/>
      </c>
      <c r="AX107" s="4"/>
      <c r="AY107">
        <f t="shared" si="2"/>
        <v>0</v>
      </c>
      <c r="AZ107">
        <f t="shared" si="3"/>
        <v>0</v>
      </c>
    </row>
    <row r="108" spans="1:52" ht="13" customHeight="1" x14ac:dyDescent="0.15">
      <c r="A108">
        <v>106</v>
      </c>
      <c r="B108" t="s">
        <v>393</v>
      </c>
      <c r="C108">
        <v>6</v>
      </c>
      <c r="D108" t="s">
        <v>12</v>
      </c>
      <c r="E108">
        <v>671096396</v>
      </c>
      <c r="F108" t="s">
        <v>394</v>
      </c>
      <c r="G108" t="s">
        <v>393</v>
      </c>
      <c r="I108">
        <v>2</v>
      </c>
      <c r="J108">
        <v>7</v>
      </c>
      <c r="K108">
        <v>8</v>
      </c>
      <c r="L108" t="s">
        <v>48</v>
      </c>
      <c r="M108" t="s">
        <v>15</v>
      </c>
      <c r="N108" t="s">
        <v>16</v>
      </c>
      <c r="O108" t="s">
        <v>17</v>
      </c>
      <c r="P108" t="s">
        <v>39</v>
      </c>
      <c r="Q108" t="s">
        <v>40</v>
      </c>
      <c r="R108" t="s">
        <v>69</v>
      </c>
      <c r="S108" t="s">
        <v>21</v>
      </c>
      <c r="T108" s="3">
        <v>0.78</v>
      </c>
      <c r="U108" t="s">
        <v>55</v>
      </c>
      <c r="V108" t="s">
        <v>70</v>
      </c>
      <c r="W108" t="s">
        <v>24</v>
      </c>
      <c r="X108" t="s">
        <v>71</v>
      </c>
      <c r="Y108" t="s">
        <v>26</v>
      </c>
      <c r="Z108" t="s">
        <v>27</v>
      </c>
      <c r="AA108">
        <v>18</v>
      </c>
      <c r="AB108" t="s">
        <v>28</v>
      </c>
      <c r="AC108" t="s">
        <v>29</v>
      </c>
      <c r="AD108" t="s">
        <v>30</v>
      </c>
      <c r="AE108" t="s">
        <v>31</v>
      </c>
      <c r="AF108">
        <v>12</v>
      </c>
      <c r="AG108">
        <v>13</v>
      </c>
      <c r="AH108">
        <v>1</v>
      </c>
      <c r="AI108" t="s">
        <v>65</v>
      </c>
      <c r="AM108" s="5" t="s">
        <v>395</v>
      </c>
      <c r="AN108">
        <v>404.64</v>
      </c>
      <c r="AO108">
        <v>41.05</v>
      </c>
      <c r="AP108">
        <v>404.64</v>
      </c>
      <c r="AQ108">
        <v>41.05</v>
      </c>
      <c r="AR108">
        <v>208.52</v>
      </c>
      <c r="AS108">
        <v>22.65</v>
      </c>
      <c r="AT108">
        <v>17.14</v>
      </c>
      <c r="AU108">
        <v>88.88</v>
      </c>
      <c r="AV108">
        <v>26.4</v>
      </c>
      <c r="AW108" t="str">
        <f>IF(COUNTIF($AM$3:AM108,AM108)&gt;1,1,"")</f>
        <v/>
      </c>
      <c r="AX108" s="4"/>
      <c r="AY108">
        <f t="shared" si="2"/>
        <v>0</v>
      </c>
      <c r="AZ108">
        <f t="shared" si="3"/>
        <v>0</v>
      </c>
    </row>
    <row r="109" spans="1:52" ht="13" customHeight="1" x14ac:dyDescent="0.15">
      <c r="A109">
        <v>107</v>
      </c>
      <c r="B109" t="s">
        <v>396</v>
      </c>
      <c r="C109">
        <v>6</v>
      </c>
      <c r="D109" t="s">
        <v>12</v>
      </c>
      <c r="E109">
        <v>733021612</v>
      </c>
      <c r="F109" t="s">
        <v>397</v>
      </c>
      <c r="G109" t="s">
        <v>396</v>
      </c>
      <c r="I109">
        <v>5</v>
      </c>
      <c r="J109">
        <v>10</v>
      </c>
      <c r="K109">
        <v>9</v>
      </c>
      <c r="L109" t="s">
        <v>14</v>
      </c>
      <c r="M109" t="s">
        <v>87</v>
      </c>
      <c r="N109" t="s">
        <v>37</v>
      </c>
      <c r="O109" t="s">
        <v>49</v>
      </c>
      <c r="P109" t="s">
        <v>39</v>
      </c>
      <c r="Q109" t="s">
        <v>60</v>
      </c>
      <c r="R109" t="s">
        <v>20</v>
      </c>
      <c r="S109" t="s">
        <v>21</v>
      </c>
      <c r="T109" s="3">
        <v>0.78</v>
      </c>
      <c r="U109" t="s">
        <v>50</v>
      </c>
      <c r="V109" t="s">
        <v>94</v>
      </c>
      <c r="W109" t="s">
        <v>24</v>
      </c>
      <c r="X109" t="s">
        <v>71</v>
      </c>
      <c r="Y109" t="s">
        <v>63</v>
      </c>
      <c r="Z109" t="s">
        <v>64</v>
      </c>
      <c r="AA109">
        <v>21</v>
      </c>
      <c r="AB109" t="s">
        <v>109</v>
      </c>
      <c r="AC109" t="s">
        <v>29</v>
      </c>
      <c r="AD109" t="s">
        <v>72</v>
      </c>
      <c r="AE109" t="s">
        <v>100</v>
      </c>
      <c r="AF109">
        <v>5</v>
      </c>
      <c r="AG109">
        <v>7</v>
      </c>
      <c r="AH109">
        <v>3</v>
      </c>
      <c r="AJ109" t="s">
        <v>65</v>
      </c>
      <c r="AM109" s="5" t="s">
        <v>181</v>
      </c>
      <c r="AN109">
        <v>187.14</v>
      </c>
      <c r="AO109">
        <v>62.04</v>
      </c>
      <c r="AP109">
        <v>187.14</v>
      </c>
      <c r="AQ109">
        <v>62.04</v>
      </c>
      <c r="AR109">
        <v>73.150000000000006</v>
      </c>
      <c r="AS109">
        <v>9.9700000000000006</v>
      </c>
      <c r="AT109">
        <v>6.21</v>
      </c>
      <c r="AU109">
        <v>15.06</v>
      </c>
      <c r="AV109">
        <v>20.71</v>
      </c>
      <c r="AW109">
        <f>IF(COUNTIF($AM$3:AM109,AM109)&gt;1,1,"")</f>
        <v>1</v>
      </c>
      <c r="AX109" s="4"/>
      <c r="AY109">
        <f t="shared" si="2"/>
        <v>0</v>
      </c>
      <c r="AZ109">
        <f t="shared" si="3"/>
        <v>1</v>
      </c>
    </row>
    <row r="110" spans="1:52" ht="13" customHeight="1" x14ac:dyDescent="0.15">
      <c r="A110">
        <v>108</v>
      </c>
      <c r="B110" t="s">
        <v>398</v>
      </c>
      <c r="C110">
        <v>6</v>
      </c>
      <c r="D110" t="s">
        <v>12</v>
      </c>
      <c r="E110">
        <v>1706349797</v>
      </c>
      <c r="F110" t="s">
        <v>399</v>
      </c>
      <c r="G110" t="s">
        <v>398</v>
      </c>
      <c r="I110">
        <v>5</v>
      </c>
      <c r="J110">
        <v>10</v>
      </c>
      <c r="K110">
        <v>8</v>
      </c>
      <c r="L110" t="s">
        <v>48</v>
      </c>
      <c r="M110" t="s">
        <v>87</v>
      </c>
      <c r="N110" t="s">
        <v>37</v>
      </c>
      <c r="O110" t="s">
        <v>54</v>
      </c>
      <c r="P110" t="s">
        <v>76</v>
      </c>
      <c r="Q110" t="s">
        <v>60</v>
      </c>
      <c r="R110" t="s">
        <v>20</v>
      </c>
      <c r="S110" t="s">
        <v>21</v>
      </c>
      <c r="T110" s="3">
        <v>0.78</v>
      </c>
      <c r="U110" t="s">
        <v>22</v>
      </c>
      <c r="V110" t="s">
        <v>94</v>
      </c>
      <c r="W110" t="s">
        <v>24</v>
      </c>
      <c r="X110" t="s">
        <v>71</v>
      </c>
      <c r="Y110" t="s">
        <v>42</v>
      </c>
      <c r="Z110" t="s">
        <v>64</v>
      </c>
      <c r="AA110">
        <v>21</v>
      </c>
      <c r="AB110" t="s">
        <v>109</v>
      </c>
      <c r="AC110" t="s">
        <v>29</v>
      </c>
      <c r="AD110" t="s">
        <v>72</v>
      </c>
      <c r="AE110" t="s">
        <v>100</v>
      </c>
      <c r="AF110">
        <v>5</v>
      </c>
      <c r="AG110">
        <v>6</v>
      </c>
      <c r="AH110">
        <v>3</v>
      </c>
      <c r="AJ110" t="s">
        <v>44</v>
      </c>
      <c r="AM110" s="5" t="s">
        <v>181</v>
      </c>
      <c r="AN110">
        <v>104.34</v>
      </c>
      <c r="AO110">
        <v>8.08</v>
      </c>
      <c r="AP110">
        <v>104.34</v>
      </c>
      <c r="AQ110">
        <v>8.08</v>
      </c>
      <c r="AR110">
        <v>61.06</v>
      </c>
      <c r="AS110">
        <v>6.75</v>
      </c>
      <c r="AT110">
        <v>3.74</v>
      </c>
      <c r="AU110">
        <v>5.26</v>
      </c>
      <c r="AV110">
        <v>19.45</v>
      </c>
      <c r="AW110">
        <f>IF(COUNTIF($AM$3:AM110,AM110)&gt;1,1,"")</f>
        <v>1</v>
      </c>
      <c r="AX110" s="4"/>
      <c r="AY110">
        <f t="shared" si="2"/>
        <v>0</v>
      </c>
      <c r="AZ110">
        <f t="shared" si="3"/>
        <v>1</v>
      </c>
    </row>
    <row r="111" spans="1:52" ht="13" customHeight="1" x14ac:dyDescent="0.15">
      <c r="A111">
        <v>109</v>
      </c>
      <c r="B111" t="s">
        <v>406</v>
      </c>
      <c r="C111">
        <v>6</v>
      </c>
      <c r="D111" t="s">
        <v>12</v>
      </c>
      <c r="E111">
        <v>768103794</v>
      </c>
      <c r="F111" t="s">
        <v>407</v>
      </c>
      <c r="G111" t="s">
        <v>406</v>
      </c>
      <c r="I111">
        <v>5</v>
      </c>
      <c r="J111">
        <v>9</v>
      </c>
      <c r="K111">
        <v>7</v>
      </c>
      <c r="L111" t="s">
        <v>48</v>
      </c>
      <c r="M111" t="s">
        <v>15</v>
      </c>
      <c r="N111" t="s">
        <v>59</v>
      </c>
      <c r="O111" t="s">
        <v>54</v>
      </c>
      <c r="P111" t="s">
        <v>18</v>
      </c>
      <c r="Q111" t="s">
        <v>40</v>
      </c>
      <c r="R111" t="s">
        <v>20</v>
      </c>
      <c r="S111" t="s">
        <v>21</v>
      </c>
      <c r="T111" s="3">
        <v>0.78</v>
      </c>
      <c r="U111" t="s">
        <v>50</v>
      </c>
      <c r="V111" t="s">
        <v>23</v>
      </c>
      <c r="W111" t="s">
        <v>24</v>
      </c>
      <c r="X111" t="s">
        <v>71</v>
      </c>
      <c r="Y111" t="s">
        <v>26</v>
      </c>
      <c r="Z111" t="s">
        <v>64</v>
      </c>
      <c r="AA111">
        <v>18</v>
      </c>
      <c r="AB111" t="s">
        <v>180</v>
      </c>
      <c r="AC111" t="s">
        <v>29</v>
      </c>
      <c r="AD111" t="s">
        <v>30</v>
      </c>
      <c r="AE111" t="s">
        <v>90</v>
      </c>
      <c r="AF111">
        <v>11</v>
      </c>
      <c r="AG111">
        <v>10</v>
      </c>
      <c r="AH111">
        <v>1</v>
      </c>
      <c r="AI111" t="s">
        <v>44</v>
      </c>
      <c r="AM111" s="5" t="s">
        <v>408</v>
      </c>
      <c r="AN111">
        <v>296.10000000000002</v>
      </c>
      <c r="AO111">
        <v>23.05</v>
      </c>
      <c r="AP111">
        <v>296.10000000000002</v>
      </c>
      <c r="AQ111">
        <v>23.05</v>
      </c>
      <c r="AR111">
        <v>144.19</v>
      </c>
      <c r="AS111">
        <v>25.61</v>
      </c>
      <c r="AT111">
        <v>8.69</v>
      </c>
      <c r="AU111">
        <v>71.62</v>
      </c>
      <c r="AV111">
        <v>22.94</v>
      </c>
      <c r="AW111" t="str">
        <f>IF(COUNTIF($AM$3:AM111,AM111)&gt;1,1,"")</f>
        <v/>
      </c>
      <c r="AX111" s="4"/>
      <c r="AY111">
        <f t="shared" si="2"/>
        <v>0</v>
      </c>
      <c r="AZ111">
        <f t="shared" si="3"/>
        <v>0</v>
      </c>
    </row>
    <row r="112" spans="1:52" ht="13" customHeight="1" x14ac:dyDescent="0.15">
      <c r="A112">
        <v>110</v>
      </c>
      <c r="B112" t="s">
        <v>409</v>
      </c>
      <c r="C112">
        <v>6</v>
      </c>
      <c r="D112" t="s">
        <v>12</v>
      </c>
      <c r="E112">
        <v>813895036</v>
      </c>
      <c r="F112" t="s">
        <v>410</v>
      </c>
      <c r="G112" t="s">
        <v>409</v>
      </c>
      <c r="I112">
        <v>9</v>
      </c>
      <c r="J112">
        <v>10</v>
      </c>
      <c r="K112">
        <v>10</v>
      </c>
      <c r="L112" t="s">
        <v>36</v>
      </c>
      <c r="M112" t="s">
        <v>87</v>
      </c>
      <c r="N112" t="s">
        <v>59</v>
      </c>
      <c r="O112" t="s">
        <v>54</v>
      </c>
      <c r="P112" t="s">
        <v>39</v>
      </c>
      <c r="Q112" t="s">
        <v>40</v>
      </c>
      <c r="R112" t="s">
        <v>20</v>
      </c>
      <c r="S112" t="s">
        <v>21</v>
      </c>
      <c r="T112" s="3">
        <v>0.78</v>
      </c>
      <c r="U112" t="s">
        <v>50</v>
      </c>
      <c r="V112" t="s">
        <v>23</v>
      </c>
      <c r="W112" t="s">
        <v>24</v>
      </c>
      <c r="X112" t="s">
        <v>25</v>
      </c>
      <c r="Y112" t="s">
        <v>63</v>
      </c>
      <c r="Z112" t="s">
        <v>27</v>
      </c>
      <c r="AA112">
        <v>12</v>
      </c>
      <c r="AB112" t="s">
        <v>43</v>
      </c>
      <c r="AC112" t="s">
        <v>29</v>
      </c>
      <c r="AD112" t="s">
        <v>30</v>
      </c>
      <c r="AE112" t="s">
        <v>100</v>
      </c>
      <c r="AF112">
        <v>9</v>
      </c>
      <c r="AG112">
        <v>15</v>
      </c>
      <c r="AH112">
        <v>1</v>
      </c>
      <c r="AI112" t="s">
        <v>44</v>
      </c>
      <c r="AM112" s="5" t="s">
        <v>411</v>
      </c>
      <c r="AN112">
        <v>286.77</v>
      </c>
      <c r="AO112">
        <v>16.57</v>
      </c>
      <c r="AP112">
        <v>286.77</v>
      </c>
      <c r="AQ112">
        <v>16.57</v>
      </c>
      <c r="AR112">
        <v>140.47999999999999</v>
      </c>
      <c r="AS112">
        <v>22.32</v>
      </c>
      <c r="AT112">
        <v>7.91</v>
      </c>
      <c r="AU112">
        <v>54.23</v>
      </c>
      <c r="AV112">
        <v>45.26</v>
      </c>
      <c r="AW112" t="str">
        <f>IF(COUNTIF($AM$3:AM112,AM112)&gt;1,1,"")</f>
        <v/>
      </c>
      <c r="AX112" s="4"/>
      <c r="AY112">
        <f t="shared" si="2"/>
        <v>0</v>
      </c>
      <c r="AZ112">
        <f t="shared" si="3"/>
        <v>0</v>
      </c>
    </row>
    <row r="113" spans="1:52" ht="13" customHeight="1" x14ac:dyDescent="0.15">
      <c r="A113">
        <v>111</v>
      </c>
      <c r="B113" t="s">
        <v>412</v>
      </c>
      <c r="C113">
        <v>6</v>
      </c>
      <c r="D113" t="s">
        <v>12</v>
      </c>
      <c r="E113">
        <v>421893467</v>
      </c>
      <c r="F113" t="s">
        <v>413</v>
      </c>
      <c r="G113" t="s">
        <v>412</v>
      </c>
      <c r="I113">
        <v>5</v>
      </c>
      <c r="J113">
        <v>8</v>
      </c>
      <c r="K113">
        <v>5</v>
      </c>
      <c r="L113" t="s">
        <v>14</v>
      </c>
      <c r="M113" t="s">
        <v>15</v>
      </c>
      <c r="N113" t="s">
        <v>16</v>
      </c>
      <c r="O113" t="s">
        <v>38</v>
      </c>
      <c r="P113" t="s">
        <v>18</v>
      </c>
      <c r="Q113" t="s">
        <v>19</v>
      </c>
      <c r="R113" t="s">
        <v>20</v>
      </c>
      <c r="S113" t="s">
        <v>21</v>
      </c>
      <c r="T113" s="3">
        <v>0.78</v>
      </c>
      <c r="U113" t="s">
        <v>55</v>
      </c>
      <c r="V113" t="s">
        <v>23</v>
      </c>
      <c r="W113" t="s">
        <v>24</v>
      </c>
      <c r="X113" t="s">
        <v>25</v>
      </c>
      <c r="Y113" t="s">
        <v>26</v>
      </c>
      <c r="Z113" t="s">
        <v>64</v>
      </c>
      <c r="AA113">
        <v>18</v>
      </c>
      <c r="AB113" t="s">
        <v>28</v>
      </c>
      <c r="AC113" t="s">
        <v>29</v>
      </c>
      <c r="AD113" t="s">
        <v>30</v>
      </c>
      <c r="AE113" t="s">
        <v>31</v>
      </c>
      <c r="AF113">
        <v>17</v>
      </c>
      <c r="AG113">
        <v>18</v>
      </c>
      <c r="AH113">
        <v>2</v>
      </c>
      <c r="AK113" t="s">
        <v>44</v>
      </c>
      <c r="AM113" s="5" t="s">
        <v>414</v>
      </c>
      <c r="AN113">
        <v>560.55999999999995</v>
      </c>
      <c r="AO113">
        <v>13.57</v>
      </c>
      <c r="AP113">
        <v>560.55999999999995</v>
      </c>
      <c r="AQ113">
        <v>13.57</v>
      </c>
      <c r="AR113">
        <v>436.83</v>
      </c>
      <c r="AS113">
        <v>26.89</v>
      </c>
      <c r="AT113">
        <v>8.2899999999999991</v>
      </c>
      <c r="AU113">
        <v>16.88</v>
      </c>
      <c r="AV113">
        <v>58.1</v>
      </c>
      <c r="AW113" t="str">
        <f>IF(COUNTIF($AM$3:AM113,AM113)&gt;1,1,"")</f>
        <v/>
      </c>
      <c r="AX113" s="4"/>
      <c r="AY113">
        <f t="shared" si="2"/>
        <v>0</v>
      </c>
      <c r="AZ113">
        <f t="shared" si="3"/>
        <v>0</v>
      </c>
    </row>
    <row r="114" spans="1:52" ht="13" customHeight="1" x14ac:dyDescent="0.15">
      <c r="A114">
        <v>112</v>
      </c>
      <c r="B114" t="s">
        <v>415</v>
      </c>
      <c r="C114">
        <v>6</v>
      </c>
      <c r="D114" t="s">
        <v>12</v>
      </c>
      <c r="E114">
        <v>1362707456</v>
      </c>
      <c r="F114" t="s">
        <v>416</v>
      </c>
      <c r="G114" t="s">
        <v>415</v>
      </c>
      <c r="I114">
        <v>2</v>
      </c>
      <c r="J114">
        <v>5</v>
      </c>
      <c r="K114">
        <v>7</v>
      </c>
      <c r="L114" t="s">
        <v>48</v>
      </c>
      <c r="M114" t="s">
        <v>15</v>
      </c>
      <c r="N114" t="s">
        <v>16</v>
      </c>
      <c r="O114" t="s">
        <v>54</v>
      </c>
      <c r="P114" t="s">
        <v>18</v>
      </c>
      <c r="Q114" t="s">
        <v>19</v>
      </c>
      <c r="R114" t="s">
        <v>20</v>
      </c>
      <c r="S114" t="s">
        <v>21</v>
      </c>
      <c r="T114" s="3">
        <v>0.71</v>
      </c>
      <c r="U114" t="s">
        <v>55</v>
      </c>
      <c r="V114" t="s">
        <v>23</v>
      </c>
      <c r="W114" t="s">
        <v>24</v>
      </c>
      <c r="X114" t="s">
        <v>25</v>
      </c>
      <c r="Y114" t="s">
        <v>26</v>
      </c>
      <c r="Z114" t="s">
        <v>27</v>
      </c>
      <c r="AA114">
        <v>18</v>
      </c>
      <c r="AB114" t="s">
        <v>28</v>
      </c>
      <c r="AC114" t="s">
        <v>29</v>
      </c>
      <c r="AD114" t="s">
        <v>30</v>
      </c>
      <c r="AE114" t="s">
        <v>31</v>
      </c>
      <c r="AF114">
        <v>19</v>
      </c>
      <c r="AG114">
        <v>18</v>
      </c>
      <c r="AH114">
        <v>1</v>
      </c>
      <c r="AI114" t="s">
        <v>44</v>
      </c>
      <c r="AM114" s="5" t="s">
        <v>417</v>
      </c>
      <c r="AN114">
        <v>291.22000000000003</v>
      </c>
      <c r="AO114">
        <v>9.42</v>
      </c>
      <c r="AP114">
        <v>291.22000000000003</v>
      </c>
      <c r="AQ114">
        <v>9.42</v>
      </c>
      <c r="AR114">
        <v>193.48</v>
      </c>
      <c r="AS114">
        <v>21.36</v>
      </c>
      <c r="AT114">
        <v>9.1999999999999993</v>
      </c>
      <c r="AU114">
        <v>42.12</v>
      </c>
      <c r="AV114">
        <v>15.64</v>
      </c>
      <c r="AW114" t="str">
        <f>IF(COUNTIF($AM$3:AM114,AM114)&gt;1,1,"")</f>
        <v/>
      </c>
      <c r="AX114" s="4"/>
      <c r="AY114">
        <f t="shared" si="2"/>
        <v>0</v>
      </c>
      <c r="AZ114">
        <f t="shared" si="3"/>
        <v>0</v>
      </c>
    </row>
    <row r="115" spans="1:52" ht="13" customHeight="1" x14ac:dyDescent="0.15">
      <c r="A115">
        <v>113</v>
      </c>
      <c r="B115" t="s">
        <v>418</v>
      </c>
      <c r="C115">
        <v>6</v>
      </c>
      <c r="D115" t="s">
        <v>12</v>
      </c>
      <c r="E115">
        <v>1640788888</v>
      </c>
      <c r="F115" t="s">
        <v>419</v>
      </c>
      <c r="G115" t="s">
        <v>418</v>
      </c>
      <c r="I115">
        <v>2</v>
      </c>
      <c r="J115">
        <v>5</v>
      </c>
      <c r="K115">
        <v>2</v>
      </c>
      <c r="L115" t="s">
        <v>48</v>
      </c>
      <c r="M115" t="s">
        <v>15</v>
      </c>
      <c r="N115" t="s">
        <v>37</v>
      </c>
      <c r="O115" t="s">
        <v>49</v>
      </c>
      <c r="P115" t="s">
        <v>18</v>
      </c>
      <c r="Q115" t="s">
        <v>19</v>
      </c>
      <c r="R115" t="s">
        <v>20</v>
      </c>
      <c r="S115" t="s">
        <v>21</v>
      </c>
      <c r="T115" s="3">
        <v>0.78</v>
      </c>
      <c r="U115" t="s">
        <v>55</v>
      </c>
      <c r="V115" t="s">
        <v>23</v>
      </c>
      <c r="W115" t="s">
        <v>24</v>
      </c>
      <c r="X115" t="s">
        <v>41</v>
      </c>
      <c r="Y115" t="s">
        <v>26</v>
      </c>
      <c r="Z115" t="s">
        <v>27</v>
      </c>
      <c r="AA115">
        <v>18</v>
      </c>
      <c r="AB115" t="s">
        <v>28</v>
      </c>
      <c r="AC115" t="s">
        <v>29</v>
      </c>
      <c r="AD115" t="s">
        <v>30</v>
      </c>
      <c r="AE115" t="s">
        <v>31</v>
      </c>
      <c r="AF115">
        <v>15</v>
      </c>
      <c r="AG115">
        <v>4</v>
      </c>
      <c r="AH115">
        <v>3</v>
      </c>
      <c r="AJ115" t="s">
        <v>44</v>
      </c>
      <c r="AM115" s="5" t="s">
        <v>77</v>
      </c>
      <c r="AN115">
        <v>220.89</v>
      </c>
      <c r="AO115">
        <v>20.75</v>
      </c>
      <c r="AP115">
        <v>220.89</v>
      </c>
      <c r="AQ115">
        <v>20.75</v>
      </c>
      <c r="AR115">
        <v>133.91999999999999</v>
      </c>
      <c r="AS115">
        <v>10.88</v>
      </c>
      <c r="AT115">
        <v>6.6</v>
      </c>
      <c r="AU115">
        <v>13.98</v>
      </c>
      <c r="AV115">
        <v>34.76</v>
      </c>
      <c r="AW115">
        <f>IF(COUNTIF($AM$3:AM115,AM115)&gt;1,1,"")</f>
        <v>1</v>
      </c>
      <c r="AX115" s="4"/>
      <c r="AY115">
        <f t="shared" si="2"/>
        <v>0</v>
      </c>
      <c r="AZ115">
        <f t="shared" si="3"/>
        <v>1</v>
      </c>
    </row>
    <row r="116" spans="1:52" ht="13" customHeight="1" x14ac:dyDescent="0.15">
      <c r="A116">
        <v>114</v>
      </c>
      <c r="B116" t="s">
        <v>420</v>
      </c>
      <c r="C116">
        <v>6</v>
      </c>
      <c r="D116" t="s">
        <v>12</v>
      </c>
      <c r="E116">
        <v>1321948363</v>
      </c>
      <c r="F116" t="s">
        <v>421</v>
      </c>
      <c r="G116" t="s">
        <v>420</v>
      </c>
      <c r="I116">
        <v>2</v>
      </c>
      <c r="J116">
        <v>0</v>
      </c>
      <c r="K116">
        <v>8</v>
      </c>
      <c r="L116" t="s">
        <v>48</v>
      </c>
      <c r="M116" t="s">
        <v>15</v>
      </c>
      <c r="N116" t="s">
        <v>16</v>
      </c>
      <c r="O116" t="s">
        <v>49</v>
      </c>
      <c r="P116" t="s">
        <v>18</v>
      </c>
      <c r="Q116" t="s">
        <v>40</v>
      </c>
      <c r="R116" t="s">
        <v>20</v>
      </c>
      <c r="S116" t="s">
        <v>21</v>
      </c>
      <c r="T116" s="3">
        <v>0.78</v>
      </c>
      <c r="U116" t="s">
        <v>22</v>
      </c>
      <c r="V116" t="s">
        <v>23</v>
      </c>
      <c r="W116" t="s">
        <v>24</v>
      </c>
      <c r="X116" t="s">
        <v>25</v>
      </c>
      <c r="Y116" t="s">
        <v>104</v>
      </c>
      <c r="Z116" t="s">
        <v>27</v>
      </c>
      <c r="AA116">
        <v>18</v>
      </c>
      <c r="AB116" t="s">
        <v>28</v>
      </c>
      <c r="AC116" t="s">
        <v>29</v>
      </c>
      <c r="AD116" t="s">
        <v>30</v>
      </c>
      <c r="AE116" t="s">
        <v>31</v>
      </c>
      <c r="AF116">
        <v>14</v>
      </c>
      <c r="AG116">
        <v>6</v>
      </c>
      <c r="AH116">
        <v>1</v>
      </c>
      <c r="AI116" t="s">
        <v>44</v>
      </c>
      <c r="AM116" s="5" t="s">
        <v>422</v>
      </c>
      <c r="AN116">
        <v>504.92</v>
      </c>
      <c r="AO116">
        <v>52.53</v>
      </c>
      <c r="AP116">
        <v>504.92</v>
      </c>
      <c r="AQ116">
        <v>52.53</v>
      </c>
      <c r="AR116">
        <v>237.44</v>
      </c>
      <c r="AS116">
        <v>38.409999999999997</v>
      </c>
      <c r="AT116">
        <v>17.059999999999999</v>
      </c>
      <c r="AU116">
        <v>110.07</v>
      </c>
      <c r="AV116">
        <v>49.41</v>
      </c>
      <c r="AW116" t="str">
        <f>IF(COUNTIF($AM$3:AM116,AM116)&gt;1,1,"")</f>
        <v/>
      </c>
      <c r="AX116" s="4"/>
      <c r="AY116">
        <f t="shared" si="2"/>
        <v>0</v>
      </c>
      <c r="AZ116">
        <f t="shared" si="3"/>
        <v>0</v>
      </c>
    </row>
    <row r="117" spans="1:52" ht="13" customHeight="1" x14ac:dyDescent="0.15">
      <c r="A117">
        <v>115</v>
      </c>
      <c r="B117" t="s">
        <v>423</v>
      </c>
      <c r="C117">
        <v>6</v>
      </c>
      <c r="D117" t="s">
        <v>12</v>
      </c>
      <c r="E117">
        <v>1046753835</v>
      </c>
      <c r="F117" t="s">
        <v>424</v>
      </c>
      <c r="G117" t="s">
        <v>425</v>
      </c>
      <c r="I117">
        <v>3</v>
      </c>
      <c r="J117">
        <v>8</v>
      </c>
      <c r="K117">
        <v>5</v>
      </c>
      <c r="L117" t="s">
        <v>48</v>
      </c>
      <c r="M117" t="s">
        <v>15</v>
      </c>
      <c r="N117" t="s">
        <v>59</v>
      </c>
      <c r="O117" t="s">
        <v>54</v>
      </c>
      <c r="P117" t="s">
        <v>18</v>
      </c>
      <c r="Q117" t="s">
        <v>60</v>
      </c>
      <c r="R117" t="s">
        <v>20</v>
      </c>
      <c r="S117" t="s">
        <v>21</v>
      </c>
      <c r="T117" s="3">
        <v>0.78</v>
      </c>
      <c r="U117" t="s">
        <v>55</v>
      </c>
      <c r="V117" t="s">
        <v>23</v>
      </c>
      <c r="W117" t="s">
        <v>61</v>
      </c>
      <c r="X117" t="s">
        <v>25</v>
      </c>
      <c r="Y117" t="s">
        <v>26</v>
      </c>
      <c r="Z117" t="s">
        <v>27</v>
      </c>
      <c r="AA117">
        <v>18</v>
      </c>
      <c r="AB117" t="s">
        <v>28</v>
      </c>
      <c r="AC117" t="s">
        <v>29</v>
      </c>
      <c r="AD117" t="s">
        <v>30</v>
      </c>
      <c r="AE117" t="s">
        <v>31</v>
      </c>
      <c r="AF117">
        <v>15</v>
      </c>
      <c r="AG117">
        <v>13</v>
      </c>
      <c r="AH117">
        <v>3</v>
      </c>
      <c r="AJ117" t="s">
        <v>44</v>
      </c>
      <c r="AM117" s="5" t="s">
        <v>426</v>
      </c>
      <c r="AN117">
        <v>453.14</v>
      </c>
      <c r="AO117">
        <v>43.39</v>
      </c>
      <c r="AP117">
        <v>453.14</v>
      </c>
      <c r="AQ117">
        <v>43.39</v>
      </c>
      <c r="AR117">
        <v>228.96</v>
      </c>
      <c r="AS117">
        <v>28.87</v>
      </c>
      <c r="AT117">
        <v>25.78</v>
      </c>
      <c r="AU117">
        <v>78.14</v>
      </c>
      <c r="AV117">
        <v>48</v>
      </c>
      <c r="AW117" t="str">
        <f>IF(COUNTIF($AM$3:AM117,AM117)&gt;1,1,"")</f>
        <v/>
      </c>
      <c r="AX117" s="4"/>
      <c r="AY117">
        <f t="shared" si="2"/>
        <v>0</v>
      </c>
      <c r="AZ117">
        <f t="shared" si="3"/>
        <v>0</v>
      </c>
    </row>
    <row r="118" spans="1:52" ht="13" customHeight="1" x14ac:dyDescent="0.15">
      <c r="A118">
        <v>116</v>
      </c>
      <c r="B118" t="s">
        <v>427</v>
      </c>
      <c r="C118">
        <v>6</v>
      </c>
      <c r="D118" t="s">
        <v>12</v>
      </c>
      <c r="E118">
        <v>144546457</v>
      </c>
      <c r="F118" t="s">
        <v>428</v>
      </c>
      <c r="G118" t="s">
        <v>427</v>
      </c>
      <c r="I118">
        <v>3</v>
      </c>
      <c r="J118">
        <v>3</v>
      </c>
      <c r="K118">
        <v>2</v>
      </c>
      <c r="L118" t="s">
        <v>99</v>
      </c>
      <c r="M118" t="s">
        <v>15</v>
      </c>
      <c r="N118" t="s">
        <v>16</v>
      </c>
      <c r="O118" t="s">
        <v>49</v>
      </c>
      <c r="P118" t="s">
        <v>18</v>
      </c>
      <c r="Q118" t="s">
        <v>40</v>
      </c>
      <c r="R118" t="s">
        <v>20</v>
      </c>
      <c r="S118" t="s">
        <v>21</v>
      </c>
      <c r="T118" s="3">
        <v>0.78</v>
      </c>
      <c r="U118" t="s">
        <v>50</v>
      </c>
      <c r="V118" t="s">
        <v>23</v>
      </c>
      <c r="W118" t="s">
        <v>24</v>
      </c>
      <c r="X118" t="s">
        <v>25</v>
      </c>
      <c r="Y118" t="s">
        <v>26</v>
      </c>
      <c r="Z118" t="s">
        <v>27</v>
      </c>
      <c r="AA118">
        <v>18</v>
      </c>
      <c r="AB118" t="s">
        <v>28</v>
      </c>
      <c r="AC118" t="s">
        <v>29</v>
      </c>
      <c r="AD118" t="s">
        <v>30</v>
      </c>
      <c r="AE118" t="s">
        <v>31</v>
      </c>
      <c r="AF118">
        <v>15</v>
      </c>
      <c r="AG118">
        <v>15</v>
      </c>
      <c r="AH118">
        <v>4</v>
      </c>
      <c r="AL118" t="s">
        <v>44</v>
      </c>
      <c r="AM118" s="5" t="s">
        <v>429</v>
      </c>
      <c r="AN118">
        <v>241.92</v>
      </c>
      <c r="AO118">
        <v>19.489999999999998</v>
      </c>
      <c r="AP118">
        <v>241.92</v>
      </c>
      <c r="AQ118">
        <v>19.489999999999998</v>
      </c>
      <c r="AR118">
        <v>127.62</v>
      </c>
      <c r="AS118">
        <v>11.22</v>
      </c>
      <c r="AT118">
        <v>5.08</v>
      </c>
      <c r="AU118">
        <v>45.54</v>
      </c>
      <c r="AV118">
        <v>32.97</v>
      </c>
      <c r="AW118" t="str">
        <f>IF(COUNTIF($AM$3:AM118,AM118)&gt;1,1,"")</f>
        <v/>
      </c>
      <c r="AX118" s="4"/>
      <c r="AY118">
        <f t="shared" si="2"/>
        <v>0</v>
      </c>
      <c r="AZ118">
        <f t="shared" si="3"/>
        <v>0</v>
      </c>
    </row>
    <row r="119" spans="1:52" ht="13" customHeight="1" x14ac:dyDescent="0.15">
      <c r="A119">
        <v>117</v>
      </c>
      <c r="B119" t="s">
        <v>430</v>
      </c>
      <c r="C119">
        <v>6</v>
      </c>
      <c r="D119" t="s">
        <v>12</v>
      </c>
      <c r="E119">
        <v>1648714196</v>
      </c>
      <c r="F119" t="s">
        <v>431</v>
      </c>
      <c r="G119" t="s">
        <v>430</v>
      </c>
      <c r="I119">
        <v>1</v>
      </c>
      <c r="J119">
        <v>4</v>
      </c>
      <c r="K119">
        <v>0</v>
      </c>
      <c r="L119" t="s">
        <v>99</v>
      </c>
      <c r="M119" t="s">
        <v>15</v>
      </c>
      <c r="N119" t="s">
        <v>16</v>
      </c>
      <c r="O119" t="s">
        <v>49</v>
      </c>
      <c r="P119" t="s">
        <v>39</v>
      </c>
      <c r="Q119" t="s">
        <v>40</v>
      </c>
      <c r="R119" t="s">
        <v>20</v>
      </c>
      <c r="S119" t="s">
        <v>21</v>
      </c>
      <c r="T119" s="3">
        <v>0.78</v>
      </c>
      <c r="U119" t="s">
        <v>50</v>
      </c>
      <c r="V119" t="s">
        <v>23</v>
      </c>
      <c r="W119" t="s">
        <v>24</v>
      </c>
      <c r="X119" t="s">
        <v>71</v>
      </c>
      <c r="Y119" t="s">
        <v>26</v>
      </c>
      <c r="Z119" t="s">
        <v>27</v>
      </c>
      <c r="AA119">
        <v>18</v>
      </c>
      <c r="AB119" t="s">
        <v>28</v>
      </c>
      <c r="AC119" t="s">
        <v>29</v>
      </c>
      <c r="AD119" t="s">
        <v>30</v>
      </c>
      <c r="AE119" t="s">
        <v>31</v>
      </c>
      <c r="AF119">
        <v>13</v>
      </c>
      <c r="AG119">
        <v>13</v>
      </c>
      <c r="AH119">
        <v>2</v>
      </c>
      <c r="AK119" t="s">
        <v>32</v>
      </c>
      <c r="AM119" s="5" t="s">
        <v>432</v>
      </c>
      <c r="AN119">
        <v>461.13</v>
      </c>
      <c r="AO119">
        <v>36.68</v>
      </c>
      <c r="AP119">
        <v>461.13</v>
      </c>
      <c r="AQ119">
        <v>36.68</v>
      </c>
      <c r="AR119">
        <v>183.5</v>
      </c>
      <c r="AS119">
        <v>29.71</v>
      </c>
      <c r="AT119">
        <v>20.190000000000001</v>
      </c>
      <c r="AU119">
        <v>144.56</v>
      </c>
      <c r="AV119">
        <v>46.49</v>
      </c>
      <c r="AW119" t="str">
        <f>IF(COUNTIF($AM$3:AM119,AM119)&gt;1,1,"")</f>
        <v/>
      </c>
      <c r="AX119" s="4"/>
      <c r="AY119">
        <f t="shared" si="2"/>
        <v>0</v>
      </c>
      <c r="AZ119">
        <f t="shared" si="3"/>
        <v>0</v>
      </c>
    </row>
    <row r="120" spans="1:52" ht="13" customHeight="1" x14ac:dyDescent="0.15">
      <c r="A120">
        <v>118</v>
      </c>
      <c r="B120" t="s">
        <v>434</v>
      </c>
      <c r="C120">
        <v>6</v>
      </c>
      <c r="D120" t="s">
        <v>12</v>
      </c>
      <c r="E120">
        <v>512830089</v>
      </c>
      <c r="F120" t="s">
        <v>435</v>
      </c>
      <c r="G120" t="s">
        <v>434</v>
      </c>
      <c r="I120">
        <v>9</v>
      </c>
      <c r="J120">
        <v>9</v>
      </c>
      <c r="K120">
        <v>9</v>
      </c>
      <c r="L120" t="s">
        <v>14</v>
      </c>
      <c r="M120" t="s">
        <v>15</v>
      </c>
      <c r="N120" t="s">
        <v>16</v>
      </c>
      <c r="O120" t="s">
        <v>54</v>
      </c>
      <c r="P120" t="s">
        <v>18</v>
      </c>
      <c r="Q120" t="s">
        <v>19</v>
      </c>
      <c r="R120" t="s">
        <v>20</v>
      </c>
      <c r="S120" t="s">
        <v>21</v>
      </c>
      <c r="T120" s="3">
        <v>0.71</v>
      </c>
      <c r="U120" t="s">
        <v>55</v>
      </c>
      <c r="V120" t="s">
        <v>23</v>
      </c>
      <c r="W120" t="s">
        <v>24</v>
      </c>
      <c r="X120" t="s">
        <v>25</v>
      </c>
      <c r="Y120" t="s">
        <v>26</v>
      </c>
      <c r="Z120" t="s">
        <v>27</v>
      </c>
      <c r="AA120">
        <v>18</v>
      </c>
      <c r="AB120" t="s">
        <v>28</v>
      </c>
      <c r="AC120" t="s">
        <v>29</v>
      </c>
      <c r="AD120" t="s">
        <v>30</v>
      </c>
      <c r="AE120" t="s">
        <v>31</v>
      </c>
      <c r="AF120">
        <v>20</v>
      </c>
      <c r="AG120">
        <v>19</v>
      </c>
      <c r="AH120">
        <v>4</v>
      </c>
      <c r="AL120" t="s">
        <v>44</v>
      </c>
      <c r="AM120" s="5" t="s">
        <v>213</v>
      </c>
      <c r="AN120">
        <v>178.23</v>
      </c>
      <c r="AO120">
        <v>20.13</v>
      </c>
      <c r="AP120">
        <v>178.23</v>
      </c>
      <c r="AQ120">
        <v>20.13</v>
      </c>
      <c r="AR120">
        <v>83.14</v>
      </c>
      <c r="AS120">
        <v>27.32</v>
      </c>
      <c r="AT120">
        <v>5.82</v>
      </c>
      <c r="AU120">
        <v>7.53</v>
      </c>
      <c r="AV120">
        <v>34.29</v>
      </c>
      <c r="AW120">
        <f>IF(COUNTIF($AM$3:AM120,AM120)&gt;1,1,"")</f>
        <v>1</v>
      </c>
      <c r="AX120" s="4"/>
      <c r="AY120">
        <f t="shared" si="2"/>
        <v>0</v>
      </c>
      <c r="AZ120">
        <f t="shared" si="3"/>
        <v>1</v>
      </c>
    </row>
    <row r="121" spans="1:52" ht="13" customHeight="1" x14ac:dyDescent="0.15">
      <c r="A121">
        <v>119</v>
      </c>
      <c r="B121" t="s">
        <v>436</v>
      </c>
      <c r="C121">
        <v>6</v>
      </c>
      <c r="D121" t="s">
        <v>12</v>
      </c>
      <c r="E121">
        <v>1562605014</v>
      </c>
      <c r="F121" t="s">
        <v>437</v>
      </c>
      <c r="G121" t="s">
        <v>436</v>
      </c>
      <c r="I121">
        <v>3</v>
      </c>
      <c r="J121">
        <v>6</v>
      </c>
      <c r="K121">
        <v>5</v>
      </c>
      <c r="L121" t="s">
        <v>48</v>
      </c>
      <c r="M121" t="s">
        <v>15</v>
      </c>
      <c r="N121" t="s">
        <v>16</v>
      </c>
      <c r="O121" t="s">
        <v>17</v>
      </c>
      <c r="P121" t="s">
        <v>18</v>
      </c>
      <c r="Q121" t="s">
        <v>19</v>
      </c>
      <c r="R121" t="s">
        <v>20</v>
      </c>
      <c r="S121" t="s">
        <v>21</v>
      </c>
      <c r="T121" s="3">
        <v>0.78</v>
      </c>
      <c r="U121" t="s">
        <v>55</v>
      </c>
      <c r="V121" t="s">
        <v>23</v>
      </c>
      <c r="W121" t="s">
        <v>24</v>
      </c>
      <c r="X121" t="s">
        <v>71</v>
      </c>
      <c r="Y121" t="s">
        <v>26</v>
      </c>
      <c r="Z121" t="s">
        <v>27</v>
      </c>
      <c r="AA121">
        <v>18</v>
      </c>
      <c r="AB121" t="s">
        <v>28</v>
      </c>
      <c r="AC121" t="s">
        <v>29</v>
      </c>
      <c r="AD121" t="s">
        <v>95</v>
      </c>
      <c r="AE121" t="s">
        <v>31</v>
      </c>
      <c r="AF121">
        <v>15</v>
      </c>
      <c r="AG121">
        <v>14</v>
      </c>
      <c r="AH121">
        <v>2</v>
      </c>
      <c r="AK121" t="s">
        <v>44</v>
      </c>
      <c r="AM121" s="5" t="s">
        <v>438</v>
      </c>
      <c r="AN121">
        <v>243.23</v>
      </c>
      <c r="AO121">
        <v>17.16</v>
      </c>
      <c r="AP121">
        <v>243.23</v>
      </c>
      <c r="AQ121">
        <v>17.16</v>
      </c>
      <c r="AR121">
        <v>137.85</v>
      </c>
      <c r="AS121">
        <v>15.12</v>
      </c>
      <c r="AT121">
        <v>7.3</v>
      </c>
      <c r="AU121">
        <v>44.5</v>
      </c>
      <c r="AV121">
        <v>21.3</v>
      </c>
      <c r="AW121" t="str">
        <f>IF(COUNTIF($AM$3:AM121,AM121)&gt;1,1,"")</f>
        <v/>
      </c>
      <c r="AX121" s="4"/>
      <c r="AY121">
        <f t="shared" si="2"/>
        <v>0</v>
      </c>
      <c r="AZ121">
        <f t="shared" si="3"/>
        <v>0</v>
      </c>
    </row>
    <row r="122" spans="1:52" ht="13" customHeight="1" x14ac:dyDescent="0.15">
      <c r="A122">
        <v>120</v>
      </c>
      <c r="B122" t="s">
        <v>439</v>
      </c>
      <c r="C122">
        <v>6</v>
      </c>
      <c r="D122" t="s">
        <v>12</v>
      </c>
      <c r="E122">
        <v>910384066</v>
      </c>
      <c r="F122" t="s">
        <v>440</v>
      </c>
      <c r="G122" t="s">
        <v>439</v>
      </c>
      <c r="I122">
        <v>2</v>
      </c>
      <c r="J122">
        <v>3</v>
      </c>
      <c r="K122">
        <v>8</v>
      </c>
      <c r="L122" t="s">
        <v>48</v>
      </c>
      <c r="M122" t="s">
        <v>15</v>
      </c>
      <c r="N122" t="s">
        <v>16</v>
      </c>
      <c r="O122" t="s">
        <v>54</v>
      </c>
      <c r="P122" t="s">
        <v>18</v>
      </c>
      <c r="Q122" t="s">
        <v>88</v>
      </c>
      <c r="R122" t="s">
        <v>20</v>
      </c>
      <c r="S122" t="s">
        <v>108</v>
      </c>
      <c r="T122" s="3">
        <v>0.71</v>
      </c>
      <c r="U122" t="s">
        <v>55</v>
      </c>
      <c r="V122" t="s">
        <v>23</v>
      </c>
      <c r="W122" t="s">
        <v>24</v>
      </c>
      <c r="X122" t="s">
        <v>71</v>
      </c>
      <c r="Y122" t="s">
        <v>26</v>
      </c>
      <c r="Z122" t="s">
        <v>27</v>
      </c>
      <c r="AA122">
        <v>12</v>
      </c>
      <c r="AB122" t="s">
        <v>28</v>
      </c>
      <c r="AC122" t="s">
        <v>29</v>
      </c>
      <c r="AD122" t="s">
        <v>72</v>
      </c>
      <c r="AE122" t="s">
        <v>90</v>
      </c>
      <c r="AF122">
        <v>13</v>
      </c>
      <c r="AG122">
        <v>4</v>
      </c>
      <c r="AH122">
        <v>1</v>
      </c>
      <c r="AI122" t="s">
        <v>65</v>
      </c>
      <c r="AM122" s="5" t="s">
        <v>441</v>
      </c>
      <c r="AN122">
        <v>966.26</v>
      </c>
      <c r="AO122">
        <v>92.68</v>
      </c>
      <c r="AP122">
        <v>966.26</v>
      </c>
      <c r="AQ122">
        <v>92.68</v>
      </c>
      <c r="AR122">
        <v>445.95</v>
      </c>
      <c r="AS122">
        <v>50.22</v>
      </c>
      <c r="AT122">
        <v>36.479999999999997</v>
      </c>
      <c r="AU122">
        <v>217.81</v>
      </c>
      <c r="AV122">
        <v>123.12</v>
      </c>
      <c r="AW122" t="str">
        <f>IF(COUNTIF($AM$3:AM122,AM122)&gt;1,1,"")</f>
        <v/>
      </c>
      <c r="AX122" s="4"/>
      <c r="AY122">
        <f t="shared" si="2"/>
        <v>0</v>
      </c>
      <c r="AZ122">
        <f t="shared" si="3"/>
        <v>0</v>
      </c>
    </row>
    <row r="123" spans="1:52" ht="13" customHeight="1" x14ac:dyDescent="0.15">
      <c r="A123">
        <v>121</v>
      </c>
      <c r="B123" t="s">
        <v>442</v>
      </c>
      <c r="C123">
        <v>6</v>
      </c>
      <c r="D123" t="s">
        <v>12</v>
      </c>
      <c r="E123">
        <v>2089395461</v>
      </c>
      <c r="F123" t="s">
        <v>443</v>
      </c>
      <c r="G123" t="s">
        <v>442</v>
      </c>
      <c r="I123">
        <v>6</v>
      </c>
      <c r="J123">
        <v>7</v>
      </c>
      <c r="K123">
        <v>6</v>
      </c>
      <c r="L123" t="s">
        <v>48</v>
      </c>
      <c r="M123" t="s">
        <v>15</v>
      </c>
      <c r="N123" t="s">
        <v>16</v>
      </c>
      <c r="O123" t="s">
        <v>49</v>
      </c>
      <c r="P123" t="s">
        <v>39</v>
      </c>
      <c r="Q123" t="s">
        <v>40</v>
      </c>
      <c r="R123" t="s">
        <v>20</v>
      </c>
      <c r="S123" t="s">
        <v>21</v>
      </c>
      <c r="T123" s="3">
        <v>0.89</v>
      </c>
      <c r="U123" t="s">
        <v>55</v>
      </c>
      <c r="V123" t="s">
        <v>94</v>
      </c>
      <c r="W123" t="s">
        <v>24</v>
      </c>
      <c r="X123" t="s">
        <v>41</v>
      </c>
      <c r="Y123" t="s">
        <v>26</v>
      </c>
      <c r="Z123" t="s">
        <v>27</v>
      </c>
      <c r="AA123">
        <v>18</v>
      </c>
      <c r="AB123" t="s">
        <v>28</v>
      </c>
      <c r="AC123" t="s">
        <v>29</v>
      </c>
      <c r="AD123" t="s">
        <v>72</v>
      </c>
      <c r="AE123" t="s">
        <v>31</v>
      </c>
      <c r="AF123">
        <v>12</v>
      </c>
      <c r="AG123">
        <v>10</v>
      </c>
      <c r="AH123">
        <v>4</v>
      </c>
      <c r="AL123" t="s">
        <v>44</v>
      </c>
      <c r="AM123" s="5" t="s">
        <v>444</v>
      </c>
      <c r="AN123">
        <v>174.73</v>
      </c>
      <c r="AO123">
        <v>10.210000000000001</v>
      </c>
      <c r="AP123">
        <v>174.73</v>
      </c>
      <c r="AQ123">
        <v>10.210000000000001</v>
      </c>
      <c r="AR123">
        <v>99.66</v>
      </c>
      <c r="AS123">
        <v>9.4600000000000009</v>
      </c>
      <c r="AT123">
        <v>3.19</v>
      </c>
      <c r="AU123">
        <v>40.549999999999997</v>
      </c>
      <c r="AV123">
        <v>11.66</v>
      </c>
      <c r="AW123" t="str">
        <f>IF(COUNTIF($AM$3:AM123,AM123)&gt;1,1,"")</f>
        <v/>
      </c>
      <c r="AX123" s="4"/>
      <c r="AY123">
        <f t="shared" si="2"/>
        <v>0</v>
      </c>
      <c r="AZ123">
        <f t="shared" si="3"/>
        <v>0</v>
      </c>
    </row>
    <row r="124" spans="1:52" ht="13" customHeight="1" x14ac:dyDescent="0.15">
      <c r="A124">
        <v>122</v>
      </c>
      <c r="B124" t="s">
        <v>445</v>
      </c>
      <c r="C124">
        <v>6</v>
      </c>
      <c r="D124" t="s">
        <v>12</v>
      </c>
      <c r="E124">
        <v>990773767</v>
      </c>
      <c r="F124" t="s">
        <v>446</v>
      </c>
      <c r="G124" t="s">
        <v>445</v>
      </c>
      <c r="I124">
        <v>2</v>
      </c>
      <c r="J124">
        <v>6</v>
      </c>
      <c r="K124">
        <v>4</v>
      </c>
      <c r="L124" t="s">
        <v>14</v>
      </c>
      <c r="M124" t="s">
        <v>15</v>
      </c>
      <c r="N124" t="s">
        <v>59</v>
      </c>
      <c r="O124" t="s">
        <v>38</v>
      </c>
      <c r="P124" t="s">
        <v>39</v>
      </c>
      <c r="Q124" t="s">
        <v>40</v>
      </c>
      <c r="R124" t="s">
        <v>20</v>
      </c>
      <c r="S124" t="s">
        <v>21</v>
      </c>
      <c r="T124" s="3">
        <v>0.78</v>
      </c>
      <c r="U124" t="s">
        <v>50</v>
      </c>
      <c r="V124" t="s">
        <v>23</v>
      </c>
      <c r="W124" t="s">
        <v>24</v>
      </c>
      <c r="X124" t="s">
        <v>41</v>
      </c>
      <c r="Y124" t="s">
        <v>26</v>
      </c>
      <c r="Z124" t="s">
        <v>27</v>
      </c>
      <c r="AA124">
        <v>18</v>
      </c>
      <c r="AB124" t="s">
        <v>28</v>
      </c>
      <c r="AC124" t="s">
        <v>29</v>
      </c>
      <c r="AD124" t="s">
        <v>95</v>
      </c>
      <c r="AE124" t="s">
        <v>31</v>
      </c>
      <c r="AF124">
        <v>12</v>
      </c>
      <c r="AG124">
        <v>8</v>
      </c>
      <c r="AH124">
        <v>3</v>
      </c>
      <c r="AJ124" t="s">
        <v>65</v>
      </c>
      <c r="AM124" s="5" t="s">
        <v>447</v>
      </c>
      <c r="AN124">
        <v>377.55</v>
      </c>
      <c r="AO124">
        <v>24.79</v>
      </c>
      <c r="AP124">
        <v>377.55</v>
      </c>
      <c r="AQ124">
        <v>24.79</v>
      </c>
      <c r="AR124">
        <v>130.41999999999999</v>
      </c>
      <c r="AS124">
        <v>21.36</v>
      </c>
      <c r="AT124">
        <v>8.84</v>
      </c>
      <c r="AU124">
        <v>51.1</v>
      </c>
      <c r="AV124">
        <v>141.04</v>
      </c>
      <c r="AW124" t="str">
        <f>IF(COUNTIF($AM$3:AM124,AM124)&gt;1,1,"")</f>
        <v/>
      </c>
      <c r="AX124" s="4"/>
      <c r="AY124">
        <f t="shared" si="2"/>
        <v>0</v>
      </c>
      <c r="AZ124">
        <f t="shared" si="3"/>
        <v>0</v>
      </c>
    </row>
    <row r="125" spans="1:52" ht="13" customHeight="1" x14ac:dyDescent="0.15">
      <c r="A125">
        <v>123</v>
      </c>
      <c r="B125" t="s">
        <v>448</v>
      </c>
      <c r="C125">
        <v>6</v>
      </c>
      <c r="D125" t="s">
        <v>12</v>
      </c>
      <c r="E125">
        <v>459425434</v>
      </c>
      <c r="F125" t="s">
        <v>449</v>
      </c>
      <c r="G125" t="s">
        <v>448</v>
      </c>
      <c r="I125">
        <v>2</v>
      </c>
      <c r="J125">
        <v>7</v>
      </c>
      <c r="K125">
        <v>7</v>
      </c>
      <c r="L125" t="s">
        <v>48</v>
      </c>
      <c r="M125" t="s">
        <v>15</v>
      </c>
      <c r="N125" t="s">
        <v>37</v>
      </c>
      <c r="O125" t="s">
        <v>54</v>
      </c>
      <c r="P125" t="s">
        <v>39</v>
      </c>
      <c r="Q125" t="s">
        <v>40</v>
      </c>
      <c r="R125" t="s">
        <v>20</v>
      </c>
      <c r="S125" t="s">
        <v>21</v>
      </c>
      <c r="T125" s="3">
        <v>0.78</v>
      </c>
      <c r="U125" t="s">
        <v>22</v>
      </c>
      <c r="V125" t="s">
        <v>70</v>
      </c>
      <c r="W125" t="s">
        <v>24</v>
      </c>
      <c r="X125" t="s">
        <v>25</v>
      </c>
      <c r="Y125" t="s">
        <v>26</v>
      </c>
      <c r="Z125" t="s">
        <v>27</v>
      </c>
      <c r="AA125">
        <v>18</v>
      </c>
      <c r="AB125" t="s">
        <v>28</v>
      </c>
      <c r="AC125" t="s">
        <v>29</v>
      </c>
      <c r="AD125" t="s">
        <v>95</v>
      </c>
      <c r="AE125" t="s">
        <v>90</v>
      </c>
      <c r="AF125">
        <v>11</v>
      </c>
      <c r="AG125">
        <v>10</v>
      </c>
      <c r="AH125">
        <v>2</v>
      </c>
      <c r="AK125" t="s">
        <v>44</v>
      </c>
      <c r="AM125" s="5" t="s">
        <v>450</v>
      </c>
      <c r="AN125">
        <v>390.59</v>
      </c>
      <c r="AO125">
        <v>29.41</v>
      </c>
      <c r="AP125">
        <v>390.59</v>
      </c>
      <c r="AQ125">
        <v>29.41</v>
      </c>
      <c r="AR125">
        <v>214.96</v>
      </c>
      <c r="AS125">
        <v>25.72</v>
      </c>
      <c r="AT125">
        <v>20.56</v>
      </c>
      <c r="AU125">
        <v>74.569999999999993</v>
      </c>
      <c r="AV125">
        <v>25.37</v>
      </c>
      <c r="AW125" t="str">
        <f>IF(COUNTIF($AM$3:AM125,AM125)&gt;1,1,"")</f>
        <v/>
      </c>
      <c r="AX125" s="4"/>
      <c r="AY125">
        <f t="shared" si="2"/>
        <v>0</v>
      </c>
      <c r="AZ125">
        <f t="shared" si="3"/>
        <v>0</v>
      </c>
    </row>
    <row r="126" spans="1:52" ht="13" customHeight="1" x14ac:dyDescent="0.15">
      <c r="A126">
        <v>124</v>
      </c>
      <c r="B126" t="s">
        <v>451</v>
      </c>
      <c r="C126">
        <v>6</v>
      </c>
      <c r="D126" t="s">
        <v>12</v>
      </c>
      <c r="E126">
        <v>2060534980</v>
      </c>
      <c r="F126" t="s">
        <v>452</v>
      </c>
      <c r="G126" t="s">
        <v>451</v>
      </c>
      <c r="I126">
        <v>8</v>
      </c>
      <c r="J126">
        <v>8</v>
      </c>
      <c r="K126">
        <v>3</v>
      </c>
      <c r="L126" t="s">
        <v>48</v>
      </c>
      <c r="M126" t="s">
        <v>184</v>
      </c>
      <c r="N126" t="s">
        <v>59</v>
      </c>
      <c r="O126" t="s">
        <v>54</v>
      </c>
      <c r="P126" t="s">
        <v>39</v>
      </c>
      <c r="Q126" t="s">
        <v>40</v>
      </c>
      <c r="R126" t="s">
        <v>141</v>
      </c>
      <c r="S126" t="s">
        <v>21</v>
      </c>
      <c r="T126" s="3">
        <v>0.71</v>
      </c>
      <c r="U126" t="s">
        <v>22</v>
      </c>
      <c r="V126" t="s">
        <v>70</v>
      </c>
      <c r="W126" t="s">
        <v>24</v>
      </c>
      <c r="X126" t="s">
        <v>62</v>
      </c>
      <c r="Y126" t="s">
        <v>26</v>
      </c>
      <c r="Z126" t="s">
        <v>27</v>
      </c>
      <c r="AA126">
        <v>12</v>
      </c>
      <c r="AB126" t="s">
        <v>43</v>
      </c>
      <c r="AC126" t="s">
        <v>120</v>
      </c>
      <c r="AD126" t="s">
        <v>72</v>
      </c>
      <c r="AE126" t="s">
        <v>100</v>
      </c>
      <c r="AF126">
        <v>6</v>
      </c>
      <c r="AG126">
        <v>5</v>
      </c>
      <c r="AH126">
        <v>4</v>
      </c>
      <c r="AL126" t="s">
        <v>32</v>
      </c>
      <c r="AM126" s="5" t="s">
        <v>453</v>
      </c>
      <c r="AN126">
        <v>272.18</v>
      </c>
      <c r="AO126">
        <v>25.23</v>
      </c>
      <c r="AP126">
        <v>272.18</v>
      </c>
      <c r="AQ126">
        <v>25.23</v>
      </c>
      <c r="AR126">
        <v>142.24</v>
      </c>
      <c r="AS126">
        <v>17.91</v>
      </c>
      <c r="AT126">
        <v>5.92</v>
      </c>
      <c r="AU126">
        <v>54.69</v>
      </c>
      <c r="AV126">
        <v>26.19</v>
      </c>
      <c r="AW126" t="str">
        <f>IF(COUNTIF($AM$3:AM126,AM126)&gt;1,1,"")</f>
        <v/>
      </c>
      <c r="AX126" s="4"/>
      <c r="AY126">
        <f t="shared" si="2"/>
        <v>0</v>
      </c>
      <c r="AZ126">
        <f t="shared" si="3"/>
        <v>0</v>
      </c>
    </row>
    <row r="127" spans="1:52" ht="13" customHeight="1" x14ac:dyDescent="0.15">
      <c r="A127">
        <v>125</v>
      </c>
      <c r="B127" t="s">
        <v>454</v>
      </c>
      <c r="C127">
        <v>6</v>
      </c>
      <c r="D127" t="s">
        <v>12</v>
      </c>
      <c r="E127">
        <v>1701658958</v>
      </c>
      <c r="F127" t="s">
        <v>455</v>
      </c>
      <c r="G127" t="s">
        <v>454</v>
      </c>
      <c r="I127">
        <v>9</v>
      </c>
      <c r="J127">
        <v>9</v>
      </c>
      <c r="K127">
        <v>9</v>
      </c>
      <c r="L127" t="s">
        <v>14</v>
      </c>
      <c r="M127" t="s">
        <v>15</v>
      </c>
      <c r="N127" t="s">
        <v>16</v>
      </c>
      <c r="O127" t="s">
        <v>17</v>
      </c>
      <c r="P127" t="s">
        <v>18</v>
      </c>
      <c r="Q127" t="s">
        <v>19</v>
      </c>
      <c r="R127" t="s">
        <v>20</v>
      </c>
      <c r="S127" t="s">
        <v>21</v>
      </c>
      <c r="T127" s="3">
        <v>0.71</v>
      </c>
      <c r="U127" t="s">
        <v>22</v>
      </c>
      <c r="V127" t="s">
        <v>23</v>
      </c>
      <c r="W127" t="s">
        <v>24</v>
      </c>
      <c r="X127" t="s">
        <v>25</v>
      </c>
      <c r="Y127" t="s">
        <v>26</v>
      </c>
      <c r="Z127" t="s">
        <v>27</v>
      </c>
      <c r="AA127">
        <v>18</v>
      </c>
      <c r="AB127" t="s">
        <v>28</v>
      </c>
      <c r="AC127" t="s">
        <v>29</v>
      </c>
      <c r="AD127" t="s">
        <v>30</v>
      </c>
      <c r="AE127" t="s">
        <v>31</v>
      </c>
      <c r="AF127">
        <v>18</v>
      </c>
      <c r="AG127">
        <v>16</v>
      </c>
      <c r="AH127">
        <v>1</v>
      </c>
      <c r="AI127" t="s">
        <v>65</v>
      </c>
      <c r="AM127" s="5" t="s">
        <v>66</v>
      </c>
      <c r="AN127">
        <v>1382.09</v>
      </c>
      <c r="AO127">
        <v>87.87</v>
      </c>
      <c r="AP127">
        <v>1382.09</v>
      </c>
      <c r="AQ127">
        <v>87.87</v>
      </c>
      <c r="AR127">
        <v>1207.8399999999999</v>
      </c>
      <c r="AS127">
        <v>22.68</v>
      </c>
      <c r="AT127">
        <v>9.77</v>
      </c>
      <c r="AU127">
        <v>25.15</v>
      </c>
      <c r="AV127">
        <v>28.78</v>
      </c>
      <c r="AW127">
        <f>IF(COUNTIF($AM$3:AM127,AM127)&gt;1,1,"")</f>
        <v>1</v>
      </c>
      <c r="AX127" s="4"/>
      <c r="AY127">
        <f t="shared" si="2"/>
        <v>0</v>
      </c>
      <c r="AZ127">
        <f t="shared" si="3"/>
        <v>1</v>
      </c>
    </row>
    <row r="128" spans="1:52" ht="13" customHeight="1" x14ac:dyDescent="0.15">
      <c r="A128">
        <v>126</v>
      </c>
      <c r="B128" t="s">
        <v>456</v>
      </c>
      <c r="C128">
        <v>6</v>
      </c>
      <c r="D128" t="s">
        <v>12</v>
      </c>
      <c r="E128">
        <v>223871754</v>
      </c>
      <c r="F128" t="s">
        <v>457</v>
      </c>
      <c r="G128" t="s">
        <v>456</v>
      </c>
      <c r="I128">
        <v>9</v>
      </c>
      <c r="J128">
        <v>8</v>
      </c>
      <c r="K128">
        <v>7</v>
      </c>
      <c r="L128" t="s">
        <v>14</v>
      </c>
      <c r="M128" t="s">
        <v>15</v>
      </c>
      <c r="N128" t="s">
        <v>16</v>
      </c>
      <c r="O128" t="s">
        <v>17</v>
      </c>
      <c r="P128" t="s">
        <v>18</v>
      </c>
      <c r="Q128" t="s">
        <v>19</v>
      </c>
      <c r="R128" t="s">
        <v>20</v>
      </c>
      <c r="S128" t="s">
        <v>21</v>
      </c>
      <c r="T128" s="3">
        <v>0.71</v>
      </c>
      <c r="U128" t="s">
        <v>22</v>
      </c>
      <c r="V128" t="s">
        <v>23</v>
      </c>
      <c r="W128" t="s">
        <v>24</v>
      </c>
      <c r="X128" t="s">
        <v>25</v>
      </c>
      <c r="Y128" t="s">
        <v>26</v>
      </c>
      <c r="Z128" t="s">
        <v>27</v>
      </c>
      <c r="AA128">
        <v>18</v>
      </c>
      <c r="AB128" t="s">
        <v>28</v>
      </c>
      <c r="AC128" t="s">
        <v>29</v>
      </c>
      <c r="AD128" t="s">
        <v>30</v>
      </c>
      <c r="AE128" t="s">
        <v>31</v>
      </c>
      <c r="AF128">
        <v>18</v>
      </c>
      <c r="AG128">
        <v>20</v>
      </c>
      <c r="AH128">
        <v>3</v>
      </c>
      <c r="AJ128" t="s">
        <v>65</v>
      </c>
      <c r="AM128" s="5" t="s">
        <v>458</v>
      </c>
      <c r="AN128">
        <v>488.08</v>
      </c>
      <c r="AO128">
        <v>11.77</v>
      </c>
      <c r="AP128">
        <v>488.08</v>
      </c>
      <c r="AQ128">
        <v>11.77</v>
      </c>
      <c r="AR128">
        <v>412.38</v>
      </c>
      <c r="AS128">
        <v>23.51</v>
      </c>
      <c r="AT128">
        <v>4.5999999999999996</v>
      </c>
      <c r="AU128">
        <v>18.12</v>
      </c>
      <c r="AV128">
        <v>17.7</v>
      </c>
      <c r="AX128" s="4"/>
      <c r="AY128">
        <f t="shared" si="2"/>
        <v>0</v>
      </c>
      <c r="AZ128">
        <f t="shared" si="3"/>
        <v>0</v>
      </c>
    </row>
    <row r="129" spans="1:52" ht="13" customHeight="1" x14ac:dyDescent="0.15">
      <c r="A129">
        <v>127</v>
      </c>
      <c r="B129" t="s">
        <v>459</v>
      </c>
      <c r="C129">
        <v>6</v>
      </c>
      <c r="D129" t="s">
        <v>12</v>
      </c>
      <c r="E129">
        <v>399998025</v>
      </c>
      <c r="F129" t="s">
        <v>460</v>
      </c>
      <c r="G129" t="s">
        <v>459</v>
      </c>
      <c r="I129">
        <v>8</v>
      </c>
      <c r="J129">
        <v>8</v>
      </c>
      <c r="K129">
        <v>7</v>
      </c>
      <c r="L129" t="s">
        <v>14</v>
      </c>
      <c r="M129" t="s">
        <v>15</v>
      </c>
      <c r="N129" t="s">
        <v>16</v>
      </c>
      <c r="O129" t="s">
        <v>54</v>
      </c>
      <c r="P129" t="s">
        <v>76</v>
      </c>
      <c r="Q129" t="s">
        <v>19</v>
      </c>
      <c r="R129" t="s">
        <v>141</v>
      </c>
      <c r="S129" t="s">
        <v>21</v>
      </c>
      <c r="T129" s="3">
        <v>0.71</v>
      </c>
      <c r="U129" t="s">
        <v>22</v>
      </c>
      <c r="V129" t="s">
        <v>23</v>
      </c>
      <c r="W129" t="s">
        <v>24</v>
      </c>
      <c r="X129" t="s">
        <v>25</v>
      </c>
      <c r="Y129" t="s">
        <v>26</v>
      </c>
      <c r="Z129" t="s">
        <v>27</v>
      </c>
      <c r="AA129">
        <v>18</v>
      </c>
      <c r="AB129" t="s">
        <v>28</v>
      </c>
      <c r="AC129" t="s">
        <v>29</v>
      </c>
      <c r="AD129" t="s">
        <v>30</v>
      </c>
      <c r="AE129" t="s">
        <v>31</v>
      </c>
      <c r="AF129">
        <v>17</v>
      </c>
      <c r="AG129">
        <v>18</v>
      </c>
      <c r="AH129">
        <v>1</v>
      </c>
      <c r="AI129" t="s">
        <v>65</v>
      </c>
      <c r="AM129" s="5" t="s">
        <v>461</v>
      </c>
      <c r="AN129">
        <v>541.1</v>
      </c>
      <c r="AO129">
        <v>21.71</v>
      </c>
      <c r="AP129">
        <v>541.1</v>
      </c>
      <c r="AQ129">
        <v>21.71</v>
      </c>
      <c r="AR129">
        <v>458.8</v>
      </c>
      <c r="AS129">
        <v>16.89</v>
      </c>
      <c r="AT129">
        <v>7.49</v>
      </c>
      <c r="AU129">
        <v>17.25</v>
      </c>
      <c r="AV129">
        <v>18.96</v>
      </c>
      <c r="AW129" t="str">
        <f>IF(COUNTIF($AM$3:AM129,AM129)&gt;1,1,"")</f>
        <v/>
      </c>
      <c r="AX129" s="4"/>
      <c r="AY129">
        <f t="shared" si="2"/>
        <v>0</v>
      </c>
      <c r="AZ129">
        <f t="shared" si="3"/>
        <v>0</v>
      </c>
    </row>
    <row r="130" spans="1:52" ht="13" customHeight="1" x14ac:dyDescent="0.15">
      <c r="A130">
        <v>128</v>
      </c>
      <c r="B130" t="s">
        <v>462</v>
      </c>
      <c r="C130">
        <v>6</v>
      </c>
      <c r="D130" t="s">
        <v>12</v>
      </c>
      <c r="E130">
        <v>1377793619</v>
      </c>
      <c r="F130" t="s">
        <v>463</v>
      </c>
      <c r="G130" t="s">
        <v>462</v>
      </c>
      <c r="I130">
        <v>6</v>
      </c>
      <c r="J130">
        <v>4</v>
      </c>
      <c r="K130">
        <v>5</v>
      </c>
      <c r="L130" t="s">
        <v>14</v>
      </c>
      <c r="M130" t="s">
        <v>15</v>
      </c>
      <c r="N130" t="s">
        <v>16</v>
      </c>
      <c r="O130" t="s">
        <v>54</v>
      </c>
      <c r="P130" t="s">
        <v>18</v>
      </c>
      <c r="Q130" t="s">
        <v>19</v>
      </c>
      <c r="R130" t="s">
        <v>141</v>
      </c>
      <c r="S130" t="s">
        <v>21</v>
      </c>
      <c r="T130" s="3">
        <v>0.71</v>
      </c>
      <c r="U130" t="s">
        <v>22</v>
      </c>
      <c r="V130" t="s">
        <v>23</v>
      </c>
      <c r="W130" t="s">
        <v>82</v>
      </c>
      <c r="X130" t="s">
        <v>25</v>
      </c>
      <c r="Y130" t="s">
        <v>26</v>
      </c>
      <c r="Z130" t="s">
        <v>27</v>
      </c>
      <c r="AA130">
        <v>18</v>
      </c>
      <c r="AB130" t="s">
        <v>28</v>
      </c>
      <c r="AC130" t="s">
        <v>29</v>
      </c>
      <c r="AD130" t="s">
        <v>30</v>
      </c>
      <c r="AE130" t="s">
        <v>31</v>
      </c>
      <c r="AF130">
        <v>17</v>
      </c>
      <c r="AG130">
        <v>20</v>
      </c>
      <c r="AH130">
        <v>3</v>
      </c>
      <c r="AJ130" t="s">
        <v>44</v>
      </c>
      <c r="AM130" s="5" t="s">
        <v>464</v>
      </c>
      <c r="AN130">
        <v>929.2</v>
      </c>
      <c r="AO130">
        <v>12.09</v>
      </c>
      <c r="AP130">
        <v>929.2</v>
      </c>
      <c r="AQ130">
        <v>12.09</v>
      </c>
      <c r="AR130">
        <v>477.26</v>
      </c>
      <c r="AS130">
        <v>44.27</v>
      </c>
      <c r="AT130">
        <v>8.31</v>
      </c>
      <c r="AU130">
        <v>366.65</v>
      </c>
      <c r="AV130">
        <v>20.62</v>
      </c>
      <c r="AW130" t="str">
        <f>IF(COUNTIF($AM$3:AM130,AM130)&gt;1,1,"")</f>
        <v/>
      </c>
      <c r="AX130" s="4"/>
      <c r="AY130">
        <f t="shared" si="2"/>
        <v>0</v>
      </c>
      <c r="AZ130">
        <f t="shared" si="3"/>
        <v>0</v>
      </c>
    </row>
    <row r="131" spans="1:52" ht="13" customHeight="1" x14ac:dyDescent="0.15">
      <c r="A131">
        <v>129</v>
      </c>
      <c r="B131" t="s">
        <v>465</v>
      </c>
      <c r="C131">
        <v>6</v>
      </c>
      <c r="D131" t="s">
        <v>12</v>
      </c>
      <c r="E131">
        <v>2057788885</v>
      </c>
      <c r="F131" t="s">
        <v>466</v>
      </c>
      <c r="G131" t="s">
        <v>467</v>
      </c>
      <c r="I131">
        <v>6</v>
      </c>
      <c r="J131">
        <v>8</v>
      </c>
      <c r="K131">
        <v>6</v>
      </c>
      <c r="L131" t="s">
        <v>14</v>
      </c>
      <c r="M131" t="s">
        <v>277</v>
      </c>
      <c r="N131" t="s">
        <v>59</v>
      </c>
      <c r="O131" t="s">
        <v>17</v>
      </c>
      <c r="P131" t="s">
        <v>39</v>
      </c>
      <c r="Q131" t="s">
        <v>60</v>
      </c>
      <c r="R131" t="s">
        <v>127</v>
      </c>
      <c r="S131" t="s">
        <v>21</v>
      </c>
      <c r="T131" s="3">
        <v>0.71</v>
      </c>
      <c r="U131" t="s">
        <v>80</v>
      </c>
      <c r="V131" t="s">
        <v>23</v>
      </c>
      <c r="W131" t="s">
        <v>24</v>
      </c>
      <c r="X131" t="s">
        <v>62</v>
      </c>
      <c r="Y131" t="s">
        <v>104</v>
      </c>
      <c r="Z131" t="s">
        <v>27</v>
      </c>
      <c r="AA131">
        <v>9</v>
      </c>
      <c r="AB131" t="s">
        <v>109</v>
      </c>
      <c r="AC131" t="s">
        <v>29</v>
      </c>
      <c r="AD131" t="s">
        <v>30</v>
      </c>
      <c r="AE131" t="s">
        <v>100</v>
      </c>
      <c r="AF131">
        <v>8</v>
      </c>
      <c r="AG131">
        <v>15</v>
      </c>
      <c r="AH131">
        <v>3</v>
      </c>
      <c r="AJ131" t="s">
        <v>44</v>
      </c>
      <c r="AM131" s="5" t="s">
        <v>468</v>
      </c>
      <c r="AN131">
        <v>740.47</v>
      </c>
      <c r="AO131">
        <v>436.85</v>
      </c>
      <c r="AP131">
        <v>740.47</v>
      </c>
      <c r="AQ131">
        <v>436.85</v>
      </c>
      <c r="AR131">
        <v>86.99</v>
      </c>
      <c r="AS131">
        <v>53.11</v>
      </c>
      <c r="AT131">
        <v>5.48</v>
      </c>
      <c r="AU131">
        <v>7.07</v>
      </c>
      <c r="AV131">
        <v>150.97</v>
      </c>
      <c r="AW131" t="str">
        <f>IF(COUNTIF($AM$3:AM131,AM131)&gt;1,1,"")</f>
        <v/>
      </c>
      <c r="AX131" s="4"/>
      <c r="AY131">
        <f t="shared" si="2"/>
        <v>0</v>
      </c>
      <c r="AZ131">
        <f t="shared" si="3"/>
        <v>0</v>
      </c>
    </row>
    <row r="132" spans="1:52" ht="13" customHeight="1" x14ac:dyDescent="0.15">
      <c r="A132">
        <v>130</v>
      </c>
      <c r="B132" t="s">
        <v>469</v>
      </c>
      <c r="C132">
        <v>6</v>
      </c>
      <c r="D132" t="s">
        <v>12</v>
      </c>
      <c r="E132">
        <v>2144611245</v>
      </c>
      <c r="F132" t="s">
        <v>470</v>
      </c>
      <c r="G132" t="s">
        <v>469</v>
      </c>
      <c r="I132">
        <v>6</v>
      </c>
      <c r="J132">
        <v>8</v>
      </c>
      <c r="K132">
        <v>6</v>
      </c>
      <c r="L132" t="s">
        <v>48</v>
      </c>
      <c r="M132" t="s">
        <v>15</v>
      </c>
      <c r="N132" t="s">
        <v>37</v>
      </c>
      <c r="O132" t="s">
        <v>54</v>
      </c>
      <c r="P132" t="s">
        <v>76</v>
      </c>
      <c r="Q132" t="s">
        <v>88</v>
      </c>
      <c r="R132" t="s">
        <v>127</v>
      </c>
      <c r="S132" t="s">
        <v>21</v>
      </c>
      <c r="T132" s="3">
        <v>0.78</v>
      </c>
      <c r="U132" t="s">
        <v>80</v>
      </c>
      <c r="V132" t="s">
        <v>23</v>
      </c>
      <c r="W132" t="s">
        <v>24</v>
      </c>
      <c r="X132" t="s">
        <v>62</v>
      </c>
      <c r="Y132" t="s">
        <v>26</v>
      </c>
      <c r="Z132" t="s">
        <v>27</v>
      </c>
      <c r="AA132">
        <v>9</v>
      </c>
      <c r="AB132" t="s">
        <v>43</v>
      </c>
      <c r="AC132" t="s">
        <v>29</v>
      </c>
      <c r="AD132" t="s">
        <v>30</v>
      </c>
      <c r="AE132" t="s">
        <v>31</v>
      </c>
      <c r="AF132">
        <v>10</v>
      </c>
      <c r="AG132">
        <v>15</v>
      </c>
      <c r="AH132">
        <v>3</v>
      </c>
      <c r="AJ132" t="s">
        <v>65</v>
      </c>
      <c r="AM132" t="s">
        <v>468</v>
      </c>
      <c r="AN132">
        <v>165.58</v>
      </c>
      <c r="AO132">
        <v>24.03</v>
      </c>
      <c r="AP132">
        <v>165.58</v>
      </c>
      <c r="AQ132">
        <v>24.03</v>
      </c>
      <c r="AR132">
        <v>105.47</v>
      </c>
      <c r="AS132">
        <v>6.38</v>
      </c>
      <c r="AT132">
        <v>4.49</v>
      </c>
      <c r="AU132">
        <v>4.6500000000000004</v>
      </c>
      <c r="AV132">
        <v>20.56</v>
      </c>
      <c r="AW132">
        <f>IF(COUNTIF($AM$3:AM132,AM132)&gt;1,1,"")</f>
        <v>1</v>
      </c>
      <c r="AX132" s="4"/>
      <c r="AY132">
        <f t="shared" ref="AY132:AY195" si="4">IF(AU132&lt;5,1,0)</f>
        <v>1</v>
      </c>
      <c r="AZ132">
        <f t="shared" ref="AZ132:AZ195" si="5">IF(AW132=1,1,IF(AY132=1,1,0))</f>
        <v>1</v>
      </c>
    </row>
    <row r="133" spans="1:52" x14ac:dyDescent="0.15">
      <c r="A133">
        <v>131</v>
      </c>
      <c r="B133" t="s">
        <v>471</v>
      </c>
      <c r="C133">
        <v>6</v>
      </c>
      <c r="D133" t="s">
        <v>12</v>
      </c>
      <c r="E133">
        <v>789987283</v>
      </c>
      <c r="F133" t="s">
        <v>472</v>
      </c>
      <c r="G133" t="s">
        <v>471</v>
      </c>
      <c r="I133">
        <v>8</v>
      </c>
      <c r="J133">
        <v>7</v>
      </c>
      <c r="K133">
        <v>9</v>
      </c>
      <c r="L133" t="s">
        <v>36</v>
      </c>
      <c r="M133" t="s">
        <v>15</v>
      </c>
      <c r="N133" t="s">
        <v>16</v>
      </c>
      <c r="O133" t="s">
        <v>38</v>
      </c>
      <c r="P133" t="s">
        <v>18</v>
      </c>
      <c r="Q133" t="s">
        <v>19</v>
      </c>
      <c r="R133" t="s">
        <v>20</v>
      </c>
      <c r="S133" t="s">
        <v>21</v>
      </c>
      <c r="T133" s="3">
        <v>0.71</v>
      </c>
      <c r="U133" t="s">
        <v>22</v>
      </c>
      <c r="V133" t="s">
        <v>23</v>
      </c>
      <c r="W133" t="s">
        <v>24</v>
      </c>
      <c r="X133" t="s">
        <v>25</v>
      </c>
      <c r="Y133" t="s">
        <v>26</v>
      </c>
      <c r="Z133" t="s">
        <v>27</v>
      </c>
      <c r="AA133">
        <v>18</v>
      </c>
      <c r="AB133" t="s">
        <v>28</v>
      </c>
      <c r="AC133" t="s">
        <v>29</v>
      </c>
      <c r="AD133" t="s">
        <v>30</v>
      </c>
      <c r="AE133" t="s">
        <v>90</v>
      </c>
      <c r="AF133">
        <v>16</v>
      </c>
      <c r="AG133">
        <v>19</v>
      </c>
      <c r="AH133">
        <v>2</v>
      </c>
      <c r="AK133" t="s">
        <v>32</v>
      </c>
      <c r="AM133" s="5" t="s">
        <v>473</v>
      </c>
      <c r="AN133">
        <v>592.52</v>
      </c>
      <c r="AO133">
        <v>15.6</v>
      </c>
      <c r="AP133">
        <v>592.52</v>
      </c>
      <c r="AQ133">
        <v>15.6</v>
      </c>
      <c r="AR133">
        <v>477.37</v>
      </c>
      <c r="AS133">
        <v>45.02</v>
      </c>
      <c r="AT133">
        <v>9.76</v>
      </c>
      <c r="AU133">
        <v>9.14</v>
      </c>
      <c r="AV133">
        <v>35.630000000000003</v>
      </c>
      <c r="AW133" t="str">
        <f>IF(COUNTIF($AM$3:AM133,AM133)&gt;1,1,"")</f>
        <v/>
      </c>
      <c r="AX133" s="4"/>
      <c r="AY133">
        <f t="shared" si="4"/>
        <v>0</v>
      </c>
      <c r="AZ133">
        <f t="shared" si="5"/>
        <v>0</v>
      </c>
    </row>
    <row r="134" spans="1:52" ht="13" customHeight="1" x14ac:dyDescent="0.15">
      <c r="A134">
        <v>132</v>
      </c>
      <c r="B134" t="s">
        <v>501</v>
      </c>
      <c r="C134">
        <v>6</v>
      </c>
      <c r="D134" t="s">
        <v>12</v>
      </c>
      <c r="E134">
        <v>285985902</v>
      </c>
      <c r="F134" t="s">
        <v>502</v>
      </c>
      <c r="G134" t="s">
        <v>501</v>
      </c>
      <c r="I134">
        <v>0</v>
      </c>
      <c r="J134">
        <v>5</v>
      </c>
      <c r="K134">
        <v>5</v>
      </c>
      <c r="L134" t="s">
        <v>36</v>
      </c>
      <c r="M134" t="s">
        <v>15</v>
      </c>
      <c r="N134" t="s">
        <v>16</v>
      </c>
      <c r="O134" t="s">
        <v>49</v>
      </c>
      <c r="P134" t="s">
        <v>76</v>
      </c>
      <c r="Q134" t="s">
        <v>19</v>
      </c>
      <c r="R134" t="s">
        <v>20</v>
      </c>
      <c r="S134" t="s">
        <v>21</v>
      </c>
      <c r="T134" s="3">
        <v>0.71</v>
      </c>
      <c r="U134" t="s">
        <v>22</v>
      </c>
      <c r="V134" t="s">
        <v>23</v>
      </c>
      <c r="W134" t="s">
        <v>61</v>
      </c>
      <c r="X134" t="s">
        <v>71</v>
      </c>
      <c r="Y134" t="s">
        <v>26</v>
      </c>
      <c r="Z134" t="s">
        <v>27</v>
      </c>
      <c r="AA134">
        <v>18</v>
      </c>
      <c r="AB134" t="s">
        <v>28</v>
      </c>
      <c r="AC134" t="s">
        <v>29</v>
      </c>
      <c r="AD134" t="s">
        <v>30</v>
      </c>
      <c r="AE134" t="s">
        <v>31</v>
      </c>
      <c r="AF134">
        <v>14</v>
      </c>
      <c r="AG134">
        <v>12</v>
      </c>
      <c r="AH134">
        <v>4</v>
      </c>
      <c r="AL134" t="s">
        <v>32</v>
      </c>
      <c r="AM134" s="5" t="s">
        <v>503</v>
      </c>
      <c r="AN134">
        <v>219.89</v>
      </c>
      <c r="AO134">
        <v>12</v>
      </c>
      <c r="AP134">
        <v>219.89</v>
      </c>
      <c r="AQ134">
        <v>12</v>
      </c>
      <c r="AR134">
        <v>156.59</v>
      </c>
      <c r="AS134">
        <v>21.05</v>
      </c>
      <c r="AT134">
        <v>5.0599999999999996</v>
      </c>
      <c r="AU134">
        <v>11.5</v>
      </c>
      <c r="AV134">
        <v>13.69</v>
      </c>
      <c r="AW134" t="str">
        <f>IF(COUNTIF($AM$3:AM134,AM134)&gt;1,1,"")</f>
        <v/>
      </c>
      <c r="AX134" s="4"/>
      <c r="AY134">
        <f t="shared" si="4"/>
        <v>0</v>
      </c>
      <c r="AZ134">
        <f t="shared" si="5"/>
        <v>0</v>
      </c>
    </row>
    <row r="135" spans="1:52" ht="13" customHeight="1" x14ac:dyDescent="0.15">
      <c r="A135">
        <v>133</v>
      </c>
      <c r="B135" t="s">
        <v>504</v>
      </c>
      <c r="C135">
        <v>6</v>
      </c>
      <c r="D135" t="s">
        <v>12</v>
      </c>
      <c r="E135">
        <v>113444440</v>
      </c>
      <c r="F135" t="s">
        <v>505</v>
      </c>
      <c r="G135" t="s">
        <v>504</v>
      </c>
      <c r="I135">
        <v>5</v>
      </c>
      <c r="J135">
        <v>8</v>
      </c>
      <c r="K135">
        <v>3</v>
      </c>
      <c r="L135" t="s">
        <v>14</v>
      </c>
      <c r="M135" t="s">
        <v>87</v>
      </c>
      <c r="N135" t="s">
        <v>16</v>
      </c>
      <c r="O135" t="s">
        <v>54</v>
      </c>
      <c r="P135" t="s">
        <v>76</v>
      </c>
      <c r="Q135" t="s">
        <v>88</v>
      </c>
      <c r="R135" t="s">
        <v>69</v>
      </c>
      <c r="S135" t="s">
        <v>108</v>
      </c>
      <c r="T135" s="3">
        <v>0.78</v>
      </c>
      <c r="U135" t="s">
        <v>80</v>
      </c>
      <c r="V135" t="s">
        <v>70</v>
      </c>
      <c r="W135" t="s">
        <v>24</v>
      </c>
      <c r="X135" t="s">
        <v>41</v>
      </c>
      <c r="Y135" t="s">
        <v>26</v>
      </c>
      <c r="Z135" t="s">
        <v>278</v>
      </c>
      <c r="AA135">
        <v>12</v>
      </c>
      <c r="AB135" t="s">
        <v>180</v>
      </c>
      <c r="AC135" t="s">
        <v>120</v>
      </c>
      <c r="AD135" t="s">
        <v>83</v>
      </c>
      <c r="AE135" t="s">
        <v>100</v>
      </c>
      <c r="AF135">
        <v>5</v>
      </c>
      <c r="AG135">
        <v>15</v>
      </c>
      <c r="AH135">
        <v>1</v>
      </c>
      <c r="AI135" t="s">
        <v>65</v>
      </c>
      <c r="AM135" s="5" t="s">
        <v>506</v>
      </c>
      <c r="AN135">
        <v>99.36</v>
      </c>
      <c r="AO135">
        <v>9</v>
      </c>
      <c r="AP135">
        <v>99.36</v>
      </c>
      <c r="AQ135">
        <v>9</v>
      </c>
      <c r="AR135">
        <v>57.78</v>
      </c>
      <c r="AS135">
        <v>7.08</v>
      </c>
      <c r="AT135">
        <v>3.26</v>
      </c>
      <c r="AU135">
        <v>5.68</v>
      </c>
      <c r="AV135">
        <v>16.559999999999999</v>
      </c>
      <c r="AW135" t="str">
        <f>IF(COUNTIF($AM$3:AM135,AM135)&gt;1,1,"")</f>
        <v/>
      </c>
      <c r="AX135" s="4"/>
      <c r="AY135">
        <f t="shared" si="4"/>
        <v>0</v>
      </c>
      <c r="AZ135">
        <f t="shared" si="5"/>
        <v>0</v>
      </c>
    </row>
    <row r="136" spans="1:52" ht="13" customHeight="1" x14ac:dyDescent="0.15">
      <c r="A136">
        <v>134</v>
      </c>
      <c r="B136" t="s">
        <v>660</v>
      </c>
      <c r="C136">
        <v>6</v>
      </c>
      <c r="D136" t="s">
        <v>12</v>
      </c>
      <c r="E136">
        <v>1875771004</v>
      </c>
      <c r="F136" t="s">
        <v>661</v>
      </c>
      <c r="G136" t="s">
        <v>660</v>
      </c>
      <c r="I136">
        <v>3</v>
      </c>
      <c r="J136">
        <v>7</v>
      </c>
      <c r="K136">
        <v>5</v>
      </c>
      <c r="L136" t="s">
        <v>48</v>
      </c>
      <c r="M136" t="s">
        <v>15</v>
      </c>
      <c r="N136" t="s">
        <v>16</v>
      </c>
      <c r="O136" t="s">
        <v>54</v>
      </c>
      <c r="P136" t="s">
        <v>39</v>
      </c>
      <c r="Q136" t="s">
        <v>40</v>
      </c>
      <c r="R136" t="s">
        <v>141</v>
      </c>
      <c r="S136" t="s">
        <v>21</v>
      </c>
      <c r="T136" s="3">
        <v>0.78</v>
      </c>
      <c r="U136" t="s">
        <v>22</v>
      </c>
      <c r="V136" t="s">
        <v>23</v>
      </c>
      <c r="W136" t="s">
        <v>24</v>
      </c>
      <c r="X136" t="s">
        <v>71</v>
      </c>
      <c r="Y136" t="s">
        <v>26</v>
      </c>
      <c r="Z136" t="s">
        <v>27</v>
      </c>
      <c r="AA136">
        <v>18</v>
      </c>
      <c r="AB136" t="s">
        <v>28</v>
      </c>
      <c r="AC136" t="s">
        <v>29</v>
      </c>
      <c r="AD136" t="s">
        <v>30</v>
      </c>
      <c r="AE136" t="s">
        <v>31</v>
      </c>
      <c r="AF136">
        <v>13</v>
      </c>
      <c r="AG136">
        <v>10</v>
      </c>
      <c r="AH136">
        <v>2</v>
      </c>
      <c r="AK136" t="s">
        <v>44</v>
      </c>
      <c r="AM136" t="s">
        <v>662</v>
      </c>
      <c r="AN136">
        <v>505.02</v>
      </c>
      <c r="AO136">
        <v>27.07</v>
      </c>
      <c r="AP136">
        <v>505.02</v>
      </c>
      <c r="AQ136">
        <v>27.07</v>
      </c>
      <c r="AR136">
        <v>450.63</v>
      </c>
      <c r="AS136">
        <v>7.5</v>
      </c>
      <c r="AT136">
        <v>5.35</v>
      </c>
      <c r="AU136">
        <v>4.88</v>
      </c>
      <c r="AV136">
        <v>9.59</v>
      </c>
      <c r="AW136" t="str">
        <f>IF(COUNTIF($AM$3:AM136,AM136)&gt;1,1,"")</f>
        <v/>
      </c>
      <c r="AX136" s="4"/>
      <c r="AY136">
        <f t="shared" si="4"/>
        <v>1</v>
      </c>
      <c r="AZ136">
        <f t="shared" si="5"/>
        <v>1</v>
      </c>
    </row>
    <row r="137" spans="1:52" ht="13" customHeight="1" x14ac:dyDescent="0.15">
      <c r="A137">
        <v>135</v>
      </c>
      <c r="B137" t="s">
        <v>474</v>
      </c>
      <c r="C137">
        <v>6</v>
      </c>
      <c r="D137" t="s">
        <v>12</v>
      </c>
      <c r="E137">
        <v>1839729016</v>
      </c>
      <c r="F137" t="s">
        <v>475</v>
      </c>
      <c r="G137" t="s">
        <v>474</v>
      </c>
      <c r="I137">
        <v>4</v>
      </c>
      <c r="J137">
        <v>4</v>
      </c>
      <c r="K137">
        <v>4</v>
      </c>
      <c r="L137" t="s">
        <v>14</v>
      </c>
      <c r="M137" t="s">
        <v>15</v>
      </c>
      <c r="N137" t="s">
        <v>59</v>
      </c>
      <c r="O137" t="s">
        <v>54</v>
      </c>
      <c r="P137" t="s">
        <v>39</v>
      </c>
      <c r="Q137" t="s">
        <v>88</v>
      </c>
      <c r="R137" t="s">
        <v>127</v>
      </c>
      <c r="S137" t="s">
        <v>108</v>
      </c>
      <c r="T137" s="3">
        <v>0.78</v>
      </c>
      <c r="U137" t="s">
        <v>50</v>
      </c>
      <c r="V137" t="s">
        <v>23</v>
      </c>
      <c r="W137" t="s">
        <v>61</v>
      </c>
      <c r="X137" t="s">
        <v>62</v>
      </c>
      <c r="Y137" t="s">
        <v>63</v>
      </c>
      <c r="Z137" t="s">
        <v>27</v>
      </c>
      <c r="AA137">
        <v>12</v>
      </c>
      <c r="AB137" t="s">
        <v>109</v>
      </c>
      <c r="AC137" t="s">
        <v>29</v>
      </c>
      <c r="AD137" t="s">
        <v>95</v>
      </c>
      <c r="AE137" t="s">
        <v>110</v>
      </c>
      <c r="AF137">
        <v>6</v>
      </c>
      <c r="AG137">
        <v>0</v>
      </c>
      <c r="AH137">
        <v>1</v>
      </c>
      <c r="AI137" t="s">
        <v>44</v>
      </c>
      <c r="AM137" s="5" t="s">
        <v>476</v>
      </c>
      <c r="AN137">
        <v>107.28</v>
      </c>
      <c r="AO137">
        <v>13.1</v>
      </c>
      <c r="AP137">
        <v>107.28</v>
      </c>
      <c r="AQ137">
        <v>13.1</v>
      </c>
      <c r="AR137">
        <v>36.86</v>
      </c>
      <c r="AS137">
        <v>17.899999999999999</v>
      </c>
      <c r="AT137">
        <v>7.24</v>
      </c>
      <c r="AU137">
        <v>10.63</v>
      </c>
      <c r="AV137">
        <v>21.55</v>
      </c>
      <c r="AW137" t="str">
        <f>IF(COUNTIF($AM$3:AM137,AM137)&gt;1,1,"")</f>
        <v/>
      </c>
      <c r="AX137" s="4"/>
      <c r="AY137">
        <f t="shared" si="4"/>
        <v>0</v>
      </c>
      <c r="AZ137">
        <f t="shared" si="5"/>
        <v>0</v>
      </c>
    </row>
    <row r="138" spans="1:52" ht="13" customHeight="1" x14ac:dyDescent="0.15">
      <c r="A138">
        <v>136</v>
      </c>
      <c r="B138" t="s">
        <v>477</v>
      </c>
      <c r="C138">
        <v>6</v>
      </c>
      <c r="D138" t="s">
        <v>12</v>
      </c>
      <c r="E138">
        <v>511569932</v>
      </c>
      <c r="F138" t="s">
        <v>478</v>
      </c>
      <c r="G138" t="s">
        <v>477</v>
      </c>
      <c r="I138">
        <v>2</v>
      </c>
      <c r="J138">
        <v>7</v>
      </c>
      <c r="K138">
        <v>6</v>
      </c>
      <c r="L138" t="s">
        <v>14</v>
      </c>
      <c r="M138" t="s">
        <v>15</v>
      </c>
      <c r="N138" t="s">
        <v>16</v>
      </c>
      <c r="O138" t="s">
        <v>54</v>
      </c>
      <c r="P138" t="s">
        <v>18</v>
      </c>
      <c r="Q138" t="s">
        <v>19</v>
      </c>
      <c r="R138" t="s">
        <v>20</v>
      </c>
      <c r="S138" t="s">
        <v>21</v>
      </c>
      <c r="T138" s="3">
        <v>0.71</v>
      </c>
      <c r="U138" t="s">
        <v>22</v>
      </c>
      <c r="V138" t="s">
        <v>23</v>
      </c>
      <c r="W138" t="s">
        <v>24</v>
      </c>
      <c r="X138" t="s">
        <v>25</v>
      </c>
      <c r="Y138" t="s">
        <v>26</v>
      </c>
      <c r="Z138" t="s">
        <v>27</v>
      </c>
      <c r="AA138">
        <v>18</v>
      </c>
      <c r="AB138" t="s">
        <v>28</v>
      </c>
      <c r="AC138" t="s">
        <v>29</v>
      </c>
      <c r="AD138" t="s">
        <v>30</v>
      </c>
      <c r="AE138" t="s">
        <v>31</v>
      </c>
      <c r="AF138">
        <v>19</v>
      </c>
      <c r="AG138">
        <v>19</v>
      </c>
      <c r="AH138">
        <v>1</v>
      </c>
      <c r="AI138" t="s">
        <v>65</v>
      </c>
      <c r="AM138" s="5" t="s">
        <v>479</v>
      </c>
      <c r="AN138">
        <v>964.43</v>
      </c>
      <c r="AO138">
        <v>77.81</v>
      </c>
      <c r="AP138">
        <v>964.43</v>
      </c>
      <c r="AQ138">
        <v>77.81</v>
      </c>
      <c r="AR138">
        <v>574.79999999999995</v>
      </c>
      <c r="AS138">
        <v>54.42</v>
      </c>
      <c r="AT138">
        <v>32.53</v>
      </c>
      <c r="AU138">
        <v>138.46</v>
      </c>
      <c r="AV138">
        <v>86.41</v>
      </c>
      <c r="AW138" t="str">
        <f>IF(COUNTIF($AM$3:AM138,AM138)&gt;1,1,"")</f>
        <v/>
      </c>
      <c r="AX138" s="4"/>
      <c r="AY138">
        <f t="shared" si="4"/>
        <v>0</v>
      </c>
      <c r="AZ138">
        <f t="shared" si="5"/>
        <v>0</v>
      </c>
    </row>
    <row r="139" spans="1:52" x14ac:dyDescent="0.15">
      <c r="A139">
        <v>137</v>
      </c>
      <c r="B139" t="s">
        <v>480</v>
      </c>
      <c r="C139">
        <v>6</v>
      </c>
      <c r="D139" t="s">
        <v>12</v>
      </c>
      <c r="E139">
        <v>1724195667</v>
      </c>
      <c r="F139" t="s">
        <v>481</v>
      </c>
      <c r="G139" t="s">
        <v>480</v>
      </c>
      <c r="I139">
        <v>9</v>
      </c>
      <c r="J139">
        <v>9</v>
      </c>
      <c r="K139">
        <v>10</v>
      </c>
      <c r="L139" t="s">
        <v>14</v>
      </c>
      <c r="M139" t="s">
        <v>15</v>
      </c>
      <c r="N139" t="s">
        <v>16</v>
      </c>
      <c r="O139" t="s">
        <v>38</v>
      </c>
      <c r="P139" t="s">
        <v>18</v>
      </c>
      <c r="Q139" t="s">
        <v>19</v>
      </c>
      <c r="R139" t="s">
        <v>127</v>
      </c>
      <c r="S139" t="s">
        <v>21</v>
      </c>
      <c r="T139" s="3">
        <v>0.71</v>
      </c>
      <c r="U139" t="s">
        <v>22</v>
      </c>
      <c r="V139" t="s">
        <v>81</v>
      </c>
      <c r="W139" t="s">
        <v>24</v>
      </c>
      <c r="X139" t="s">
        <v>25</v>
      </c>
      <c r="Y139" t="s">
        <v>26</v>
      </c>
      <c r="Z139" t="s">
        <v>27</v>
      </c>
      <c r="AA139">
        <v>18</v>
      </c>
      <c r="AB139" t="s">
        <v>180</v>
      </c>
      <c r="AC139" t="s">
        <v>29</v>
      </c>
      <c r="AD139" t="s">
        <v>30</v>
      </c>
      <c r="AE139" t="s">
        <v>31</v>
      </c>
      <c r="AF139">
        <v>15</v>
      </c>
      <c r="AG139">
        <v>16</v>
      </c>
      <c r="AH139">
        <v>2</v>
      </c>
      <c r="AK139" t="s">
        <v>32</v>
      </c>
      <c r="AM139" s="5" t="s">
        <v>482</v>
      </c>
      <c r="AN139">
        <v>791.99</v>
      </c>
      <c r="AO139">
        <v>41.23</v>
      </c>
      <c r="AP139">
        <v>791.99</v>
      </c>
      <c r="AQ139">
        <v>41.23</v>
      </c>
      <c r="AR139">
        <v>465.39</v>
      </c>
      <c r="AS139">
        <v>57.35</v>
      </c>
      <c r="AT139">
        <v>28.84</v>
      </c>
      <c r="AU139">
        <v>152.26</v>
      </c>
      <c r="AV139">
        <v>46.92</v>
      </c>
      <c r="AW139" t="str">
        <f>IF(COUNTIF($AM$3:AM139,AM139)&gt;1,1,"")</f>
        <v/>
      </c>
      <c r="AX139" s="4"/>
      <c r="AY139">
        <f t="shared" si="4"/>
        <v>0</v>
      </c>
      <c r="AZ139">
        <f t="shared" si="5"/>
        <v>0</v>
      </c>
    </row>
    <row r="140" spans="1:52" ht="13" customHeight="1" x14ac:dyDescent="0.15">
      <c r="A140">
        <v>138</v>
      </c>
      <c r="B140" t="s">
        <v>483</v>
      </c>
      <c r="C140">
        <v>6</v>
      </c>
      <c r="D140" t="s">
        <v>12</v>
      </c>
      <c r="E140">
        <v>2094419951</v>
      </c>
      <c r="F140" t="s">
        <v>484</v>
      </c>
      <c r="G140" t="s">
        <v>483</v>
      </c>
      <c r="I140">
        <v>7</v>
      </c>
      <c r="J140">
        <v>9</v>
      </c>
      <c r="K140">
        <v>9</v>
      </c>
      <c r="L140" t="s">
        <v>14</v>
      </c>
      <c r="M140" t="s">
        <v>15</v>
      </c>
      <c r="N140" t="s">
        <v>16</v>
      </c>
      <c r="O140" t="s">
        <v>49</v>
      </c>
      <c r="P140" t="s">
        <v>18</v>
      </c>
      <c r="Q140" t="s">
        <v>19</v>
      </c>
      <c r="R140" t="s">
        <v>141</v>
      </c>
      <c r="S140" t="s">
        <v>21</v>
      </c>
      <c r="T140" s="3">
        <v>0.78</v>
      </c>
      <c r="U140" t="s">
        <v>55</v>
      </c>
      <c r="V140" t="s">
        <v>81</v>
      </c>
      <c r="W140" t="s">
        <v>61</v>
      </c>
      <c r="X140" t="s">
        <v>25</v>
      </c>
      <c r="Y140" t="s">
        <v>104</v>
      </c>
      <c r="Z140" t="s">
        <v>27</v>
      </c>
      <c r="AA140">
        <v>18</v>
      </c>
      <c r="AB140" t="s">
        <v>28</v>
      </c>
      <c r="AC140" t="s">
        <v>29</v>
      </c>
      <c r="AD140" t="s">
        <v>95</v>
      </c>
      <c r="AE140" t="s">
        <v>31</v>
      </c>
      <c r="AF140">
        <v>13</v>
      </c>
      <c r="AG140">
        <v>16</v>
      </c>
      <c r="AH140">
        <v>4</v>
      </c>
      <c r="AL140" t="s">
        <v>44</v>
      </c>
      <c r="AM140" s="5" t="s">
        <v>485</v>
      </c>
      <c r="AN140">
        <v>294.36</v>
      </c>
      <c r="AO140">
        <v>24.73</v>
      </c>
      <c r="AP140">
        <v>294.36</v>
      </c>
      <c r="AQ140">
        <v>24.73</v>
      </c>
      <c r="AR140">
        <v>157.07</v>
      </c>
      <c r="AS140">
        <v>17.690000000000001</v>
      </c>
      <c r="AT140">
        <v>10.83</v>
      </c>
      <c r="AU140">
        <v>44.24</v>
      </c>
      <c r="AV140">
        <v>39.799999999999997</v>
      </c>
      <c r="AW140" t="str">
        <f>IF(COUNTIF($AM$3:AM140,AM140)&gt;1,1,"")</f>
        <v/>
      </c>
      <c r="AY140">
        <f t="shared" si="4"/>
        <v>0</v>
      </c>
      <c r="AZ140">
        <f t="shared" si="5"/>
        <v>0</v>
      </c>
    </row>
    <row r="141" spans="1:52" ht="13" customHeight="1" x14ac:dyDescent="0.15">
      <c r="A141">
        <v>139</v>
      </c>
      <c r="B141" t="s">
        <v>486</v>
      </c>
      <c r="C141">
        <v>6</v>
      </c>
      <c r="D141" t="s">
        <v>12</v>
      </c>
      <c r="E141">
        <v>1474929531</v>
      </c>
      <c r="F141" t="s">
        <v>487</v>
      </c>
      <c r="G141" t="s">
        <v>486</v>
      </c>
      <c r="I141">
        <v>8</v>
      </c>
      <c r="J141">
        <v>7</v>
      </c>
      <c r="K141">
        <v>10</v>
      </c>
      <c r="L141" t="s">
        <v>14</v>
      </c>
      <c r="M141" t="s">
        <v>15</v>
      </c>
      <c r="N141" t="s">
        <v>16</v>
      </c>
      <c r="O141" t="s">
        <v>54</v>
      </c>
      <c r="P141" t="s">
        <v>18</v>
      </c>
      <c r="Q141" t="s">
        <v>19</v>
      </c>
      <c r="R141" t="s">
        <v>20</v>
      </c>
      <c r="S141" t="s">
        <v>21</v>
      </c>
      <c r="T141" s="3">
        <v>0.71</v>
      </c>
      <c r="U141" t="s">
        <v>22</v>
      </c>
      <c r="V141" t="s">
        <v>23</v>
      </c>
      <c r="W141" t="s">
        <v>24</v>
      </c>
      <c r="X141" t="s">
        <v>25</v>
      </c>
      <c r="Y141" t="s">
        <v>26</v>
      </c>
      <c r="Z141" t="s">
        <v>27</v>
      </c>
      <c r="AA141">
        <v>18</v>
      </c>
      <c r="AB141" t="s">
        <v>28</v>
      </c>
      <c r="AC141" t="s">
        <v>29</v>
      </c>
      <c r="AD141" t="s">
        <v>30</v>
      </c>
      <c r="AE141" t="s">
        <v>31</v>
      </c>
      <c r="AF141">
        <v>19</v>
      </c>
      <c r="AG141">
        <v>18</v>
      </c>
      <c r="AH141">
        <v>3</v>
      </c>
      <c r="AJ141" t="s">
        <v>65</v>
      </c>
      <c r="AM141" s="5" t="s">
        <v>33</v>
      </c>
      <c r="AN141">
        <v>466.44</v>
      </c>
      <c r="AO141">
        <v>102.16</v>
      </c>
      <c r="AP141">
        <v>466.44</v>
      </c>
      <c r="AQ141">
        <v>102.16</v>
      </c>
      <c r="AR141">
        <v>325.43</v>
      </c>
      <c r="AS141">
        <v>12.28</v>
      </c>
      <c r="AT141">
        <v>4.1500000000000004</v>
      </c>
      <c r="AU141">
        <v>7.26</v>
      </c>
      <c r="AV141">
        <v>15.16</v>
      </c>
      <c r="AW141">
        <f>IF(COUNTIF($AM$3:AM141,AM141)&gt;1,1,"")</f>
        <v>1</v>
      </c>
      <c r="AY141">
        <f t="shared" si="4"/>
        <v>0</v>
      </c>
      <c r="AZ141">
        <f t="shared" si="5"/>
        <v>1</v>
      </c>
    </row>
    <row r="142" spans="1:52" ht="13" customHeight="1" x14ac:dyDescent="0.15">
      <c r="A142">
        <v>140</v>
      </c>
      <c r="B142" t="s">
        <v>488</v>
      </c>
      <c r="C142">
        <v>6</v>
      </c>
      <c r="D142" t="s">
        <v>12</v>
      </c>
      <c r="E142">
        <v>1014255058</v>
      </c>
      <c r="F142" t="s">
        <v>489</v>
      </c>
      <c r="G142" t="s">
        <v>488</v>
      </c>
      <c r="I142">
        <v>6</v>
      </c>
      <c r="J142">
        <v>5</v>
      </c>
      <c r="K142">
        <v>7</v>
      </c>
      <c r="L142" t="s">
        <v>14</v>
      </c>
      <c r="M142" t="s">
        <v>15</v>
      </c>
      <c r="N142" t="s">
        <v>16</v>
      </c>
      <c r="O142" t="s">
        <v>54</v>
      </c>
      <c r="P142" t="s">
        <v>18</v>
      </c>
      <c r="Q142" t="s">
        <v>19</v>
      </c>
      <c r="R142" t="s">
        <v>141</v>
      </c>
      <c r="S142" t="s">
        <v>21</v>
      </c>
      <c r="T142" s="3">
        <v>0.71</v>
      </c>
      <c r="U142" t="s">
        <v>22</v>
      </c>
      <c r="V142" t="s">
        <v>23</v>
      </c>
      <c r="W142" t="s">
        <v>61</v>
      </c>
      <c r="X142" t="s">
        <v>25</v>
      </c>
      <c r="Y142" t="s">
        <v>26</v>
      </c>
      <c r="Z142" t="s">
        <v>64</v>
      </c>
      <c r="AA142">
        <v>18</v>
      </c>
      <c r="AB142" t="s">
        <v>28</v>
      </c>
      <c r="AC142" t="s">
        <v>29</v>
      </c>
      <c r="AD142" t="s">
        <v>30</v>
      </c>
      <c r="AE142" t="s">
        <v>31</v>
      </c>
      <c r="AF142">
        <v>16</v>
      </c>
      <c r="AG142">
        <v>20</v>
      </c>
      <c r="AH142">
        <v>1</v>
      </c>
      <c r="AI142" t="s">
        <v>65</v>
      </c>
      <c r="AM142" s="5" t="s">
        <v>464</v>
      </c>
      <c r="AN142">
        <v>1215.9000000000001</v>
      </c>
      <c r="AO142">
        <v>963.73</v>
      </c>
      <c r="AP142">
        <v>1215.9000000000001</v>
      </c>
      <c r="AQ142">
        <v>963.73</v>
      </c>
      <c r="AR142">
        <v>168.27</v>
      </c>
      <c r="AS142">
        <v>6.63</v>
      </c>
      <c r="AT142">
        <v>4.75</v>
      </c>
      <c r="AU142">
        <v>5.9</v>
      </c>
      <c r="AV142">
        <v>66.62</v>
      </c>
      <c r="AW142">
        <f>IF(COUNTIF($AM$3:AM142,AM142)&gt;1,1,"")</f>
        <v>1</v>
      </c>
      <c r="AY142">
        <f t="shared" si="4"/>
        <v>0</v>
      </c>
      <c r="AZ142">
        <f t="shared" si="5"/>
        <v>1</v>
      </c>
    </row>
    <row r="143" spans="1:52" ht="13" customHeight="1" x14ac:dyDescent="0.15">
      <c r="A143">
        <v>141</v>
      </c>
      <c r="B143" t="s">
        <v>490</v>
      </c>
      <c r="C143">
        <v>6</v>
      </c>
      <c r="D143" t="s">
        <v>12</v>
      </c>
      <c r="E143">
        <v>41341892</v>
      </c>
      <c r="F143" t="s">
        <v>491</v>
      </c>
      <c r="G143" t="s">
        <v>490</v>
      </c>
      <c r="I143">
        <v>6</v>
      </c>
      <c r="J143">
        <v>4</v>
      </c>
      <c r="K143">
        <v>9</v>
      </c>
      <c r="L143" t="s">
        <v>14</v>
      </c>
      <c r="M143" t="s">
        <v>15</v>
      </c>
      <c r="N143" t="s">
        <v>16</v>
      </c>
      <c r="O143" t="s">
        <v>49</v>
      </c>
      <c r="P143" t="s">
        <v>76</v>
      </c>
      <c r="Q143" t="s">
        <v>19</v>
      </c>
      <c r="R143" t="s">
        <v>141</v>
      </c>
      <c r="S143" t="s">
        <v>21</v>
      </c>
      <c r="T143" s="3">
        <v>0.71</v>
      </c>
      <c r="U143" t="s">
        <v>55</v>
      </c>
      <c r="V143" t="s">
        <v>23</v>
      </c>
      <c r="W143" t="s">
        <v>61</v>
      </c>
      <c r="X143" t="s">
        <v>62</v>
      </c>
      <c r="Y143" t="s">
        <v>26</v>
      </c>
      <c r="Z143" t="s">
        <v>278</v>
      </c>
      <c r="AA143">
        <v>18</v>
      </c>
      <c r="AB143" t="s">
        <v>28</v>
      </c>
      <c r="AC143" t="s">
        <v>29</v>
      </c>
      <c r="AD143" t="s">
        <v>30</v>
      </c>
      <c r="AE143" t="s">
        <v>90</v>
      </c>
      <c r="AF143">
        <v>13</v>
      </c>
      <c r="AG143">
        <v>10</v>
      </c>
      <c r="AH143">
        <v>4</v>
      </c>
      <c r="AL143" t="s">
        <v>32</v>
      </c>
      <c r="AM143" s="5" t="s">
        <v>492</v>
      </c>
      <c r="AN143">
        <v>569.97</v>
      </c>
      <c r="AO143">
        <v>37.93</v>
      </c>
      <c r="AP143">
        <v>569.97</v>
      </c>
      <c r="AQ143">
        <v>37.93</v>
      </c>
      <c r="AR143">
        <v>416.97</v>
      </c>
      <c r="AS143">
        <v>58.38</v>
      </c>
      <c r="AT143">
        <v>6.01</v>
      </c>
      <c r="AU143">
        <v>18.32</v>
      </c>
      <c r="AV143">
        <v>32.36</v>
      </c>
      <c r="AW143" t="str">
        <f>IF(COUNTIF($AM$3:AM143,AM143)&gt;1,1,"")</f>
        <v/>
      </c>
      <c r="AY143">
        <f t="shared" si="4"/>
        <v>0</v>
      </c>
      <c r="AZ143">
        <f t="shared" si="5"/>
        <v>0</v>
      </c>
    </row>
    <row r="144" spans="1:52" ht="13" customHeight="1" x14ac:dyDescent="0.15">
      <c r="A144">
        <v>142</v>
      </c>
      <c r="B144" t="s">
        <v>493</v>
      </c>
      <c r="C144">
        <v>6</v>
      </c>
      <c r="D144" t="s">
        <v>12</v>
      </c>
      <c r="E144">
        <v>387649993</v>
      </c>
      <c r="F144" t="s">
        <v>494</v>
      </c>
      <c r="G144" t="s">
        <v>493</v>
      </c>
      <c r="I144">
        <v>8</v>
      </c>
      <c r="J144">
        <v>7</v>
      </c>
      <c r="K144">
        <v>9</v>
      </c>
      <c r="L144" t="s">
        <v>14</v>
      </c>
      <c r="M144" t="s">
        <v>15</v>
      </c>
      <c r="N144" t="s">
        <v>16</v>
      </c>
      <c r="O144" t="s">
        <v>17</v>
      </c>
      <c r="P144" t="s">
        <v>18</v>
      </c>
      <c r="Q144" t="s">
        <v>19</v>
      </c>
      <c r="R144" t="s">
        <v>20</v>
      </c>
      <c r="S144" t="s">
        <v>21</v>
      </c>
      <c r="T144" s="3">
        <v>0.71</v>
      </c>
      <c r="U144" t="s">
        <v>22</v>
      </c>
      <c r="V144" t="s">
        <v>23</v>
      </c>
      <c r="W144" t="s">
        <v>24</v>
      </c>
      <c r="X144" t="s">
        <v>25</v>
      </c>
      <c r="Y144" t="s">
        <v>26</v>
      </c>
      <c r="Z144" t="s">
        <v>27</v>
      </c>
      <c r="AA144">
        <v>18</v>
      </c>
      <c r="AB144" t="s">
        <v>28</v>
      </c>
      <c r="AC144" t="s">
        <v>29</v>
      </c>
      <c r="AD144" t="s">
        <v>30</v>
      </c>
      <c r="AE144" t="s">
        <v>31</v>
      </c>
      <c r="AF144">
        <v>18</v>
      </c>
      <c r="AG144">
        <v>18</v>
      </c>
      <c r="AH144">
        <v>2</v>
      </c>
      <c r="AK144" t="s">
        <v>32</v>
      </c>
      <c r="AM144" t="s">
        <v>66</v>
      </c>
      <c r="AN144">
        <v>146.12</v>
      </c>
      <c r="AO144">
        <v>22.15</v>
      </c>
      <c r="AP144">
        <v>146.12</v>
      </c>
      <c r="AQ144">
        <v>22.15</v>
      </c>
      <c r="AR144">
        <v>90.74</v>
      </c>
      <c r="AS144">
        <v>9.15</v>
      </c>
      <c r="AT144">
        <v>3.29</v>
      </c>
      <c r="AU144">
        <v>4.5</v>
      </c>
      <c r="AV144">
        <v>16.29</v>
      </c>
      <c r="AW144">
        <f>IF(COUNTIF($AM$3:AM144,AM144)&gt;1,1,"")</f>
        <v>1</v>
      </c>
      <c r="AY144">
        <f t="shared" si="4"/>
        <v>1</v>
      </c>
      <c r="AZ144">
        <f t="shared" si="5"/>
        <v>1</v>
      </c>
    </row>
    <row r="145" spans="1:52" ht="13" customHeight="1" x14ac:dyDescent="0.15">
      <c r="A145">
        <v>143</v>
      </c>
      <c r="B145" t="s">
        <v>495</v>
      </c>
      <c r="C145">
        <v>6</v>
      </c>
      <c r="D145" t="s">
        <v>12</v>
      </c>
      <c r="E145">
        <v>779919122</v>
      </c>
      <c r="F145" t="s">
        <v>496</v>
      </c>
      <c r="G145" t="s">
        <v>495</v>
      </c>
      <c r="I145">
        <v>8</v>
      </c>
      <c r="J145">
        <v>9</v>
      </c>
      <c r="K145">
        <v>8</v>
      </c>
      <c r="L145" t="s">
        <v>14</v>
      </c>
      <c r="M145" t="s">
        <v>15</v>
      </c>
      <c r="N145" t="s">
        <v>16</v>
      </c>
      <c r="O145" t="s">
        <v>17</v>
      </c>
      <c r="P145" t="s">
        <v>18</v>
      </c>
      <c r="Q145" t="s">
        <v>19</v>
      </c>
      <c r="R145" t="s">
        <v>20</v>
      </c>
      <c r="S145" t="s">
        <v>21</v>
      </c>
      <c r="T145" s="3">
        <v>0.71</v>
      </c>
      <c r="U145" t="s">
        <v>22</v>
      </c>
      <c r="V145" t="s">
        <v>23</v>
      </c>
      <c r="W145" t="s">
        <v>24</v>
      </c>
      <c r="X145" t="s">
        <v>25</v>
      </c>
      <c r="Y145" t="s">
        <v>26</v>
      </c>
      <c r="Z145" t="s">
        <v>27</v>
      </c>
      <c r="AA145">
        <v>18</v>
      </c>
      <c r="AB145" t="s">
        <v>28</v>
      </c>
      <c r="AC145" t="s">
        <v>29</v>
      </c>
      <c r="AD145" t="s">
        <v>30</v>
      </c>
      <c r="AE145" t="s">
        <v>31</v>
      </c>
      <c r="AF145">
        <v>18</v>
      </c>
      <c r="AG145">
        <v>20</v>
      </c>
      <c r="AH145">
        <v>2</v>
      </c>
      <c r="AK145" t="s">
        <v>32</v>
      </c>
      <c r="AM145" s="5" t="s">
        <v>458</v>
      </c>
      <c r="AN145">
        <v>237.52</v>
      </c>
      <c r="AO145">
        <v>5.98</v>
      </c>
      <c r="AP145">
        <v>237.52</v>
      </c>
      <c r="AQ145">
        <v>5.98</v>
      </c>
      <c r="AR145">
        <v>196.03</v>
      </c>
      <c r="AS145">
        <v>4.9000000000000004</v>
      </c>
      <c r="AT145">
        <v>7.93</v>
      </c>
      <c r="AU145">
        <v>7.46</v>
      </c>
      <c r="AV145">
        <v>15.22</v>
      </c>
      <c r="AW145">
        <f>IF(COUNTIF($AM$3:AM145,AM145)&gt;1,1,"")</f>
        <v>1</v>
      </c>
      <c r="AY145">
        <f t="shared" si="4"/>
        <v>0</v>
      </c>
      <c r="AZ145">
        <f t="shared" si="5"/>
        <v>1</v>
      </c>
    </row>
    <row r="146" spans="1:52" ht="13" customHeight="1" x14ac:dyDescent="0.15">
      <c r="A146">
        <v>144</v>
      </c>
      <c r="B146" t="s">
        <v>497</v>
      </c>
      <c r="C146">
        <v>6</v>
      </c>
      <c r="D146" t="s">
        <v>12</v>
      </c>
      <c r="E146">
        <v>289011</v>
      </c>
      <c r="F146" t="s">
        <v>498</v>
      </c>
      <c r="G146" t="s">
        <v>497</v>
      </c>
      <c r="I146">
        <v>4</v>
      </c>
      <c r="J146">
        <v>6</v>
      </c>
      <c r="K146">
        <v>3</v>
      </c>
      <c r="L146" t="s">
        <v>36</v>
      </c>
      <c r="M146" t="s">
        <v>15</v>
      </c>
      <c r="N146" t="s">
        <v>59</v>
      </c>
      <c r="O146" t="s">
        <v>17</v>
      </c>
      <c r="P146" t="s">
        <v>76</v>
      </c>
      <c r="Q146" t="s">
        <v>40</v>
      </c>
      <c r="R146" t="s">
        <v>20</v>
      </c>
      <c r="S146" t="s">
        <v>21</v>
      </c>
      <c r="T146" s="3">
        <v>0.71</v>
      </c>
      <c r="U146" t="s">
        <v>50</v>
      </c>
      <c r="V146" t="s">
        <v>70</v>
      </c>
      <c r="W146" t="s">
        <v>24</v>
      </c>
      <c r="X146" t="s">
        <v>41</v>
      </c>
      <c r="Y146" t="s">
        <v>26</v>
      </c>
      <c r="Z146" t="s">
        <v>27</v>
      </c>
      <c r="AA146">
        <v>18</v>
      </c>
      <c r="AB146" t="s">
        <v>28</v>
      </c>
      <c r="AC146" t="s">
        <v>29</v>
      </c>
      <c r="AD146" t="s">
        <v>95</v>
      </c>
      <c r="AE146" t="s">
        <v>100</v>
      </c>
      <c r="AF146">
        <v>10</v>
      </c>
      <c r="AG146">
        <v>10</v>
      </c>
      <c r="AH146">
        <v>3</v>
      </c>
      <c r="AJ146" t="s">
        <v>44</v>
      </c>
      <c r="AM146" s="5" t="s">
        <v>373</v>
      </c>
      <c r="AN146">
        <v>258.86</v>
      </c>
      <c r="AO146">
        <v>31.84</v>
      </c>
      <c r="AP146">
        <v>258.86</v>
      </c>
      <c r="AQ146">
        <v>31.84</v>
      </c>
      <c r="AR146">
        <v>125.45</v>
      </c>
      <c r="AS146">
        <v>11.27</v>
      </c>
      <c r="AT146">
        <v>4.91</v>
      </c>
      <c r="AU146">
        <v>10.63</v>
      </c>
      <c r="AV146">
        <v>74.760000000000005</v>
      </c>
      <c r="AW146">
        <f>IF(COUNTIF($AM$3:AM146,AM146)&gt;1,1,"")</f>
        <v>1</v>
      </c>
      <c r="AY146">
        <f t="shared" si="4"/>
        <v>0</v>
      </c>
      <c r="AZ146">
        <f t="shared" si="5"/>
        <v>1</v>
      </c>
    </row>
    <row r="147" spans="1:52" ht="13" customHeight="1" x14ac:dyDescent="0.15">
      <c r="A147">
        <v>145</v>
      </c>
      <c r="B147" t="s">
        <v>499</v>
      </c>
      <c r="C147">
        <v>6</v>
      </c>
      <c r="D147" t="s">
        <v>12</v>
      </c>
      <c r="E147">
        <v>1170585055</v>
      </c>
      <c r="F147" t="s">
        <v>500</v>
      </c>
      <c r="G147" t="s">
        <v>499</v>
      </c>
      <c r="I147">
        <v>8</v>
      </c>
      <c r="J147">
        <v>6</v>
      </c>
      <c r="K147">
        <v>9</v>
      </c>
      <c r="L147" t="s">
        <v>14</v>
      </c>
      <c r="M147" t="s">
        <v>15</v>
      </c>
      <c r="N147" t="s">
        <v>16</v>
      </c>
      <c r="O147" t="s">
        <v>54</v>
      </c>
      <c r="P147" t="s">
        <v>76</v>
      </c>
      <c r="Q147" t="s">
        <v>19</v>
      </c>
      <c r="R147" t="s">
        <v>141</v>
      </c>
      <c r="S147" t="s">
        <v>21</v>
      </c>
      <c r="T147" s="3">
        <v>0.71</v>
      </c>
      <c r="U147" t="s">
        <v>22</v>
      </c>
      <c r="V147" t="s">
        <v>23</v>
      </c>
      <c r="W147" t="s">
        <v>24</v>
      </c>
      <c r="X147" t="s">
        <v>25</v>
      </c>
      <c r="Y147" t="s">
        <v>26</v>
      </c>
      <c r="Z147" t="s">
        <v>27</v>
      </c>
      <c r="AA147">
        <v>18</v>
      </c>
      <c r="AB147" t="s">
        <v>28</v>
      </c>
      <c r="AC147" t="s">
        <v>29</v>
      </c>
      <c r="AD147" t="s">
        <v>30</v>
      </c>
      <c r="AE147" t="s">
        <v>31</v>
      </c>
      <c r="AF147">
        <v>17</v>
      </c>
      <c r="AG147">
        <v>15</v>
      </c>
      <c r="AH147">
        <v>4</v>
      </c>
      <c r="AL147" t="s">
        <v>32</v>
      </c>
      <c r="AM147" s="5" t="s">
        <v>461</v>
      </c>
      <c r="AN147">
        <v>529.55999999999995</v>
      </c>
      <c r="AO147">
        <v>170.94</v>
      </c>
      <c r="AP147">
        <v>529.55999999999995</v>
      </c>
      <c r="AQ147">
        <v>170.94</v>
      </c>
      <c r="AR147">
        <v>173.89</v>
      </c>
      <c r="AS147">
        <v>7.35</v>
      </c>
      <c r="AT147">
        <v>8.08</v>
      </c>
      <c r="AU147">
        <v>157.28</v>
      </c>
      <c r="AV147">
        <v>12.02</v>
      </c>
      <c r="AW147">
        <f>IF(COUNTIF($AM$3:AM147,AM147)&gt;1,1,"")</f>
        <v>1</v>
      </c>
      <c r="AY147">
        <f t="shared" si="4"/>
        <v>0</v>
      </c>
      <c r="AZ147">
        <f t="shared" si="5"/>
        <v>1</v>
      </c>
    </row>
    <row r="148" spans="1:52" ht="13" customHeight="1" x14ac:dyDescent="0.15">
      <c r="A148">
        <v>146</v>
      </c>
      <c r="B148" t="s">
        <v>507</v>
      </c>
      <c r="C148">
        <v>6</v>
      </c>
      <c r="D148" t="s">
        <v>12</v>
      </c>
      <c r="E148">
        <v>1603605831</v>
      </c>
      <c r="F148" t="s">
        <v>508</v>
      </c>
      <c r="G148" t="s">
        <v>507</v>
      </c>
      <c r="I148">
        <v>9</v>
      </c>
      <c r="J148">
        <v>8</v>
      </c>
      <c r="K148">
        <v>7</v>
      </c>
      <c r="L148" t="s">
        <v>48</v>
      </c>
      <c r="M148" t="s">
        <v>277</v>
      </c>
      <c r="N148" t="s">
        <v>16</v>
      </c>
      <c r="O148" t="s">
        <v>38</v>
      </c>
      <c r="P148" t="s">
        <v>18</v>
      </c>
      <c r="Q148" t="s">
        <v>19</v>
      </c>
      <c r="R148" t="s">
        <v>141</v>
      </c>
      <c r="S148" t="s">
        <v>21</v>
      </c>
      <c r="T148" s="3">
        <v>0.71</v>
      </c>
      <c r="U148" t="s">
        <v>22</v>
      </c>
      <c r="V148" t="s">
        <v>23</v>
      </c>
      <c r="W148" t="s">
        <v>175</v>
      </c>
      <c r="X148" t="s">
        <v>71</v>
      </c>
      <c r="Y148" t="s">
        <v>26</v>
      </c>
      <c r="Z148" t="s">
        <v>27</v>
      </c>
      <c r="AA148">
        <v>12</v>
      </c>
      <c r="AB148" t="s">
        <v>43</v>
      </c>
      <c r="AC148" t="s">
        <v>29</v>
      </c>
      <c r="AD148" t="s">
        <v>95</v>
      </c>
      <c r="AE148" t="s">
        <v>90</v>
      </c>
      <c r="AF148">
        <v>9</v>
      </c>
      <c r="AG148">
        <v>9</v>
      </c>
      <c r="AH148">
        <v>4</v>
      </c>
      <c r="AL148" t="s">
        <v>32</v>
      </c>
      <c r="AM148" s="5" t="s">
        <v>509</v>
      </c>
      <c r="AN148">
        <v>571.61</v>
      </c>
      <c r="AO148">
        <v>19.3</v>
      </c>
      <c r="AP148">
        <v>571.61</v>
      </c>
      <c r="AQ148">
        <v>19.3</v>
      </c>
      <c r="AR148">
        <v>374.46</v>
      </c>
      <c r="AS148">
        <v>55.73</v>
      </c>
      <c r="AT148">
        <v>10.130000000000001</v>
      </c>
      <c r="AU148">
        <v>85.71</v>
      </c>
      <c r="AV148">
        <v>26.28</v>
      </c>
      <c r="AW148" t="str">
        <f>IF(COUNTIF($AM$3:AM148,AM148)&gt;1,1,"")</f>
        <v/>
      </c>
      <c r="AY148">
        <f t="shared" si="4"/>
        <v>0</v>
      </c>
      <c r="AZ148">
        <f t="shared" si="5"/>
        <v>0</v>
      </c>
    </row>
    <row r="149" spans="1:52" ht="13" customHeight="1" x14ac:dyDescent="0.15">
      <c r="A149">
        <v>147</v>
      </c>
      <c r="B149" t="s">
        <v>510</v>
      </c>
      <c r="C149">
        <v>6</v>
      </c>
      <c r="D149" t="s">
        <v>12</v>
      </c>
      <c r="E149">
        <v>1815817433</v>
      </c>
      <c r="F149" t="s">
        <v>511</v>
      </c>
      <c r="G149" t="s">
        <v>510</v>
      </c>
      <c r="I149">
        <v>6</v>
      </c>
      <c r="J149">
        <v>4</v>
      </c>
      <c r="K149">
        <v>6</v>
      </c>
      <c r="L149" t="s">
        <v>36</v>
      </c>
      <c r="M149" t="s">
        <v>15</v>
      </c>
      <c r="N149" t="s">
        <v>16</v>
      </c>
      <c r="O149" t="s">
        <v>49</v>
      </c>
      <c r="P149" t="s">
        <v>18</v>
      </c>
      <c r="Q149" t="s">
        <v>19</v>
      </c>
      <c r="R149" t="s">
        <v>141</v>
      </c>
      <c r="S149" t="s">
        <v>21</v>
      </c>
      <c r="T149" s="3">
        <v>0.71</v>
      </c>
      <c r="U149" t="s">
        <v>22</v>
      </c>
      <c r="V149" t="s">
        <v>70</v>
      </c>
      <c r="W149" t="s">
        <v>82</v>
      </c>
      <c r="X149" t="s">
        <v>25</v>
      </c>
      <c r="Y149" t="s">
        <v>26</v>
      </c>
      <c r="Z149" t="s">
        <v>27</v>
      </c>
      <c r="AA149">
        <v>18</v>
      </c>
      <c r="AB149" t="s">
        <v>28</v>
      </c>
      <c r="AC149" t="s">
        <v>29</v>
      </c>
      <c r="AD149" t="s">
        <v>95</v>
      </c>
      <c r="AE149" t="s">
        <v>90</v>
      </c>
      <c r="AF149">
        <v>12</v>
      </c>
      <c r="AG149">
        <v>15</v>
      </c>
      <c r="AH149">
        <v>1</v>
      </c>
      <c r="AI149" t="s">
        <v>65</v>
      </c>
      <c r="AM149" s="5" t="s">
        <v>506</v>
      </c>
      <c r="AN149">
        <v>403.83</v>
      </c>
      <c r="AO149">
        <v>62.71</v>
      </c>
      <c r="AP149">
        <v>403.83</v>
      </c>
      <c r="AQ149">
        <v>62.71</v>
      </c>
      <c r="AR149">
        <v>294.06</v>
      </c>
      <c r="AS149">
        <v>10.86</v>
      </c>
      <c r="AT149">
        <v>6.96</v>
      </c>
      <c r="AU149">
        <v>6.29</v>
      </c>
      <c r="AV149">
        <v>22.95</v>
      </c>
      <c r="AW149">
        <f>IF(COUNTIF($AM$3:AM149,AM149)&gt;1,1,"")</f>
        <v>1</v>
      </c>
      <c r="AY149">
        <f t="shared" si="4"/>
        <v>0</v>
      </c>
      <c r="AZ149">
        <f t="shared" si="5"/>
        <v>1</v>
      </c>
    </row>
    <row r="150" spans="1:52" ht="13" customHeight="1" x14ac:dyDescent="0.15">
      <c r="A150">
        <v>148</v>
      </c>
      <c r="B150" t="s">
        <v>512</v>
      </c>
      <c r="C150">
        <v>6</v>
      </c>
      <c r="D150" t="s">
        <v>12</v>
      </c>
      <c r="E150">
        <v>1819436732</v>
      </c>
      <c r="F150" t="s">
        <v>513</v>
      </c>
      <c r="G150" t="s">
        <v>512</v>
      </c>
      <c r="I150">
        <v>6</v>
      </c>
      <c r="J150">
        <v>5</v>
      </c>
      <c r="K150">
        <v>4</v>
      </c>
      <c r="L150" t="s">
        <v>14</v>
      </c>
      <c r="M150" t="s">
        <v>15</v>
      </c>
      <c r="N150" t="s">
        <v>59</v>
      </c>
      <c r="O150" t="s">
        <v>54</v>
      </c>
      <c r="P150" t="s">
        <v>39</v>
      </c>
      <c r="Q150" t="s">
        <v>19</v>
      </c>
      <c r="R150" t="s">
        <v>127</v>
      </c>
      <c r="S150" t="s">
        <v>21</v>
      </c>
      <c r="T150" s="3">
        <v>0.89</v>
      </c>
      <c r="U150" t="s">
        <v>22</v>
      </c>
      <c r="V150" t="s">
        <v>70</v>
      </c>
      <c r="W150" t="s">
        <v>61</v>
      </c>
      <c r="X150" t="s">
        <v>25</v>
      </c>
      <c r="Y150" t="s">
        <v>26</v>
      </c>
      <c r="Z150" t="s">
        <v>27</v>
      </c>
      <c r="AA150">
        <v>18</v>
      </c>
      <c r="AB150" t="s">
        <v>28</v>
      </c>
      <c r="AC150" t="s">
        <v>29</v>
      </c>
      <c r="AD150" t="s">
        <v>30</v>
      </c>
      <c r="AE150" t="s">
        <v>31</v>
      </c>
      <c r="AF150">
        <v>13</v>
      </c>
      <c r="AG150">
        <v>14</v>
      </c>
      <c r="AH150">
        <v>3</v>
      </c>
      <c r="AJ150" t="s">
        <v>44</v>
      </c>
      <c r="AM150" s="5" t="s">
        <v>131</v>
      </c>
      <c r="AN150">
        <v>192.56</v>
      </c>
      <c r="AO150">
        <v>16.170000000000002</v>
      </c>
      <c r="AP150">
        <v>192.56</v>
      </c>
      <c r="AQ150">
        <v>16.170000000000002</v>
      </c>
      <c r="AR150">
        <v>103.84</v>
      </c>
      <c r="AS150">
        <v>16.97</v>
      </c>
      <c r="AT150">
        <v>3.57</v>
      </c>
      <c r="AU150">
        <v>14.39</v>
      </c>
      <c r="AV150">
        <v>37.619999999999997</v>
      </c>
      <c r="AW150">
        <f>IF(COUNTIF($AM$3:AM150,AM150)&gt;1,1,"")</f>
        <v>1</v>
      </c>
      <c r="AY150">
        <f t="shared" si="4"/>
        <v>0</v>
      </c>
      <c r="AZ150">
        <f t="shared" si="5"/>
        <v>1</v>
      </c>
    </row>
    <row r="151" spans="1:52" ht="13" customHeight="1" x14ac:dyDescent="0.15">
      <c r="A151">
        <v>149</v>
      </c>
      <c r="B151" t="s">
        <v>514</v>
      </c>
      <c r="C151">
        <v>6</v>
      </c>
      <c r="D151" t="s">
        <v>12</v>
      </c>
      <c r="E151">
        <v>1448947766</v>
      </c>
      <c r="F151" t="s">
        <v>515</v>
      </c>
      <c r="G151" t="s">
        <v>514</v>
      </c>
      <c r="I151">
        <v>3</v>
      </c>
      <c r="J151">
        <v>6</v>
      </c>
      <c r="K151">
        <v>8</v>
      </c>
      <c r="L151" t="s">
        <v>48</v>
      </c>
      <c r="M151" t="s">
        <v>15</v>
      </c>
      <c r="N151" t="s">
        <v>16</v>
      </c>
      <c r="O151" t="s">
        <v>38</v>
      </c>
      <c r="P151" t="s">
        <v>18</v>
      </c>
      <c r="Q151" t="s">
        <v>40</v>
      </c>
      <c r="R151" t="s">
        <v>20</v>
      </c>
      <c r="S151" t="s">
        <v>21</v>
      </c>
      <c r="T151" s="3">
        <v>0.78</v>
      </c>
      <c r="U151" t="s">
        <v>50</v>
      </c>
      <c r="V151" t="s">
        <v>23</v>
      </c>
      <c r="W151" t="s">
        <v>24</v>
      </c>
      <c r="X151" t="s">
        <v>25</v>
      </c>
      <c r="Y151" t="s">
        <v>26</v>
      </c>
      <c r="Z151" t="s">
        <v>27</v>
      </c>
      <c r="AA151">
        <v>18</v>
      </c>
      <c r="AB151" t="s">
        <v>28</v>
      </c>
      <c r="AC151" t="s">
        <v>29</v>
      </c>
      <c r="AD151" t="s">
        <v>30</v>
      </c>
      <c r="AE151" t="s">
        <v>31</v>
      </c>
      <c r="AF151">
        <v>15</v>
      </c>
      <c r="AG151">
        <v>4</v>
      </c>
      <c r="AH151">
        <v>4</v>
      </c>
      <c r="AL151" t="s">
        <v>44</v>
      </c>
      <c r="AM151" s="5" t="s">
        <v>516</v>
      </c>
      <c r="AN151">
        <v>249.33</v>
      </c>
      <c r="AO151">
        <v>19.850000000000001</v>
      </c>
      <c r="AP151">
        <v>249.33</v>
      </c>
      <c r="AQ151">
        <v>19.850000000000001</v>
      </c>
      <c r="AR151">
        <v>120.53</v>
      </c>
      <c r="AS151">
        <v>18.399999999999999</v>
      </c>
      <c r="AT151">
        <v>9.83</v>
      </c>
      <c r="AU151">
        <v>58.28</v>
      </c>
      <c r="AV151">
        <v>22.44</v>
      </c>
      <c r="AW151" t="str">
        <f>IF(COUNTIF($AM$3:AM151,AM151)&gt;1,1,"")</f>
        <v/>
      </c>
      <c r="AY151">
        <f t="shared" si="4"/>
        <v>0</v>
      </c>
      <c r="AZ151">
        <f t="shared" si="5"/>
        <v>0</v>
      </c>
    </row>
    <row r="152" spans="1:52" ht="13" customHeight="1" x14ac:dyDescent="0.15">
      <c r="A152">
        <v>150</v>
      </c>
      <c r="B152" t="s">
        <v>517</v>
      </c>
      <c r="C152">
        <v>6</v>
      </c>
      <c r="D152" t="s">
        <v>12</v>
      </c>
      <c r="E152">
        <v>655339377</v>
      </c>
      <c r="F152" t="s">
        <v>518</v>
      </c>
      <c r="G152" t="s">
        <v>517</v>
      </c>
      <c r="I152">
        <v>8</v>
      </c>
      <c r="J152">
        <v>9</v>
      </c>
      <c r="K152">
        <v>9</v>
      </c>
      <c r="L152" t="s">
        <v>14</v>
      </c>
      <c r="M152" t="s">
        <v>15</v>
      </c>
      <c r="N152" t="s">
        <v>16</v>
      </c>
      <c r="O152" t="s">
        <v>54</v>
      </c>
      <c r="P152" t="s">
        <v>18</v>
      </c>
      <c r="Q152" t="s">
        <v>19</v>
      </c>
      <c r="R152" t="s">
        <v>20</v>
      </c>
      <c r="S152" t="s">
        <v>21</v>
      </c>
      <c r="T152" s="3">
        <v>0.71</v>
      </c>
      <c r="U152" t="s">
        <v>55</v>
      </c>
      <c r="V152" t="s">
        <v>23</v>
      </c>
      <c r="W152" t="s">
        <v>24</v>
      </c>
      <c r="X152" t="s">
        <v>25</v>
      </c>
      <c r="Y152" t="s">
        <v>26</v>
      </c>
      <c r="Z152" t="s">
        <v>27</v>
      </c>
      <c r="AA152">
        <v>18</v>
      </c>
      <c r="AB152" t="s">
        <v>28</v>
      </c>
      <c r="AC152" t="s">
        <v>29</v>
      </c>
      <c r="AD152" t="s">
        <v>30</v>
      </c>
      <c r="AE152" t="s">
        <v>31</v>
      </c>
      <c r="AF152">
        <v>20</v>
      </c>
      <c r="AG152">
        <v>19</v>
      </c>
      <c r="AH152">
        <v>2</v>
      </c>
      <c r="AK152" t="s">
        <v>32</v>
      </c>
      <c r="AM152" s="5" t="s">
        <v>213</v>
      </c>
      <c r="AN152">
        <v>214.87</v>
      </c>
      <c r="AO152">
        <v>9.1999999999999993</v>
      </c>
      <c r="AP152">
        <v>214.87</v>
      </c>
      <c r="AQ152">
        <v>9.1999999999999993</v>
      </c>
      <c r="AR152">
        <v>89.89</v>
      </c>
      <c r="AS152">
        <v>36.89</v>
      </c>
      <c r="AT152">
        <v>11.4</v>
      </c>
      <c r="AU152">
        <v>40.17</v>
      </c>
      <c r="AV152">
        <v>27.32</v>
      </c>
      <c r="AW152">
        <f>IF(COUNTIF($AM$3:AM152,AM152)&gt;1,1,"")</f>
        <v>1</v>
      </c>
      <c r="AY152">
        <f t="shared" si="4"/>
        <v>0</v>
      </c>
      <c r="AZ152">
        <f t="shared" si="5"/>
        <v>1</v>
      </c>
    </row>
    <row r="153" spans="1:52" ht="13" customHeight="1" x14ac:dyDescent="0.15">
      <c r="A153">
        <v>151</v>
      </c>
      <c r="B153" t="s">
        <v>519</v>
      </c>
      <c r="C153">
        <v>6</v>
      </c>
      <c r="D153" t="s">
        <v>12</v>
      </c>
      <c r="E153">
        <v>2015305528</v>
      </c>
      <c r="F153" t="s">
        <v>520</v>
      </c>
      <c r="G153" t="s">
        <v>519</v>
      </c>
      <c r="I153">
        <v>6</v>
      </c>
      <c r="J153">
        <v>9</v>
      </c>
      <c r="K153">
        <v>9</v>
      </c>
      <c r="L153" t="s">
        <v>36</v>
      </c>
      <c r="M153" t="s">
        <v>87</v>
      </c>
      <c r="N153" t="s">
        <v>16</v>
      </c>
      <c r="O153" t="s">
        <v>54</v>
      </c>
      <c r="P153" t="s">
        <v>76</v>
      </c>
      <c r="Q153" t="s">
        <v>40</v>
      </c>
      <c r="R153" t="s">
        <v>20</v>
      </c>
      <c r="S153" t="s">
        <v>21</v>
      </c>
      <c r="T153" s="3">
        <v>0.71</v>
      </c>
      <c r="U153" t="s">
        <v>22</v>
      </c>
      <c r="V153" t="s">
        <v>23</v>
      </c>
      <c r="W153" t="s">
        <v>61</v>
      </c>
      <c r="X153" t="s">
        <v>41</v>
      </c>
      <c r="Y153" t="s">
        <v>104</v>
      </c>
      <c r="Z153" t="s">
        <v>27</v>
      </c>
      <c r="AA153">
        <v>12</v>
      </c>
      <c r="AB153" t="s">
        <v>28</v>
      </c>
      <c r="AC153" t="s">
        <v>29</v>
      </c>
      <c r="AD153" t="s">
        <v>83</v>
      </c>
      <c r="AE153" t="s">
        <v>90</v>
      </c>
      <c r="AF153">
        <v>9</v>
      </c>
      <c r="AG153">
        <v>10</v>
      </c>
      <c r="AH153">
        <v>2</v>
      </c>
      <c r="AK153" t="s">
        <v>32</v>
      </c>
      <c r="AM153" s="5" t="s">
        <v>521</v>
      </c>
      <c r="AN153">
        <v>454.13</v>
      </c>
      <c r="AO153">
        <v>40.4</v>
      </c>
      <c r="AP153">
        <v>454.13</v>
      </c>
      <c r="AQ153">
        <v>40.4</v>
      </c>
      <c r="AR153">
        <v>244.81</v>
      </c>
      <c r="AS153">
        <v>47.17</v>
      </c>
      <c r="AT153">
        <v>19.850000000000001</v>
      </c>
      <c r="AU153">
        <v>74</v>
      </c>
      <c r="AV153">
        <v>27.9</v>
      </c>
      <c r="AW153" t="str">
        <f>IF(COUNTIF($AM$3:AM153,AM153)&gt;1,1,"")</f>
        <v/>
      </c>
      <c r="AY153">
        <f t="shared" si="4"/>
        <v>0</v>
      </c>
      <c r="AZ153">
        <f t="shared" si="5"/>
        <v>0</v>
      </c>
    </row>
    <row r="154" spans="1:52" ht="13" customHeight="1" x14ac:dyDescent="0.15">
      <c r="A154">
        <v>152</v>
      </c>
      <c r="B154" t="s">
        <v>522</v>
      </c>
      <c r="C154">
        <v>6</v>
      </c>
      <c r="D154" t="s">
        <v>12</v>
      </c>
      <c r="E154">
        <v>1953812417</v>
      </c>
      <c r="F154" t="s">
        <v>523</v>
      </c>
      <c r="G154" t="s">
        <v>522</v>
      </c>
      <c r="I154">
        <v>10</v>
      </c>
      <c r="J154">
        <v>8</v>
      </c>
      <c r="K154">
        <v>9</v>
      </c>
      <c r="L154" t="s">
        <v>36</v>
      </c>
      <c r="M154" t="s">
        <v>15</v>
      </c>
      <c r="N154" t="s">
        <v>16</v>
      </c>
      <c r="O154" t="s">
        <v>38</v>
      </c>
      <c r="P154" t="s">
        <v>18</v>
      </c>
      <c r="Q154" t="s">
        <v>19</v>
      </c>
      <c r="R154" t="s">
        <v>20</v>
      </c>
      <c r="S154" t="s">
        <v>21</v>
      </c>
      <c r="T154" s="3">
        <v>0.71</v>
      </c>
      <c r="U154" t="s">
        <v>22</v>
      </c>
      <c r="V154" t="s">
        <v>23</v>
      </c>
      <c r="W154" t="s">
        <v>24</v>
      </c>
      <c r="X154" t="s">
        <v>25</v>
      </c>
      <c r="Y154" t="s">
        <v>26</v>
      </c>
      <c r="Z154" t="s">
        <v>27</v>
      </c>
      <c r="AA154">
        <v>18</v>
      </c>
      <c r="AB154" t="s">
        <v>28</v>
      </c>
      <c r="AC154" t="s">
        <v>29</v>
      </c>
      <c r="AD154" t="s">
        <v>30</v>
      </c>
      <c r="AE154" t="s">
        <v>31</v>
      </c>
      <c r="AF154">
        <v>17</v>
      </c>
      <c r="AG154">
        <v>15</v>
      </c>
      <c r="AH154">
        <v>3</v>
      </c>
      <c r="AJ154" t="s">
        <v>65</v>
      </c>
      <c r="AM154" s="5" t="s">
        <v>309</v>
      </c>
      <c r="AN154">
        <v>1137</v>
      </c>
      <c r="AO154">
        <v>65.59</v>
      </c>
      <c r="AP154">
        <v>1137</v>
      </c>
      <c r="AQ154">
        <v>65.59</v>
      </c>
      <c r="AR154">
        <v>991.23</v>
      </c>
      <c r="AS154">
        <v>9.24</v>
      </c>
      <c r="AT154">
        <v>35.93</v>
      </c>
      <c r="AU154">
        <v>12.14</v>
      </c>
      <c r="AV154">
        <v>22.87</v>
      </c>
      <c r="AW154">
        <f>IF(COUNTIF($AM$3:AM154,AM154)&gt;1,1,"")</f>
        <v>1</v>
      </c>
      <c r="AY154">
        <f t="shared" si="4"/>
        <v>0</v>
      </c>
      <c r="AZ154">
        <f t="shared" si="5"/>
        <v>1</v>
      </c>
    </row>
    <row r="155" spans="1:52" ht="13" customHeight="1" x14ac:dyDescent="0.15">
      <c r="A155">
        <v>153</v>
      </c>
      <c r="B155" t="s">
        <v>524</v>
      </c>
      <c r="C155">
        <v>6</v>
      </c>
      <c r="D155" t="s">
        <v>12</v>
      </c>
      <c r="E155">
        <v>1789005772</v>
      </c>
      <c r="F155" t="s">
        <v>525</v>
      </c>
      <c r="G155" t="s">
        <v>524</v>
      </c>
      <c r="I155">
        <v>5</v>
      </c>
      <c r="J155">
        <v>1</v>
      </c>
      <c r="K155">
        <v>3</v>
      </c>
      <c r="L155" t="s">
        <v>14</v>
      </c>
      <c r="M155" t="s">
        <v>15</v>
      </c>
      <c r="N155" t="s">
        <v>16</v>
      </c>
      <c r="O155" t="s">
        <v>49</v>
      </c>
      <c r="P155" t="s">
        <v>18</v>
      </c>
      <c r="Q155" t="s">
        <v>19</v>
      </c>
      <c r="R155" t="s">
        <v>20</v>
      </c>
      <c r="S155" t="s">
        <v>21</v>
      </c>
      <c r="T155" s="3">
        <v>0.71</v>
      </c>
      <c r="U155" t="s">
        <v>22</v>
      </c>
      <c r="V155" t="s">
        <v>23</v>
      </c>
      <c r="W155" t="s">
        <v>24</v>
      </c>
      <c r="X155" t="s">
        <v>25</v>
      </c>
      <c r="Y155" t="s">
        <v>26</v>
      </c>
      <c r="Z155" t="s">
        <v>27</v>
      </c>
      <c r="AA155">
        <v>18</v>
      </c>
      <c r="AB155" t="s">
        <v>28</v>
      </c>
      <c r="AC155" t="s">
        <v>29</v>
      </c>
      <c r="AD155" t="s">
        <v>30</v>
      </c>
      <c r="AE155" t="s">
        <v>31</v>
      </c>
      <c r="AF155">
        <v>18</v>
      </c>
      <c r="AG155">
        <v>18</v>
      </c>
      <c r="AH155">
        <v>1</v>
      </c>
      <c r="AI155" t="s">
        <v>44</v>
      </c>
      <c r="AM155" s="5" t="s">
        <v>303</v>
      </c>
      <c r="AN155">
        <v>572.30999999999995</v>
      </c>
      <c r="AO155">
        <v>59.74</v>
      </c>
      <c r="AP155">
        <v>572.30999999999995</v>
      </c>
      <c r="AQ155">
        <v>59.74</v>
      </c>
      <c r="AR155">
        <v>306.25</v>
      </c>
      <c r="AS155">
        <v>47.91</v>
      </c>
      <c r="AT155">
        <v>7.06</v>
      </c>
      <c r="AU155">
        <v>83.33</v>
      </c>
      <c r="AV155">
        <v>68.02</v>
      </c>
      <c r="AW155">
        <f>IF(COUNTIF($AM$3:AM155,AM155)&gt;1,1,"")</f>
        <v>1</v>
      </c>
      <c r="AY155">
        <f t="shared" si="4"/>
        <v>0</v>
      </c>
      <c r="AZ155">
        <f t="shared" si="5"/>
        <v>1</v>
      </c>
    </row>
    <row r="156" spans="1:52" ht="13" customHeight="1" x14ac:dyDescent="0.15">
      <c r="A156">
        <v>154</v>
      </c>
      <c r="B156" t="s">
        <v>526</v>
      </c>
      <c r="C156">
        <v>6</v>
      </c>
      <c r="D156" t="s">
        <v>12</v>
      </c>
      <c r="E156">
        <v>1341900562</v>
      </c>
      <c r="F156" t="s">
        <v>527</v>
      </c>
      <c r="G156" t="s">
        <v>526</v>
      </c>
      <c r="I156">
        <v>7</v>
      </c>
      <c r="J156">
        <v>5</v>
      </c>
      <c r="K156">
        <v>10</v>
      </c>
      <c r="L156" t="s">
        <v>48</v>
      </c>
      <c r="M156" t="s">
        <v>15</v>
      </c>
      <c r="N156" t="s">
        <v>16</v>
      </c>
      <c r="O156" t="s">
        <v>49</v>
      </c>
      <c r="P156" t="s">
        <v>18</v>
      </c>
      <c r="Q156" t="s">
        <v>19</v>
      </c>
      <c r="R156" t="s">
        <v>20</v>
      </c>
      <c r="S156" t="s">
        <v>21</v>
      </c>
      <c r="T156" s="3">
        <v>0.71</v>
      </c>
      <c r="U156" t="s">
        <v>50</v>
      </c>
      <c r="V156" t="s">
        <v>23</v>
      </c>
      <c r="W156" t="s">
        <v>24</v>
      </c>
      <c r="X156" t="s">
        <v>62</v>
      </c>
      <c r="Y156" t="s">
        <v>26</v>
      </c>
      <c r="Z156" t="s">
        <v>27</v>
      </c>
      <c r="AA156">
        <v>18</v>
      </c>
      <c r="AB156" t="s">
        <v>28</v>
      </c>
      <c r="AC156" t="s">
        <v>29</v>
      </c>
      <c r="AD156" t="s">
        <v>30</v>
      </c>
      <c r="AE156" t="s">
        <v>31</v>
      </c>
      <c r="AF156">
        <v>16</v>
      </c>
      <c r="AG156">
        <v>16</v>
      </c>
      <c r="AH156">
        <v>1</v>
      </c>
      <c r="AI156" t="s">
        <v>44</v>
      </c>
      <c r="AM156" s="5" t="s">
        <v>346</v>
      </c>
      <c r="AN156">
        <v>197.37</v>
      </c>
      <c r="AO156">
        <v>23.06</v>
      </c>
      <c r="AP156">
        <v>197.37</v>
      </c>
      <c r="AQ156">
        <v>23.06</v>
      </c>
      <c r="AR156">
        <v>102.89</v>
      </c>
      <c r="AS156">
        <v>12.3</v>
      </c>
      <c r="AT156">
        <v>4.26</v>
      </c>
      <c r="AU156">
        <v>17.68</v>
      </c>
      <c r="AV156">
        <v>37.18</v>
      </c>
      <c r="AW156">
        <f>IF(COUNTIF($AM$3:AM156,AM156)&gt;1,1,"")</f>
        <v>1</v>
      </c>
      <c r="AY156">
        <f t="shared" si="4"/>
        <v>0</v>
      </c>
      <c r="AZ156">
        <f t="shared" si="5"/>
        <v>1</v>
      </c>
    </row>
    <row r="157" spans="1:52" ht="13" customHeight="1" x14ac:dyDescent="0.15">
      <c r="A157">
        <v>155</v>
      </c>
      <c r="B157" t="s">
        <v>531</v>
      </c>
      <c r="C157">
        <v>6</v>
      </c>
      <c r="D157" t="s">
        <v>12</v>
      </c>
      <c r="E157">
        <v>2120637087</v>
      </c>
      <c r="F157" t="s">
        <v>532</v>
      </c>
      <c r="G157" t="s">
        <v>531</v>
      </c>
      <c r="I157">
        <v>5</v>
      </c>
      <c r="J157">
        <v>2</v>
      </c>
      <c r="K157">
        <v>8</v>
      </c>
      <c r="L157" t="s">
        <v>14</v>
      </c>
      <c r="M157" t="s">
        <v>15</v>
      </c>
      <c r="N157" t="s">
        <v>16</v>
      </c>
      <c r="O157" t="s">
        <v>17</v>
      </c>
      <c r="P157" t="s">
        <v>76</v>
      </c>
      <c r="Q157" t="s">
        <v>19</v>
      </c>
      <c r="R157" t="s">
        <v>127</v>
      </c>
      <c r="S157" t="s">
        <v>21</v>
      </c>
      <c r="T157" s="3">
        <v>0.71</v>
      </c>
      <c r="U157" t="s">
        <v>22</v>
      </c>
      <c r="V157" t="s">
        <v>81</v>
      </c>
      <c r="W157" t="s">
        <v>61</v>
      </c>
      <c r="X157" t="s">
        <v>41</v>
      </c>
      <c r="Y157" t="s">
        <v>63</v>
      </c>
      <c r="Z157" t="s">
        <v>27</v>
      </c>
      <c r="AA157">
        <v>9</v>
      </c>
      <c r="AB157" t="s">
        <v>180</v>
      </c>
      <c r="AC157" t="s">
        <v>120</v>
      </c>
      <c r="AD157" t="s">
        <v>72</v>
      </c>
      <c r="AE157" t="s">
        <v>90</v>
      </c>
      <c r="AF157">
        <v>7</v>
      </c>
      <c r="AG157">
        <v>6</v>
      </c>
      <c r="AH157">
        <v>1</v>
      </c>
      <c r="AI157" t="s">
        <v>65</v>
      </c>
      <c r="AM157" s="5" t="s">
        <v>533</v>
      </c>
      <c r="AN157">
        <v>6347.57</v>
      </c>
      <c r="AO157">
        <v>20.079999999999998</v>
      </c>
      <c r="AP157">
        <v>6347.57</v>
      </c>
      <c r="AQ157">
        <v>20.079999999999998</v>
      </c>
      <c r="AR157">
        <v>2196.5700000000002</v>
      </c>
      <c r="AS157">
        <v>1786.3</v>
      </c>
      <c r="AT157">
        <v>19.09</v>
      </c>
      <c r="AU157">
        <v>15.39</v>
      </c>
      <c r="AV157">
        <v>2310.14</v>
      </c>
      <c r="AW157" t="str">
        <f>IF(COUNTIF($AM$3:AM157,AM157)&gt;1,1,"")</f>
        <v/>
      </c>
      <c r="AY157">
        <f t="shared" si="4"/>
        <v>0</v>
      </c>
      <c r="AZ157">
        <f t="shared" si="5"/>
        <v>0</v>
      </c>
    </row>
    <row r="158" spans="1:52" ht="13" customHeight="1" x14ac:dyDescent="0.15">
      <c r="A158">
        <v>156</v>
      </c>
      <c r="B158" t="s">
        <v>528</v>
      </c>
      <c r="C158">
        <v>6</v>
      </c>
      <c r="D158" t="s">
        <v>12</v>
      </c>
      <c r="E158">
        <v>1089315642</v>
      </c>
      <c r="F158" t="s">
        <v>529</v>
      </c>
      <c r="G158" t="s">
        <v>528</v>
      </c>
      <c r="I158">
        <v>5</v>
      </c>
      <c r="J158">
        <v>5</v>
      </c>
      <c r="K158">
        <v>8</v>
      </c>
      <c r="L158" t="s">
        <v>48</v>
      </c>
      <c r="M158" t="s">
        <v>15</v>
      </c>
      <c r="N158" t="s">
        <v>16</v>
      </c>
      <c r="O158" t="s">
        <v>54</v>
      </c>
      <c r="P158" t="s">
        <v>18</v>
      </c>
      <c r="Q158" t="s">
        <v>19</v>
      </c>
      <c r="R158" t="s">
        <v>20</v>
      </c>
      <c r="S158" t="s">
        <v>21</v>
      </c>
      <c r="T158" s="3">
        <v>0.71</v>
      </c>
      <c r="U158" t="s">
        <v>22</v>
      </c>
      <c r="V158" t="s">
        <v>23</v>
      </c>
      <c r="W158" t="s">
        <v>24</v>
      </c>
      <c r="X158" t="s">
        <v>25</v>
      </c>
      <c r="Y158" t="s">
        <v>26</v>
      </c>
      <c r="Z158" t="s">
        <v>27</v>
      </c>
      <c r="AA158">
        <v>18</v>
      </c>
      <c r="AB158" t="s">
        <v>28</v>
      </c>
      <c r="AC158" t="s">
        <v>29</v>
      </c>
      <c r="AD158" t="s">
        <v>30</v>
      </c>
      <c r="AE158" t="s">
        <v>31</v>
      </c>
      <c r="AF158">
        <v>18</v>
      </c>
      <c r="AG158">
        <v>18</v>
      </c>
      <c r="AH158">
        <v>3</v>
      </c>
      <c r="AJ158" t="s">
        <v>65</v>
      </c>
      <c r="AM158" s="5" t="s">
        <v>530</v>
      </c>
      <c r="AN158">
        <v>1373.86</v>
      </c>
      <c r="AO158">
        <v>42.16</v>
      </c>
      <c r="AP158">
        <v>1373.86</v>
      </c>
      <c r="AQ158">
        <v>42.16</v>
      </c>
      <c r="AR158">
        <v>848.55</v>
      </c>
      <c r="AS158">
        <v>72.56</v>
      </c>
      <c r="AT158">
        <v>18.440000000000001</v>
      </c>
      <c r="AU158">
        <v>347.01</v>
      </c>
      <c r="AV158">
        <v>45.14</v>
      </c>
      <c r="AW158" t="str">
        <f>IF(COUNTIF($AM$3:AM158,AM158)&gt;1,1,"")</f>
        <v/>
      </c>
      <c r="AY158">
        <f t="shared" si="4"/>
        <v>0</v>
      </c>
      <c r="AZ158">
        <f t="shared" si="5"/>
        <v>0</v>
      </c>
    </row>
    <row r="159" spans="1:52" ht="13" customHeight="1" x14ac:dyDescent="0.15">
      <c r="A159">
        <v>157</v>
      </c>
      <c r="B159" t="s">
        <v>534</v>
      </c>
      <c r="C159">
        <v>6</v>
      </c>
      <c r="D159" t="s">
        <v>12</v>
      </c>
      <c r="E159">
        <v>1770437773</v>
      </c>
      <c r="F159" t="s">
        <v>535</v>
      </c>
      <c r="G159" t="s">
        <v>534</v>
      </c>
      <c r="I159">
        <v>8</v>
      </c>
      <c r="J159">
        <v>6</v>
      </c>
      <c r="K159">
        <v>7</v>
      </c>
      <c r="L159" t="s">
        <v>36</v>
      </c>
      <c r="M159" t="s">
        <v>184</v>
      </c>
      <c r="N159" t="s">
        <v>203</v>
      </c>
      <c r="O159" t="s">
        <v>54</v>
      </c>
      <c r="P159" t="s">
        <v>76</v>
      </c>
      <c r="Q159" t="s">
        <v>40</v>
      </c>
      <c r="R159" t="s">
        <v>69</v>
      </c>
      <c r="S159" t="s">
        <v>21</v>
      </c>
      <c r="T159" s="3">
        <v>0.71</v>
      </c>
      <c r="U159" t="s">
        <v>50</v>
      </c>
      <c r="V159" t="s">
        <v>23</v>
      </c>
      <c r="W159" t="s">
        <v>175</v>
      </c>
      <c r="X159" t="s">
        <v>25</v>
      </c>
      <c r="Y159" t="s">
        <v>26</v>
      </c>
      <c r="Z159" t="s">
        <v>27</v>
      </c>
      <c r="AA159">
        <v>12</v>
      </c>
      <c r="AB159" t="s">
        <v>28</v>
      </c>
      <c r="AC159" t="s">
        <v>29</v>
      </c>
      <c r="AD159" t="s">
        <v>30</v>
      </c>
      <c r="AE159" t="s">
        <v>31</v>
      </c>
      <c r="AF159">
        <v>11</v>
      </c>
      <c r="AG159">
        <v>7</v>
      </c>
      <c r="AH159">
        <v>4</v>
      </c>
      <c r="AL159" t="s">
        <v>32</v>
      </c>
      <c r="AM159" s="5" t="s">
        <v>536</v>
      </c>
      <c r="AN159">
        <v>236.78</v>
      </c>
      <c r="AO159">
        <v>7.99</v>
      </c>
      <c r="AP159">
        <v>236.78</v>
      </c>
      <c r="AQ159">
        <v>7.99</v>
      </c>
      <c r="AR159">
        <v>193.74</v>
      </c>
      <c r="AS159">
        <v>11.86</v>
      </c>
      <c r="AT159">
        <v>3.6</v>
      </c>
      <c r="AU159">
        <v>9.24</v>
      </c>
      <c r="AV159">
        <v>10.35</v>
      </c>
      <c r="AW159" t="str">
        <f>IF(COUNTIF($AM$3:AM159,AM159)&gt;1,1,"")</f>
        <v/>
      </c>
      <c r="AY159">
        <f t="shared" si="4"/>
        <v>0</v>
      </c>
      <c r="AZ159">
        <f t="shared" si="5"/>
        <v>0</v>
      </c>
    </row>
    <row r="160" spans="1:52" ht="13" customHeight="1" x14ac:dyDescent="0.15">
      <c r="A160">
        <v>158</v>
      </c>
      <c r="B160" t="s">
        <v>537</v>
      </c>
      <c r="C160">
        <v>6</v>
      </c>
      <c r="D160" t="s">
        <v>12</v>
      </c>
      <c r="E160">
        <v>818001673</v>
      </c>
      <c r="F160" t="s">
        <v>538</v>
      </c>
      <c r="G160" t="s">
        <v>537</v>
      </c>
      <c r="I160">
        <v>7</v>
      </c>
      <c r="J160">
        <v>0</v>
      </c>
      <c r="K160">
        <v>0</v>
      </c>
      <c r="L160" t="s">
        <v>48</v>
      </c>
      <c r="M160" t="s">
        <v>15</v>
      </c>
      <c r="N160" t="s">
        <v>16</v>
      </c>
      <c r="O160" t="s">
        <v>49</v>
      </c>
      <c r="P160" t="s">
        <v>39</v>
      </c>
      <c r="Q160" t="s">
        <v>40</v>
      </c>
      <c r="R160" t="s">
        <v>20</v>
      </c>
      <c r="S160" t="s">
        <v>21</v>
      </c>
      <c r="T160" s="3">
        <v>0.78</v>
      </c>
      <c r="U160" t="s">
        <v>55</v>
      </c>
      <c r="V160" t="s">
        <v>70</v>
      </c>
      <c r="W160" t="s">
        <v>61</v>
      </c>
      <c r="X160" t="s">
        <v>25</v>
      </c>
      <c r="Y160" t="s">
        <v>26</v>
      </c>
      <c r="Z160" t="s">
        <v>27</v>
      </c>
      <c r="AA160">
        <v>18</v>
      </c>
      <c r="AB160" t="s">
        <v>28</v>
      </c>
      <c r="AC160" t="s">
        <v>29</v>
      </c>
      <c r="AD160" t="s">
        <v>30</v>
      </c>
      <c r="AE160" t="s">
        <v>31</v>
      </c>
      <c r="AF160">
        <v>13</v>
      </c>
      <c r="AG160">
        <v>7</v>
      </c>
      <c r="AH160">
        <v>1</v>
      </c>
      <c r="AI160" t="s">
        <v>44</v>
      </c>
      <c r="AM160" s="5" t="s">
        <v>539</v>
      </c>
      <c r="AN160">
        <v>478.48</v>
      </c>
      <c r="AO160">
        <v>19.04</v>
      </c>
      <c r="AP160">
        <v>478.48</v>
      </c>
      <c r="AQ160">
        <v>19.04</v>
      </c>
      <c r="AR160">
        <v>297.36</v>
      </c>
      <c r="AS160">
        <v>30.69</v>
      </c>
      <c r="AT160">
        <v>10.3</v>
      </c>
      <c r="AU160">
        <v>69</v>
      </c>
      <c r="AV160">
        <v>52.09</v>
      </c>
      <c r="AW160" t="str">
        <f>IF(COUNTIF($AM$3:AM160,AM160)&gt;1,1,"")</f>
        <v/>
      </c>
      <c r="AY160">
        <f t="shared" si="4"/>
        <v>0</v>
      </c>
      <c r="AZ160">
        <f t="shared" si="5"/>
        <v>0</v>
      </c>
    </row>
    <row r="161" spans="1:52" ht="13" customHeight="1" x14ac:dyDescent="0.15">
      <c r="A161">
        <v>159</v>
      </c>
      <c r="B161" t="s">
        <v>540</v>
      </c>
      <c r="C161">
        <v>6</v>
      </c>
      <c r="D161" t="s">
        <v>12</v>
      </c>
      <c r="E161">
        <v>973993476</v>
      </c>
      <c r="F161" t="s">
        <v>541</v>
      </c>
      <c r="G161" t="s">
        <v>540</v>
      </c>
      <c r="I161">
        <v>8</v>
      </c>
      <c r="J161">
        <v>9</v>
      </c>
      <c r="K161">
        <v>7</v>
      </c>
      <c r="L161" t="s">
        <v>48</v>
      </c>
      <c r="M161" t="s">
        <v>15</v>
      </c>
      <c r="N161" t="s">
        <v>59</v>
      </c>
      <c r="O161" t="s">
        <v>54</v>
      </c>
      <c r="P161" t="s">
        <v>18</v>
      </c>
      <c r="Q161" t="s">
        <v>19</v>
      </c>
      <c r="R161" t="s">
        <v>20</v>
      </c>
      <c r="S161" t="s">
        <v>21</v>
      </c>
      <c r="T161" s="3">
        <v>0.78</v>
      </c>
      <c r="U161" t="s">
        <v>22</v>
      </c>
      <c r="V161" t="s">
        <v>23</v>
      </c>
      <c r="W161" t="s">
        <v>24</v>
      </c>
      <c r="X161" t="s">
        <v>41</v>
      </c>
      <c r="Y161" t="s">
        <v>26</v>
      </c>
      <c r="Z161" t="s">
        <v>27</v>
      </c>
      <c r="AA161">
        <v>9</v>
      </c>
      <c r="AB161" t="s">
        <v>28</v>
      </c>
      <c r="AC161" t="s">
        <v>29</v>
      </c>
      <c r="AD161" t="s">
        <v>95</v>
      </c>
      <c r="AE161" t="s">
        <v>31</v>
      </c>
      <c r="AF161">
        <v>13</v>
      </c>
      <c r="AG161">
        <v>15</v>
      </c>
      <c r="AH161">
        <v>1</v>
      </c>
      <c r="AI161" t="s">
        <v>44</v>
      </c>
      <c r="AM161" s="5" t="s">
        <v>542</v>
      </c>
      <c r="AN161">
        <v>221.05</v>
      </c>
      <c r="AO161">
        <v>16.989999999999998</v>
      </c>
      <c r="AP161">
        <v>221.05</v>
      </c>
      <c r="AQ161">
        <v>16.989999999999998</v>
      </c>
      <c r="AR161">
        <v>111.08</v>
      </c>
      <c r="AS161">
        <v>14.72</v>
      </c>
      <c r="AT161">
        <v>13.23</v>
      </c>
      <c r="AU161">
        <v>48.42</v>
      </c>
      <c r="AV161">
        <v>16.61</v>
      </c>
      <c r="AW161" t="str">
        <f>IF(COUNTIF($AM$3:AM161,AM161)&gt;1,1,"")</f>
        <v/>
      </c>
      <c r="AY161">
        <f t="shared" si="4"/>
        <v>0</v>
      </c>
      <c r="AZ161">
        <f t="shared" si="5"/>
        <v>0</v>
      </c>
    </row>
    <row r="162" spans="1:52" ht="13" customHeight="1" x14ac:dyDescent="0.15">
      <c r="A162">
        <v>160</v>
      </c>
      <c r="B162" t="s">
        <v>543</v>
      </c>
      <c r="C162">
        <v>6</v>
      </c>
      <c r="D162" t="s">
        <v>12</v>
      </c>
      <c r="E162">
        <v>1516706103</v>
      </c>
      <c r="F162" t="s">
        <v>544</v>
      </c>
      <c r="G162" t="s">
        <v>543</v>
      </c>
      <c r="I162">
        <v>10</v>
      </c>
      <c r="J162">
        <v>10</v>
      </c>
      <c r="K162">
        <v>10</v>
      </c>
      <c r="L162" t="s">
        <v>36</v>
      </c>
      <c r="M162" t="s">
        <v>87</v>
      </c>
      <c r="N162" t="s">
        <v>59</v>
      </c>
      <c r="O162" t="s">
        <v>49</v>
      </c>
      <c r="P162" t="s">
        <v>39</v>
      </c>
      <c r="Q162" t="s">
        <v>40</v>
      </c>
      <c r="R162" t="s">
        <v>20</v>
      </c>
      <c r="S162" t="s">
        <v>21</v>
      </c>
      <c r="T162" s="3">
        <v>0.89</v>
      </c>
      <c r="U162" t="s">
        <v>50</v>
      </c>
      <c r="V162" t="s">
        <v>23</v>
      </c>
      <c r="W162" t="s">
        <v>24</v>
      </c>
      <c r="X162" t="s">
        <v>62</v>
      </c>
      <c r="Y162" t="s">
        <v>26</v>
      </c>
      <c r="Z162" t="s">
        <v>27</v>
      </c>
      <c r="AA162">
        <v>18</v>
      </c>
      <c r="AB162" t="s">
        <v>43</v>
      </c>
      <c r="AC162" t="s">
        <v>29</v>
      </c>
      <c r="AD162" t="s">
        <v>95</v>
      </c>
      <c r="AE162" t="s">
        <v>100</v>
      </c>
      <c r="AF162">
        <v>8</v>
      </c>
      <c r="AG162">
        <v>8</v>
      </c>
      <c r="AH162">
        <v>1</v>
      </c>
      <c r="AI162" t="s">
        <v>44</v>
      </c>
      <c r="AM162" s="5">
        <v>6364240</v>
      </c>
      <c r="AN162" s="2">
        <v>241.16</v>
      </c>
      <c r="AO162" s="2">
        <v>12.09</v>
      </c>
      <c r="AP162">
        <v>241.16</v>
      </c>
      <c r="AQ162">
        <v>12.09</v>
      </c>
      <c r="AR162">
        <v>80.739999999999995</v>
      </c>
      <c r="AS162">
        <v>14.75</v>
      </c>
      <c r="AT162">
        <v>8</v>
      </c>
      <c r="AU162">
        <v>7.76</v>
      </c>
      <c r="AV162">
        <v>117.82</v>
      </c>
      <c r="AW162">
        <v>1</v>
      </c>
      <c r="AX162" s="2" t="s">
        <v>761</v>
      </c>
      <c r="AY162">
        <f t="shared" si="4"/>
        <v>0</v>
      </c>
      <c r="AZ162">
        <f t="shared" si="5"/>
        <v>1</v>
      </c>
    </row>
    <row r="163" spans="1:52" ht="13" customHeight="1" x14ac:dyDescent="0.15">
      <c r="A163">
        <v>161</v>
      </c>
      <c r="B163" t="s">
        <v>545</v>
      </c>
      <c r="C163">
        <v>6</v>
      </c>
      <c r="D163" t="s">
        <v>12</v>
      </c>
      <c r="E163">
        <v>2035839594</v>
      </c>
      <c r="F163" t="s">
        <v>546</v>
      </c>
      <c r="G163" t="s">
        <v>545</v>
      </c>
      <c r="I163">
        <v>8</v>
      </c>
      <c r="J163">
        <v>8</v>
      </c>
      <c r="K163">
        <v>7</v>
      </c>
      <c r="L163" t="s">
        <v>48</v>
      </c>
      <c r="M163" t="s">
        <v>15</v>
      </c>
      <c r="N163" t="s">
        <v>16</v>
      </c>
      <c r="O163" t="s">
        <v>54</v>
      </c>
      <c r="P163" t="s">
        <v>18</v>
      </c>
      <c r="Q163" t="s">
        <v>19</v>
      </c>
      <c r="R163" t="s">
        <v>20</v>
      </c>
      <c r="S163" t="s">
        <v>21</v>
      </c>
      <c r="T163" s="3">
        <v>0.71</v>
      </c>
      <c r="U163" t="s">
        <v>22</v>
      </c>
      <c r="V163" t="s">
        <v>23</v>
      </c>
      <c r="W163" t="s">
        <v>61</v>
      </c>
      <c r="X163" t="s">
        <v>25</v>
      </c>
      <c r="Y163" t="s">
        <v>26</v>
      </c>
      <c r="Z163" t="s">
        <v>27</v>
      </c>
      <c r="AA163">
        <v>9</v>
      </c>
      <c r="AB163" t="s">
        <v>28</v>
      </c>
      <c r="AC163" t="s">
        <v>29</v>
      </c>
      <c r="AD163" t="s">
        <v>95</v>
      </c>
      <c r="AE163" t="s">
        <v>31</v>
      </c>
      <c r="AF163">
        <v>15</v>
      </c>
      <c r="AG163">
        <v>15</v>
      </c>
      <c r="AH163">
        <v>4</v>
      </c>
      <c r="AL163" t="s">
        <v>32</v>
      </c>
      <c r="AM163" s="5" t="s">
        <v>547</v>
      </c>
      <c r="AN163">
        <v>2165.02</v>
      </c>
      <c r="AO163">
        <v>707</v>
      </c>
      <c r="AP163">
        <v>2165.02</v>
      </c>
      <c r="AQ163">
        <v>707</v>
      </c>
      <c r="AR163">
        <v>649.37</v>
      </c>
      <c r="AS163">
        <v>137.66999999999999</v>
      </c>
      <c r="AT163">
        <v>29.03</v>
      </c>
      <c r="AU163">
        <v>477.55</v>
      </c>
      <c r="AV163">
        <v>164.4</v>
      </c>
      <c r="AW163" t="str">
        <f>IF(COUNTIF($AM$3:AM163,AM163)&gt;1,1,"")</f>
        <v/>
      </c>
      <c r="AY163">
        <f t="shared" si="4"/>
        <v>0</v>
      </c>
      <c r="AZ163">
        <f t="shared" si="5"/>
        <v>0</v>
      </c>
    </row>
    <row r="164" spans="1:52" ht="13" customHeight="1" x14ac:dyDescent="0.15">
      <c r="A164">
        <v>162</v>
      </c>
      <c r="B164" t="s">
        <v>548</v>
      </c>
      <c r="C164">
        <v>6</v>
      </c>
      <c r="D164" t="s">
        <v>12</v>
      </c>
      <c r="E164">
        <v>1334047822</v>
      </c>
      <c r="F164" t="s">
        <v>549</v>
      </c>
      <c r="G164" t="s">
        <v>548</v>
      </c>
      <c r="I164">
        <v>2</v>
      </c>
      <c r="J164">
        <v>7</v>
      </c>
      <c r="K164">
        <v>5</v>
      </c>
      <c r="L164" t="s">
        <v>14</v>
      </c>
      <c r="M164" t="s">
        <v>15</v>
      </c>
      <c r="N164" t="s">
        <v>16</v>
      </c>
      <c r="O164" t="s">
        <v>54</v>
      </c>
      <c r="P164" t="s">
        <v>18</v>
      </c>
      <c r="Q164" t="s">
        <v>19</v>
      </c>
      <c r="R164" t="s">
        <v>20</v>
      </c>
      <c r="S164" t="s">
        <v>21</v>
      </c>
      <c r="T164" s="3">
        <v>0.71</v>
      </c>
      <c r="U164" t="s">
        <v>55</v>
      </c>
      <c r="V164" t="s">
        <v>23</v>
      </c>
      <c r="W164" t="s">
        <v>24</v>
      </c>
      <c r="X164" t="s">
        <v>25</v>
      </c>
      <c r="Y164" t="s">
        <v>26</v>
      </c>
      <c r="Z164" t="s">
        <v>27</v>
      </c>
      <c r="AA164">
        <v>18</v>
      </c>
      <c r="AB164" t="s">
        <v>28</v>
      </c>
      <c r="AC164" t="s">
        <v>29</v>
      </c>
      <c r="AD164" t="s">
        <v>30</v>
      </c>
      <c r="AE164" t="s">
        <v>31</v>
      </c>
      <c r="AF164">
        <v>20</v>
      </c>
      <c r="AG164">
        <v>18</v>
      </c>
      <c r="AH164">
        <v>2</v>
      </c>
      <c r="AK164" t="s">
        <v>44</v>
      </c>
      <c r="AM164" s="5" t="s">
        <v>550</v>
      </c>
      <c r="AN164">
        <v>254.01</v>
      </c>
      <c r="AO164">
        <v>18.68</v>
      </c>
      <c r="AP164">
        <v>254.01</v>
      </c>
      <c r="AQ164">
        <v>18.68</v>
      </c>
      <c r="AR164">
        <v>87.32</v>
      </c>
      <c r="AS164">
        <v>49.85</v>
      </c>
      <c r="AT164">
        <v>10.35</v>
      </c>
      <c r="AU164">
        <v>55.55</v>
      </c>
      <c r="AV164">
        <v>32.26</v>
      </c>
      <c r="AW164" t="str">
        <f>IF(COUNTIF($AM$3:AM164,AM164)&gt;1,1,"")</f>
        <v/>
      </c>
      <c r="AY164">
        <f t="shared" si="4"/>
        <v>0</v>
      </c>
      <c r="AZ164">
        <f t="shared" si="5"/>
        <v>0</v>
      </c>
    </row>
    <row r="165" spans="1:52" ht="13" customHeight="1" x14ac:dyDescent="0.15">
      <c r="A165">
        <v>163</v>
      </c>
      <c r="B165" t="s">
        <v>551</v>
      </c>
      <c r="C165">
        <v>6</v>
      </c>
      <c r="D165" t="s">
        <v>12</v>
      </c>
      <c r="E165">
        <v>366362878</v>
      </c>
      <c r="F165" t="s">
        <v>552</v>
      </c>
      <c r="G165" t="s">
        <v>551</v>
      </c>
      <c r="I165">
        <v>8</v>
      </c>
      <c r="J165">
        <v>9</v>
      </c>
      <c r="K165">
        <v>8</v>
      </c>
      <c r="L165" t="s">
        <v>14</v>
      </c>
      <c r="M165" t="s">
        <v>15</v>
      </c>
      <c r="N165" t="s">
        <v>16</v>
      </c>
      <c r="O165" t="s">
        <v>54</v>
      </c>
      <c r="P165" t="s">
        <v>18</v>
      </c>
      <c r="Q165" t="s">
        <v>19</v>
      </c>
      <c r="R165" t="s">
        <v>20</v>
      </c>
      <c r="S165" t="s">
        <v>21</v>
      </c>
      <c r="T165" s="3">
        <v>0.78</v>
      </c>
      <c r="U165" t="s">
        <v>22</v>
      </c>
      <c r="V165" t="s">
        <v>23</v>
      </c>
      <c r="W165" t="s">
        <v>24</v>
      </c>
      <c r="X165" t="s">
        <v>25</v>
      </c>
      <c r="Y165" t="s">
        <v>26</v>
      </c>
      <c r="Z165" t="s">
        <v>27</v>
      </c>
      <c r="AA165">
        <v>18</v>
      </c>
      <c r="AB165" t="s">
        <v>28</v>
      </c>
      <c r="AC165" t="s">
        <v>29</v>
      </c>
      <c r="AD165" t="s">
        <v>30</v>
      </c>
      <c r="AE165" t="s">
        <v>31</v>
      </c>
      <c r="AF165">
        <v>18</v>
      </c>
      <c r="AG165">
        <v>20</v>
      </c>
      <c r="AH165">
        <v>4</v>
      </c>
      <c r="AL165" t="s">
        <v>44</v>
      </c>
      <c r="AM165" s="5" t="s">
        <v>553</v>
      </c>
      <c r="AN165">
        <v>819.77</v>
      </c>
      <c r="AO165">
        <v>40.729999999999997</v>
      </c>
      <c r="AP165">
        <v>819.77</v>
      </c>
      <c r="AQ165">
        <v>40.729999999999997</v>
      </c>
      <c r="AR165">
        <v>640.25</v>
      </c>
      <c r="AS165">
        <v>43.82</v>
      </c>
      <c r="AT165">
        <v>10.28</v>
      </c>
      <c r="AU165">
        <v>42.37</v>
      </c>
      <c r="AV165">
        <v>42.32</v>
      </c>
      <c r="AW165" t="str">
        <f>IF(COUNTIF($AM$3:AM165,AM165)&gt;1,1,"")</f>
        <v/>
      </c>
      <c r="AY165">
        <f t="shared" si="4"/>
        <v>0</v>
      </c>
      <c r="AZ165">
        <f t="shared" si="5"/>
        <v>0</v>
      </c>
    </row>
    <row r="166" spans="1:52" ht="13" customHeight="1" x14ac:dyDescent="0.15">
      <c r="A166">
        <v>164</v>
      </c>
      <c r="B166" t="s">
        <v>554</v>
      </c>
      <c r="C166">
        <v>6</v>
      </c>
      <c r="D166" t="s">
        <v>12</v>
      </c>
      <c r="E166">
        <v>1929774406</v>
      </c>
      <c r="F166" t="s">
        <v>555</v>
      </c>
      <c r="G166" t="s">
        <v>554</v>
      </c>
      <c r="I166">
        <v>8</v>
      </c>
      <c r="J166">
        <v>8</v>
      </c>
      <c r="K166">
        <v>7</v>
      </c>
      <c r="L166" t="s">
        <v>14</v>
      </c>
      <c r="M166" t="s">
        <v>15</v>
      </c>
      <c r="N166" t="s">
        <v>16</v>
      </c>
      <c r="O166" t="s">
        <v>17</v>
      </c>
      <c r="P166" t="s">
        <v>18</v>
      </c>
      <c r="Q166" t="s">
        <v>19</v>
      </c>
      <c r="R166" t="s">
        <v>20</v>
      </c>
      <c r="S166" t="s">
        <v>21</v>
      </c>
      <c r="T166" s="3">
        <v>0.71</v>
      </c>
      <c r="U166" t="s">
        <v>22</v>
      </c>
      <c r="V166" t="s">
        <v>23</v>
      </c>
      <c r="W166" t="s">
        <v>24</v>
      </c>
      <c r="X166" t="s">
        <v>25</v>
      </c>
      <c r="Y166" t="s">
        <v>26</v>
      </c>
      <c r="Z166" t="s">
        <v>27</v>
      </c>
      <c r="AA166">
        <v>18</v>
      </c>
      <c r="AB166" t="s">
        <v>28</v>
      </c>
      <c r="AC166" t="s">
        <v>29</v>
      </c>
      <c r="AD166" t="s">
        <v>30</v>
      </c>
      <c r="AE166" t="s">
        <v>31</v>
      </c>
      <c r="AF166">
        <v>18</v>
      </c>
      <c r="AG166">
        <v>17</v>
      </c>
      <c r="AH166">
        <v>2</v>
      </c>
      <c r="AK166" t="s">
        <v>32</v>
      </c>
      <c r="AM166" s="5" t="s">
        <v>461</v>
      </c>
      <c r="AN166">
        <v>419.18</v>
      </c>
      <c r="AO166">
        <v>73.61</v>
      </c>
      <c r="AP166">
        <v>419.18</v>
      </c>
      <c r="AQ166">
        <v>73.61</v>
      </c>
      <c r="AR166">
        <v>246.49</v>
      </c>
      <c r="AS166">
        <v>30.67</v>
      </c>
      <c r="AT166">
        <v>11.39</v>
      </c>
      <c r="AU166">
        <v>42.48</v>
      </c>
      <c r="AV166">
        <v>14.54</v>
      </c>
      <c r="AW166">
        <f>IF(COUNTIF($AM$3:AM166,AM166)&gt;1,1,"")</f>
        <v>1</v>
      </c>
      <c r="AY166">
        <f t="shared" si="4"/>
        <v>0</v>
      </c>
      <c r="AZ166">
        <f t="shared" si="5"/>
        <v>1</v>
      </c>
    </row>
    <row r="167" spans="1:52" ht="13" customHeight="1" x14ac:dyDescent="0.15">
      <c r="A167">
        <v>165</v>
      </c>
      <c r="B167" t="s">
        <v>556</v>
      </c>
      <c r="C167">
        <v>6</v>
      </c>
      <c r="D167" t="s">
        <v>12</v>
      </c>
      <c r="E167">
        <v>862869105</v>
      </c>
      <c r="F167" t="s">
        <v>557</v>
      </c>
      <c r="G167" t="s">
        <v>556</v>
      </c>
      <c r="I167">
        <v>8</v>
      </c>
      <c r="J167">
        <v>9</v>
      </c>
      <c r="K167">
        <v>4</v>
      </c>
      <c r="L167" t="s">
        <v>48</v>
      </c>
      <c r="M167" t="s">
        <v>15</v>
      </c>
      <c r="N167" t="s">
        <v>16</v>
      </c>
      <c r="O167" t="s">
        <v>17</v>
      </c>
      <c r="P167" t="s">
        <v>18</v>
      </c>
      <c r="Q167" t="s">
        <v>19</v>
      </c>
      <c r="R167" t="s">
        <v>20</v>
      </c>
      <c r="S167" t="s">
        <v>21</v>
      </c>
      <c r="T167" s="3">
        <v>0.71</v>
      </c>
      <c r="U167" t="s">
        <v>55</v>
      </c>
      <c r="V167" t="s">
        <v>94</v>
      </c>
      <c r="W167" t="s">
        <v>24</v>
      </c>
      <c r="X167" t="s">
        <v>71</v>
      </c>
      <c r="Y167" t="s">
        <v>26</v>
      </c>
      <c r="Z167" t="s">
        <v>27</v>
      </c>
      <c r="AA167">
        <v>18</v>
      </c>
      <c r="AB167" t="s">
        <v>28</v>
      </c>
      <c r="AC167" t="s">
        <v>29</v>
      </c>
      <c r="AD167" t="s">
        <v>30</v>
      </c>
      <c r="AE167" t="s">
        <v>31</v>
      </c>
      <c r="AF167">
        <v>16</v>
      </c>
      <c r="AG167">
        <v>16</v>
      </c>
      <c r="AH167">
        <v>4</v>
      </c>
      <c r="AL167" t="s">
        <v>44</v>
      </c>
      <c r="AM167" s="5" t="s">
        <v>558</v>
      </c>
      <c r="AN167">
        <v>269.52999999999997</v>
      </c>
      <c r="AO167">
        <v>21.08</v>
      </c>
      <c r="AP167">
        <v>269.52999999999997</v>
      </c>
      <c r="AQ167">
        <v>21.08</v>
      </c>
      <c r="AR167">
        <v>115.11</v>
      </c>
      <c r="AS167">
        <v>26.63</v>
      </c>
      <c r="AT167">
        <v>7.22</v>
      </c>
      <c r="AU167">
        <v>79.180000000000007</v>
      </c>
      <c r="AV167">
        <v>20.309999999999999</v>
      </c>
      <c r="AW167" t="str">
        <f>IF(COUNTIF($AM$3:AM167,AM167)&gt;1,1,"")</f>
        <v/>
      </c>
      <c r="AY167">
        <f t="shared" si="4"/>
        <v>0</v>
      </c>
      <c r="AZ167">
        <f t="shared" si="5"/>
        <v>0</v>
      </c>
    </row>
    <row r="168" spans="1:52" ht="13" customHeight="1" x14ac:dyDescent="0.15">
      <c r="A168">
        <v>166</v>
      </c>
      <c r="B168" t="s">
        <v>559</v>
      </c>
      <c r="C168">
        <v>6</v>
      </c>
      <c r="D168" t="s">
        <v>12</v>
      </c>
      <c r="E168">
        <v>1859596982</v>
      </c>
      <c r="F168" t="s">
        <v>560</v>
      </c>
      <c r="G168" t="s">
        <v>559</v>
      </c>
      <c r="I168">
        <v>1</v>
      </c>
      <c r="J168">
        <v>6</v>
      </c>
      <c r="K168">
        <v>8</v>
      </c>
      <c r="L168" t="s">
        <v>14</v>
      </c>
      <c r="M168" t="s">
        <v>15</v>
      </c>
      <c r="N168" t="s">
        <v>16</v>
      </c>
      <c r="O168" t="s">
        <v>54</v>
      </c>
      <c r="P168" t="s">
        <v>137</v>
      </c>
      <c r="Q168" t="s">
        <v>40</v>
      </c>
      <c r="R168" t="s">
        <v>127</v>
      </c>
      <c r="S168" t="s">
        <v>21</v>
      </c>
      <c r="T168" s="3">
        <v>0.78</v>
      </c>
      <c r="U168" t="s">
        <v>55</v>
      </c>
      <c r="V168" t="s">
        <v>70</v>
      </c>
      <c r="W168" t="s">
        <v>175</v>
      </c>
      <c r="X168" t="s">
        <v>25</v>
      </c>
      <c r="Y168" t="s">
        <v>26</v>
      </c>
      <c r="Z168" t="s">
        <v>27</v>
      </c>
      <c r="AA168">
        <v>18</v>
      </c>
      <c r="AB168" t="s">
        <v>43</v>
      </c>
      <c r="AC168" t="s">
        <v>29</v>
      </c>
      <c r="AD168" t="s">
        <v>30</v>
      </c>
      <c r="AE168" t="s">
        <v>100</v>
      </c>
      <c r="AF168">
        <v>12</v>
      </c>
      <c r="AG168">
        <v>12</v>
      </c>
      <c r="AH168">
        <v>2</v>
      </c>
      <c r="AK168" t="s">
        <v>32</v>
      </c>
      <c r="AM168" s="5" t="s">
        <v>561</v>
      </c>
      <c r="AN168">
        <v>385.72</v>
      </c>
      <c r="AO168">
        <v>40.17</v>
      </c>
      <c r="AP168">
        <v>385.72</v>
      </c>
      <c r="AQ168">
        <v>40.17</v>
      </c>
      <c r="AR168">
        <v>205.43</v>
      </c>
      <c r="AS168">
        <v>34.549999999999997</v>
      </c>
      <c r="AT168">
        <v>25.52</v>
      </c>
      <c r="AU168">
        <v>32.32</v>
      </c>
      <c r="AV168">
        <v>47.73</v>
      </c>
      <c r="AW168" t="str">
        <f>IF(COUNTIF($AM$3:AM168,AM168)&gt;1,1,"")</f>
        <v/>
      </c>
      <c r="AY168">
        <f t="shared" si="4"/>
        <v>0</v>
      </c>
      <c r="AZ168">
        <f t="shared" si="5"/>
        <v>0</v>
      </c>
    </row>
    <row r="169" spans="1:52" ht="13" customHeight="1" x14ac:dyDescent="0.15">
      <c r="A169">
        <v>167</v>
      </c>
      <c r="B169" t="s">
        <v>562</v>
      </c>
      <c r="C169">
        <v>6</v>
      </c>
      <c r="D169" t="s">
        <v>12</v>
      </c>
      <c r="E169">
        <v>1850940642</v>
      </c>
      <c r="F169" t="s">
        <v>563</v>
      </c>
      <c r="G169" t="s">
        <v>562</v>
      </c>
      <c r="I169">
        <v>6</v>
      </c>
      <c r="J169">
        <v>4</v>
      </c>
      <c r="K169">
        <v>5</v>
      </c>
      <c r="L169" t="s">
        <v>14</v>
      </c>
      <c r="M169" t="s">
        <v>15</v>
      </c>
      <c r="N169" t="s">
        <v>16</v>
      </c>
      <c r="O169" t="s">
        <v>54</v>
      </c>
      <c r="P169" t="s">
        <v>18</v>
      </c>
      <c r="Q169" t="s">
        <v>19</v>
      </c>
      <c r="R169" t="s">
        <v>141</v>
      </c>
      <c r="S169" t="s">
        <v>21</v>
      </c>
      <c r="T169" s="3">
        <v>0.71</v>
      </c>
      <c r="U169" t="s">
        <v>22</v>
      </c>
      <c r="V169" t="s">
        <v>23</v>
      </c>
      <c r="W169" t="s">
        <v>24</v>
      </c>
      <c r="X169" t="s">
        <v>25</v>
      </c>
      <c r="Y169" t="s">
        <v>26</v>
      </c>
      <c r="Z169" t="s">
        <v>64</v>
      </c>
      <c r="AA169">
        <v>18</v>
      </c>
      <c r="AB169" t="s">
        <v>28</v>
      </c>
      <c r="AC169" t="s">
        <v>29</v>
      </c>
      <c r="AD169" t="s">
        <v>30</v>
      </c>
      <c r="AE169" t="s">
        <v>31</v>
      </c>
      <c r="AF169">
        <v>17</v>
      </c>
      <c r="AG169">
        <v>20</v>
      </c>
      <c r="AH169">
        <v>2</v>
      </c>
      <c r="AK169" t="s">
        <v>32</v>
      </c>
      <c r="AM169" s="5" t="s">
        <v>464</v>
      </c>
      <c r="AN169">
        <v>902.34</v>
      </c>
      <c r="AO169">
        <v>35.08</v>
      </c>
      <c r="AP169">
        <v>902.34</v>
      </c>
      <c r="AQ169">
        <v>35.08</v>
      </c>
      <c r="AR169">
        <v>654.63</v>
      </c>
      <c r="AS169">
        <v>11.52</v>
      </c>
      <c r="AT169">
        <v>3.93</v>
      </c>
      <c r="AU169">
        <v>171.26</v>
      </c>
      <c r="AV169">
        <v>25.92</v>
      </c>
      <c r="AW169">
        <f>IF(COUNTIF($AM$3:AM169,AM169)&gt;1,1,"")</f>
        <v>1</v>
      </c>
      <c r="AY169">
        <f t="shared" si="4"/>
        <v>0</v>
      </c>
      <c r="AZ169">
        <f t="shared" si="5"/>
        <v>1</v>
      </c>
    </row>
    <row r="170" spans="1:52" ht="13" customHeight="1" x14ac:dyDescent="0.15">
      <c r="A170">
        <v>168</v>
      </c>
      <c r="B170" t="s">
        <v>564</v>
      </c>
      <c r="C170">
        <v>6</v>
      </c>
      <c r="D170" t="s">
        <v>12</v>
      </c>
      <c r="E170">
        <v>189988656</v>
      </c>
      <c r="F170" t="s">
        <v>565</v>
      </c>
      <c r="G170" t="s">
        <v>564</v>
      </c>
      <c r="I170">
        <v>2</v>
      </c>
      <c r="J170">
        <v>8</v>
      </c>
      <c r="K170">
        <v>7</v>
      </c>
      <c r="L170" t="s">
        <v>36</v>
      </c>
      <c r="M170" t="s">
        <v>15</v>
      </c>
      <c r="N170" t="s">
        <v>16</v>
      </c>
      <c r="O170" t="s">
        <v>54</v>
      </c>
      <c r="P170" t="s">
        <v>18</v>
      </c>
      <c r="Q170" t="s">
        <v>40</v>
      </c>
      <c r="R170" t="s">
        <v>20</v>
      </c>
      <c r="S170" t="s">
        <v>21</v>
      </c>
      <c r="T170" s="3">
        <v>0.71</v>
      </c>
      <c r="U170" t="s">
        <v>22</v>
      </c>
      <c r="V170" t="s">
        <v>94</v>
      </c>
      <c r="W170" t="s">
        <v>24</v>
      </c>
      <c r="X170" t="s">
        <v>62</v>
      </c>
      <c r="Y170" t="s">
        <v>26</v>
      </c>
      <c r="Z170" t="s">
        <v>27</v>
      </c>
      <c r="AA170">
        <v>18</v>
      </c>
      <c r="AB170" t="s">
        <v>28</v>
      </c>
      <c r="AC170" t="s">
        <v>29</v>
      </c>
      <c r="AD170" t="s">
        <v>30</v>
      </c>
      <c r="AE170" t="s">
        <v>100</v>
      </c>
      <c r="AF170">
        <v>14</v>
      </c>
      <c r="AG170">
        <v>15</v>
      </c>
      <c r="AH170">
        <v>2</v>
      </c>
      <c r="AK170" t="s">
        <v>44</v>
      </c>
      <c r="AM170" s="5" t="s">
        <v>566</v>
      </c>
      <c r="AN170">
        <v>245.61</v>
      </c>
      <c r="AO170">
        <v>26.16</v>
      </c>
      <c r="AP170">
        <v>245.61</v>
      </c>
      <c r="AQ170">
        <v>26.16</v>
      </c>
      <c r="AR170">
        <v>132.80000000000001</v>
      </c>
      <c r="AS170">
        <v>24.92</v>
      </c>
      <c r="AT170">
        <v>9.52</v>
      </c>
      <c r="AU170">
        <v>22.06</v>
      </c>
      <c r="AV170">
        <v>30.15</v>
      </c>
      <c r="AW170" t="str">
        <f>IF(COUNTIF($AM$3:AM170,AM170)&gt;1,1,"")</f>
        <v/>
      </c>
      <c r="AY170">
        <f t="shared" si="4"/>
        <v>0</v>
      </c>
      <c r="AZ170">
        <f t="shared" si="5"/>
        <v>0</v>
      </c>
    </row>
    <row r="171" spans="1:52" ht="13" customHeight="1" x14ac:dyDescent="0.15">
      <c r="A171">
        <v>169</v>
      </c>
      <c r="B171" t="s">
        <v>567</v>
      </c>
      <c r="C171">
        <v>6</v>
      </c>
      <c r="D171" t="s">
        <v>12</v>
      </c>
      <c r="E171">
        <v>264350710</v>
      </c>
      <c r="F171" t="s">
        <v>568</v>
      </c>
      <c r="G171" t="s">
        <v>567</v>
      </c>
      <c r="I171">
        <v>1</v>
      </c>
      <c r="J171">
        <v>4</v>
      </c>
      <c r="K171">
        <v>6</v>
      </c>
      <c r="L171" t="s">
        <v>36</v>
      </c>
      <c r="M171" t="s">
        <v>15</v>
      </c>
      <c r="N171" t="s">
        <v>16</v>
      </c>
      <c r="O171" t="s">
        <v>54</v>
      </c>
      <c r="P171" t="s">
        <v>18</v>
      </c>
      <c r="Q171" t="s">
        <v>19</v>
      </c>
      <c r="R171" t="s">
        <v>20</v>
      </c>
      <c r="S171" t="s">
        <v>21</v>
      </c>
      <c r="T171" s="3">
        <v>0.71</v>
      </c>
      <c r="U171" t="s">
        <v>22</v>
      </c>
      <c r="V171" t="s">
        <v>23</v>
      </c>
      <c r="W171" t="s">
        <v>61</v>
      </c>
      <c r="X171" t="s">
        <v>25</v>
      </c>
      <c r="Y171" t="s">
        <v>63</v>
      </c>
      <c r="Z171" t="s">
        <v>27</v>
      </c>
      <c r="AA171">
        <v>18</v>
      </c>
      <c r="AB171" t="s">
        <v>28</v>
      </c>
      <c r="AC171" t="s">
        <v>29</v>
      </c>
      <c r="AD171" t="s">
        <v>83</v>
      </c>
      <c r="AE171" t="s">
        <v>31</v>
      </c>
      <c r="AF171">
        <v>15</v>
      </c>
      <c r="AG171">
        <v>17</v>
      </c>
      <c r="AH171">
        <v>3</v>
      </c>
      <c r="AJ171" t="s">
        <v>65</v>
      </c>
      <c r="AM171" s="5" t="s">
        <v>569</v>
      </c>
      <c r="AN171">
        <v>484.35</v>
      </c>
      <c r="AO171">
        <v>29.43</v>
      </c>
      <c r="AP171">
        <v>484.35</v>
      </c>
      <c r="AQ171">
        <v>29.43</v>
      </c>
      <c r="AR171">
        <v>234.08</v>
      </c>
      <c r="AS171">
        <v>44.79</v>
      </c>
      <c r="AT171">
        <v>10.24</v>
      </c>
      <c r="AU171">
        <v>129.91</v>
      </c>
      <c r="AV171">
        <v>35.9</v>
      </c>
      <c r="AW171" t="str">
        <f>IF(COUNTIF($AM$3:AM171,AM171)&gt;1,1,"")</f>
        <v/>
      </c>
      <c r="AY171">
        <f t="shared" si="4"/>
        <v>0</v>
      </c>
      <c r="AZ171">
        <f t="shared" si="5"/>
        <v>0</v>
      </c>
    </row>
    <row r="172" spans="1:52" ht="13" customHeight="1" x14ac:dyDescent="0.15">
      <c r="A172">
        <v>170</v>
      </c>
      <c r="B172" t="s">
        <v>570</v>
      </c>
      <c r="C172">
        <v>6</v>
      </c>
      <c r="D172" t="s">
        <v>12</v>
      </c>
      <c r="E172">
        <v>238631061</v>
      </c>
      <c r="F172" t="s">
        <v>571</v>
      </c>
      <c r="G172" t="s">
        <v>570</v>
      </c>
      <c r="I172">
        <v>7</v>
      </c>
      <c r="J172">
        <v>9</v>
      </c>
      <c r="K172">
        <v>8</v>
      </c>
      <c r="L172" t="s">
        <v>48</v>
      </c>
      <c r="M172" t="s">
        <v>15</v>
      </c>
      <c r="N172" t="s">
        <v>59</v>
      </c>
      <c r="O172" t="s">
        <v>17</v>
      </c>
      <c r="P172" t="s">
        <v>18</v>
      </c>
      <c r="Q172" t="s">
        <v>19</v>
      </c>
      <c r="R172" t="s">
        <v>20</v>
      </c>
      <c r="S172" t="s">
        <v>21</v>
      </c>
      <c r="T172" s="3">
        <v>0.78</v>
      </c>
      <c r="U172" t="s">
        <v>55</v>
      </c>
      <c r="V172" t="s">
        <v>23</v>
      </c>
      <c r="W172" t="s">
        <v>24</v>
      </c>
      <c r="X172" t="s">
        <v>25</v>
      </c>
      <c r="Y172" t="s">
        <v>26</v>
      </c>
      <c r="Z172" t="s">
        <v>27</v>
      </c>
      <c r="AA172">
        <v>18</v>
      </c>
      <c r="AB172" t="s">
        <v>28</v>
      </c>
      <c r="AC172" t="s">
        <v>29</v>
      </c>
      <c r="AD172" t="s">
        <v>95</v>
      </c>
      <c r="AE172" t="s">
        <v>31</v>
      </c>
      <c r="AF172">
        <v>15</v>
      </c>
      <c r="AG172">
        <v>11</v>
      </c>
      <c r="AH172">
        <v>1</v>
      </c>
      <c r="AI172" t="s">
        <v>44</v>
      </c>
      <c r="AM172" s="5" t="s">
        <v>572</v>
      </c>
      <c r="AN172">
        <v>284.60000000000002</v>
      </c>
      <c r="AO172">
        <v>20.399999999999999</v>
      </c>
      <c r="AP172">
        <v>284.60000000000002</v>
      </c>
      <c r="AQ172">
        <v>20.399999999999999</v>
      </c>
      <c r="AR172">
        <v>125.73</v>
      </c>
      <c r="AS172">
        <v>22.18</v>
      </c>
      <c r="AT172">
        <v>5.94</v>
      </c>
      <c r="AU172">
        <v>91.68</v>
      </c>
      <c r="AV172">
        <v>18.670000000000002</v>
      </c>
      <c r="AW172" t="str">
        <f>IF(COUNTIF($AM$3:AM172,AM172)&gt;1,1,"")</f>
        <v/>
      </c>
      <c r="AY172">
        <f t="shared" si="4"/>
        <v>0</v>
      </c>
      <c r="AZ172">
        <f t="shared" si="5"/>
        <v>0</v>
      </c>
    </row>
    <row r="173" spans="1:52" ht="13" customHeight="1" x14ac:dyDescent="0.15">
      <c r="A173">
        <v>171</v>
      </c>
      <c r="B173" t="s">
        <v>573</v>
      </c>
      <c r="C173">
        <v>6</v>
      </c>
      <c r="D173" t="s">
        <v>12</v>
      </c>
      <c r="E173">
        <v>2092944739</v>
      </c>
      <c r="F173" t="s">
        <v>574</v>
      </c>
      <c r="G173" t="s">
        <v>573</v>
      </c>
      <c r="I173">
        <v>0</v>
      </c>
      <c r="J173">
        <v>2</v>
      </c>
      <c r="K173">
        <v>6</v>
      </c>
      <c r="L173" t="s">
        <v>14</v>
      </c>
      <c r="M173" t="s">
        <v>15</v>
      </c>
      <c r="N173" t="s">
        <v>16</v>
      </c>
      <c r="O173" t="s">
        <v>54</v>
      </c>
      <c r="P173" t="s">
        <v>39</v>
      </c>
      <c r="Q173" t="s">
        <v>40</v>
      </c>
      <c r="R173" t="s">
        <v>20</v>
      </c>
      <c r="S173" t="s">
        <v>21</v>
      </c>
      <c r="T173" s="3">
        <v>0.78</v>
      </c>
      <c r="U173" t="s">
        <v>50</v>
      </c>
      <c r="V173" t="s">
        <v>70</v>
      </c>
      <c r="W173" t="s">
        <v>24</v>
      </c>
      <c r="X173" t="s">
        <v>62</v>
      </c>
      <c r="Y173" t="s">
        <v>104</v>
      </c>
      <c r="Z173" t="s">
        <v>27</v>
      </c>
      <c r="AA173">
        <v>18</v>
      </c>
      <c r="AB173" t="s">
        <v>43</v>
      </c>
      <c r="AC173" t="s">
        <v>29</v>
      </c>
      <c r="AD173" t="s">
        <v>95</v>
      </c>
      <c r="AE173" t="s">
        <v>100</v>
      </c>
      <c r="AF173">
        <v>10</v>
      </c>
      <c r="AG173">
        <v>12</v>
      </c>
      <c r="AH173">
        <v>2</v>
      </c>
      <c r="AK173" t="s">
        <v>32</v>
      </c>
      <c r="AM173" s="5" t="s">
        <v>575</v>
      </c>
      <c r="AN173">
        <v>485.25</v>
      </c>
      <c r="AO173">
        <v>78.16</v>
      </c>
      <c r="AP173">
        <v>485.25</v>
      </c>
      <c r="AQ173">
        <v>78.16</v>
      </c>
      <c r="AR173">
        <v>193.24</v>
      </c>
      <c r="AS173">
        <v>24.92</v>
      </c>
      <c r="AT173">
        <v>11.82</v>
      </c>
      <c r="AU173">
        <v>154.58000000000001</v>
      </c>
      <c r="AV173">
        <v>22.53</v>
      </c>
      <c r="AW173" t="str">
        <f>IF(COUNTIF($AM$3:AM173,AM173)&gt;1,1,"")</f>
        <v/>
      </c>
      <c r="AY173">
        <f t="shared" si="4"/>
        <v>0</v>
      </c>
      <c r="AZ173">
        <f t="shared" si="5"/>
        <v>0</v>
      </c>
    </row>
    <row r="174" spans="1:52" ht="13" customHeight="1" x14ac:dyDescent="0.15">
      <c r="A174">
        <v>172</v>
      </c>
      <c r="B174" t="s">
        <v>576</v>
      </c>
      <c r="C174">
        <v>6</v>
      </c>
      <c r="D174" t="s">
        <v>12</v>
      </c>
      <c r="E174">
        <v>733882373</v>
      </c>
      <c r="F174" t="s">
        <v>577</v>
      </c>
      <c r="G174" t="s">
        <v>576</v>
      </c>
      <c r="I174">
        <v>10</v>
      </c>
      <c r="J174">
        <v>9</v>
      </c>
      <c r="K174">
        <v>10</v>
      </c>
      <c r="L174" t="s">
        <v>14</v>
      </c>
      <c r="M174" t="s">
        <v>15</v>
      </c>
      <c r="N174" t="s">
        <v>16</v>
      </c>
      <c r="O174" t="s">
        <v>38</v>
      </c>
      <c r="P174" t="s">
        <v>18</v>
      </c>
      <c r="Q174" t="s">
        <v>19</v>
      </c>
      <c r="R174" t="s">
        <v>127</v>
      </c>
      <c r="S174" t="s">
        <v>21</v>
      </c>
      <c r="T174" s="3">
        <v>0.71</v>
      </c>
      <c r="U174" t="s">
        <v>22</v>
      </c>
      <c r="V174" t="s">
        <v>23</v>
      </c>
      <c r="W174" t="s">
        <v>24</v>
      </c>
      <c r="X174" t="s">
        <v>25</v>
      </c>
      <c r="Y174" t="s">
        <v>26</v>
      </c>
      <c r="Z174" t="s">
        <v>27</v>
      </c>
      <c r="AA174">
        <v>18</v>
      </c>
      <c r="AB174" t="s">
        <v>28</v>
      </c>
      <c r="AC174" t="s">
        <v>29</v>
      </c>
      <c r="AD174" t="s">
        <v>30</v>
      </c>
      <c r="AE174" t="s">
        <v>31</v>
      </c>
      <c r="AF174">
        <v>17</v>
      </c>
      <c r="AG174">
        <v>20</v>
      </c>
      <c r="AH174">
        <v>4</v>
      </c>
      <c r="AL174" t="s">
        <v>32</v>
      </c>
      <c r="AM174" s="5" t="s">
        <v>578</v>
      </c>
      <c r="AN174">
        <v>561.63</v>
      </c>
      <c r="AO174">
        <v>16.73</v>
      </c>
      <c r="AP174">
        <v>561.63</v>
      </c>
      <c r="AQ174">
        <v>16.73</v>
      </c>
      <c r="AR174">
        <v>409.56</v>
      </c>
      <c r="AS174">
        <v>21.18</v>
      </c>
      <c r="AT174">
        <v>10.17</v>
      </c>
      <c r="AU174">
        <v>39.200000000000003</v>
      </c>
      <c r="AV174">
        <v>64.790000000000006</v>
      </c>
      <c r="AW174" t="str">
        <f>IF(COUNTIF($AM$3:AM174,AM174)&gt;1,1,"")</f>
        <v/>
      </c>
      <c r="AY174">
        <f t="shared" si="4"/>
        <v>0</v>
      </c>
      <c r="AZ174">
        <f t="shared" si="5"/>
        <v>0</v>
      </c>
    </row>
    <row r="175" spans="1:52" ht="13" customHeight="1" x14ac:dyDescent="0.15">
      <c r="A175">
        <v>173</v>
      </c>
      <c r="B175" t="s">
        <v>579</v>
      </c>
      <c r="C175">
        <v>6</v>
      </c>
      <c r="D175" t="s">
        <v>12</v>
      </c>
      <c r="E175">
        <v>1579166441</v>
      </c>
      <c r="F175" t="s">
        <v>580</v>
      </c>
      <c r="G175" t="s">
        <v>579</v>
      </c>
      <c r="I175">
        <v>4</v>
      </c>
      <c r="J175">
        <v>8</v>
      </c>
      <c r="K175">
        <v>5</v>
      </c>
      <c r="L175" t="s">
        <v>48</v>
      </c>
      <c r="M175" t="s">
        <v>15</v>
      </c>
      <c r="N175" t="s">
        <v>59</v>
      </c>
      <c r="O175" t="s">
        <v>54</v>
      </c>
      <c r="P175" t="s">
        <v>18</v>
      </c>
      <c r="Q175" t="s">
        <v>19</v>
      </c>
      <c r="R175" t="s">
        <v>20</v>
      </c>
      <c r="S175" t="s">
        <v>21</v>
      </c>
      <c r="T175" s="3">
        <v>0.78</v>
      </c>
      <c r="U175" t="s">
        <v>55</v>
      </c>
      <c r="V175" t="s">
        <v>23</v>
      </c>
      <c r="W175" t="s">
        <v>24</v>
      </c>
      <c r="X175" t="s">
        <v>25</v>
      </c>
      <c r="Y175" t="s">
        <v>26</v>
      </c>
      <c r="Z175" t="s">
        <v>27</v>
      </c>
      <c r="AA175">
        <v>18</v>
      </c>
      <c r="AB175" t="s">
        <v>28</v>
      </c>
      <c r="AC175" t="s">
        <v>29</v>
      </c>
      <c r="AD175" t="s">
        <v>30</v>
      </c>
      <c r="AE175" t="s">
        <v>31</v>
      </c>
      <c r="AF175">
        <v>17</v>
      </c>
      <c r="AG175">
        <v>14</v>
      </c>
      <c r="AH175">
        <v>3</v>
      </c>
      <c r="AJ175" t="s">
        <v>44</v>
      </c>
      <c r="AM175" s="5" t="s">
        <v>581</v>
      </c>
      <c r="AN175">
        <v>405.43</v>
      </c>
      <c r="AO175">
        <v>23.09</v>
      </c>
      <c r="AP175">
        <v>405.43</v>
      </c>
      <c r="AQ175">
        <v>23.09</v>
      </c>
      <c r="AR175">
        <v>238.08</v>
      </c>
      <c r="AS175">
        <v>29.93</v>
      </c>
      <c r="AT175">
        <v>10.09</v>
      </c>
      <c r="AU175">
        <v>78.790000000000006</v>
      </c>
      <c r="AV175">
        <v>25.45</v>
      </c>
      <c r="AW175" t="str">
        <f>IF(COUNTIF($AM$3:AM175,AM175)&gt;1,1,"")</f>
        <v/>
      </c>
      <c r="AY175">
        <f t="shared" si="4"/>
        <v>0</v>
      </c>
      <c r="AZ175">
        <f t="shared" si="5"/>
        <v>0</v>
      </c>
    </row>
    <row r="176" spans="1:52" ht="13" customHeight="1" x14ac:dyDescent="0.15">
      <c r="A176">
        <v>174</v>
      </c>
      <c r="B176" t="s">
        <v>582</v>
      </c>
      <c r="C176">
        <v>6</v>
      </c>
      <c r="D176" t="s">
        <v>12</v>
      </c>
      <c r="E176">
        <v>608168290</v>
      </c>
      <c r="F176" t="s">
        <v>583</v>
      </c>
      <c r="G176" t="s">
        <v>582</v>
      </c>
      <c r="I176">
        <v>2</v>
      </c>
      <c r="J176">
        <v>5</v>
      </c>
      <c r="K176">
        <v>4</v>
      </c>
      <c r="L176" t="s">
        <v>48</v>
      </c>
      <c r="M176" t="s">
        <v>15</v>
      </c>
      <c r="N176" t="s">
        <v>16</v>
      </c>
      <c r="O176" t="s">
        <v>54</v>
      </c>
      <c r="P176" t="s">
        <v>18</v>
      </c>
      <c r="Q176" t="s">
        <v>40</v>
      </c>
      <c r="R176" t="s">
        <v>20</v>
      </c>
      <c r="S176" t="s">
        <v>21</v>
      </c>
      <c r="T176" s="3">
        <v>0.78</v>
      </c>
      <c r="U176" t="s">
        <v>22</v>
      </c>
      <c r="V176" t="s">
        <v>23</v>
      </c>
      <c r="W176" t="s">
        <v>24</v>
      </c>
      <c r="X176" t="s">
        <v>41</v>
      </c>
      <c r="Y176" t="s">
        <v>26</v>
      </c>
      <c r="Z176" t="s">
        <v>27</v>
      </c>
      <c r="AA176">
        <v>18</v>
      </c>
      <c r="AB176" t="s">
        <v>28</v>
      </c>
      <c r="AC176" t="s">
        <v>29</v>
      </c>
      <c r="AD176" t="s">
        <v>95</v>
      </c>
      <c r="AE176" t="s">
        <v>31</v>
      </c>
      <c r="AF176">
        <v>14</v>
      </c>
      <c r="AG176">
        <v>8</v>
      </c>
      <c r="AH176">
        <v>2</v>
      </c>
      <c r="AK176" t="s">
        <v>44</v>
      </c>
      <c r="AM176" s="5" t="s">
        <v>433</v>
      </c>
      <c r="AN176">
        <v>171.34</v>
      </c>
      <c r="AO176">
        <v>10.050000000000001</v>
      </c>
      <c r="AP176">
        <v>171.34</v>
      </c>
      <c r="AQ176">
        <v>10.050000000000001</v>
      </c>
      <c r="AR176">
        <v>70.930000000000007</v>
      </c>
      <c r="AS176">
        <v>7.73</v>
      </c>
      <c r="AT176">
        <v>6.46</v>
      </c>
      <c r="AU176">
        <v>59.28</v>
      </c>
      <c r="AV176">
        <v>16.89</v>
      </c>
      <c r="AW176" t="str">
        <f>IF(COUNTIF($AM$3:AM176,AM176)&gt;1,1,"")</f>
        <v/>
      </c>
      <c r="AY176">
        <f t="shared" si="4"/>
        <v>0</v>
      </c>
      <c r="AZ176">
        <f t="shared" si="5"/>
        <v>0</v>
      </c>
    </row>
    <row r="177" spans="1:52" ht="13" customHeight="1" x14ac:dyDescent="0.15">
      <c r="A177">
        <v>175</v>
      </c>
      <c r="B177" t="s">
        <v>584</v>
      </c>
      <c r="C177">
        <v>6</v>
      </c>
      <c r="D177" t="s">
        <v>12</v>
      </c>
      <c r="E177">
        <v>1468270592</v>
      </c>
      <c r="F177" t="s">
        <v>585</v>
      </c>
      <c r="G177" t="s">
        <v>584</v>
      </c>
      <c r="I177">
        <v>9</v>
      </c>
      <c r="J177">
        <v>9</v>
      </c>
      <c r="K177">
        <v>9</v>
      </c>
      <c r="L177" t="s">
        <v>48</v>
      </c>
      <c r="M177" t="s">
        <v>15</v>
      </c>
      <c r="N177" t="s">
        <v>16</v>
      </c>
      <c r="O177" t="s">
        <v>54</v>
      </c>
      <c r="P177" t="s">
        <v>18</v>
      </c>
      <c r="Q177" t="s">
        <v>19</v>
      </c>
      <c r="R177" t="s">
        <v>20</v>
      </c>
      <c r="S177" t="s">
        <v>21</v>
      </c>
      <c r="T177" s="3">
        <v>0.71</v>
      </c>
      <c r="U177" t="s">
        <v>22</v>
      </c>
      <c r="V177" t="s">
        <v>94</v>
      </c>
      <c r="W177" t="s">
        <v>24</v>
      </c>
      <c r="X177" t="s">
        <v>25</v>
      </c>
      <c r="Y177" t="s">
        <v>26</v>
      </c>
      <c r="Z177" t="s">
        <v>64</v>
      </c>
      <c r="AA177">
        <v>18</v>
      </c>
      <c r="AB177" t="s">
        <v>28</v>
      </c>
      <c r="AC177" t="s">
        <v>29</v>
      </c>
      <c r="AD177" t="s">
        <v>30</v>
      </c>
      <c r="AE177" t="s">
        <v>31</v>
      </c>
      <c r="AF177">
        <v>16</v>
      </c>
      <c r="AG177">
        <v>1</v>
      </c>
      <c r="AH177">
        <v>1</v>
      </c>
      <c r="AI177" t="s">
        <v>65</v>
      </c>
      <c r="AM177" s="5" t="s">
        <v>586</v>
      </c>
      <c r="AN177">
        <v>603.79</v>
      </c>
      <c r="AO177">
        <v>39.04</v>
      </c>
      <c r="AP177">
        <v>603.79</v>
      </c>
      <c r="AQ177">
        <v>39.04</v>
      </c>
      <c r="AR177">
        <v>318.7</v>
      </c>
      <c r="AS177">
        <v>99.42</v>
      </c>
      <c r="AT177">
        <v>24.49</v>
      </c>
      <c r="AU177">
        <v>91.59</v>
      </c>
      <c r="AV177">
        <v>30.55</v>
      </c>
      <c r="AW177">
        <v>1</v>
      </c>
      <c r="AX177" s="2" t="s">
        <v>722</v>
      </c>
      <c r="AY177">
        <f t="shared" si="4"/>
        <v>0</v>
      </c>
      <c r="AZ177">
        <f t="shared" si="5"/>
        <v>1</v>
      </c>
    </row>
    <row r="178" spans="1:52" ht="13" customHeight="1" x14ac:dyDescent="0.15">
      <c r="A178">
        <v>176</v>
      </c>
      <c r="B178" t="s">
        <v>587</v>
      </c>
      <c r="C178">
        <v>6</v>
      </c>
      <c r="D178" t="s">
        <v>12</v>
      </c>
      <c r="E178">
        <v>468393061</v>
      </c>
      <c r="F178" t="s">
        <v>588</v>
      </c>
      <c r="G178" t="s">
        <v>587</v>
      </c>
      <c r="I178">
        <v>2</v>
      </c>
      <c r="J178">
        <v>4</v>
      </c>
      <c r="K178">
        <v>8</v>
      </c>
      <c r="L178" t="s">
        <v>48</v>
      </c>
      <c r="M178" t="s">
        <v>15</v>
      </c>
      <c r="N178" t="s">
        <v>16</v>
      </c>
      <c r="O178" t="s">
        <v>54</v>
      </c>
      <c r="P178" t="s">
        <v>76</v>
      </c>
      <c r="Q178" t="s">
        <v>19</v>
      </c>
      <c r="R178" t="s">
        <v>20</v>
      </c>
      <c r="S178" t="s">
        <v>21</v>
      </c>
      <c r="T178" s="3">
        <v>0.89</v>
      </c>
      <c r="U178" t="s">
        <v>50</v>
      </c>
      <c r="V178" t="s">
        <v>23</v>
      </c>
      <c r="W178" t="s">
        <v>61</v>
      </c>
      <c r="X178" t="s">
        <v>41</v>
      </c>
      <c r="Y178" t="s">
        <v>104</v>
      </c>
      <c r="Z178" t="s">
        <v>27</v>
      </c>
      <c r="AA178">
        <v>9</v>
      </c>
      <c r="AB178" t="s">
        <v>28</v>
      </c>
      <c r="AC178" t="s">
        <v>29</v>
      </c>
      <c r="AD178" t="s">
        <v>30</v>
      </c>
      <c r="AE178" t="s">
        <v>90</v>
      </c>
      <c r="AF178">
        <v>11</v>
      </c>
      <c r="AG178">
        <v>4</v>
      </c>
      <c r="AH178">
        <v>4</v>
      </c>
      <c r="AL178" t="s">
        <v>32</v>
      </c>
      <c r="AM178" s="5" t="s">
        <v>589</v>
      </c>
      <c r="AN178">
        <v>480.94</v>
      </c>
      <c r="AO178">
        <v>39.03</v>
      </c>
      <c r="AP178">
        <v>480.94</v>
      </c>
      <c r="AQ178">
        <v>39.03</v>
      </c>
      <c r="AR178">
        <v>237.59</v>
      </c>
      <c r="AS178">
        <v>35.1</v>
      </c>
      <c r="AT178">
        <v>10.56</v>
      </c>
      <c r="AU178">
        <v>122.25</v>
      </c>
      <c r="AV178">
        <v>36.409999999999997</v>
      </c>
      <c r="AW178" t="str">
        <f>IF(COUNTIF($AM$3:AM178,AM178)&gt;1,1,"")</f>
        <v/>
      </c>
      <c r="AY178">
        <f t="shared" si="4"/>
        <v>0</v>
      </c>
      <c r="AZ178">
        <f t="shared" si="5"/>
        <v>0</v>
      </c>
    </row>
    <row r="179" spans="1:52" ht="13" customHeight="1" x14ac:dyDescent="0.15">
      <c r="A179">
        <v>177</v>
      </c>
      <c r="B179" t="s">
        <v>590</v>
      </c>
      <c r="C179">
        <v>6</v>
      </c>
      <c r="D179" t="s">
        <v>12</v>
      </c>
      <c r="E179">
        <v>1121483593</v>
      </c>
      <c r="F179" t="s">
        <v>591</v>
      </c>
      <c r="G179" t="s">
        <v>590</v>
      </c>
      <c r="I179">
        <v>6</v>
      </c>
      <c r="J179">
        <v>8</v>
      </c>
      <c r="K179">
        <v>7</v>
      </c>
      <c r="L179" t="s">
        <v>14</v>
      </c>
      <c r="M179" t="s">
        <v>15</v>
      </c>
      <c r="N179" t="s">
        <v>37</v>
      </c>
      <c r="O179" t="s">
        <v>17</v>
      </c>
      <c r="P179" t="s">
        <v>76</v>
      </c>
      <c r="Q179" t="s">
        <v>88</v>
      </c>
      <c r="R179" t="s">
        <v>20</v>
      </c>
      <c r="S179" t="s">
        <v>21</v>
      </c>
      <c r="T179" s="3">
        <v>0.71</v>
      </c>
      <c r="U179" t="s">
        <v>55</v>
      </c>
      <c r="V179" t="s">
        <v>23</v>
      </c>
      <c r="W179" t="s">
        <v>61</v>
      </c>
      <c r="X179" t="s">
        <v>25</v>
      </c>
      <c r="Y179" t="s">
        <v>26</v>
      </c>
      <c r="Z179" t="s">
        <v>27</v>
      </c>
      <c r="AA179">
        <v>18</v>
      </c>
      <c r="AB179" t="s">
        <v>43</v>
      </c>
      <c r="AC179" t="s">
        <v>29</v>
      </c>
      <c r="AD179" t="s">
        <v>30</v>
      </c>
      <c r="AE179" t="s">
        <v>31</v>
      </c>
      <c r="AF179">
        <v>14</v>
      </c>
      <c r="AG179">
        <v>12</v>
      </c>
      <c r="AH179">
        <v>4</v>
      </c>
      <c r="AL179" t="s">
        <v>44</v>
      </c>
      <c r="AM179" s="5" t="s">
        <v>592</v>
      </c>
      <c r="AN179">
        <v>502.59</v>
      </c>
      <c r="AO179">
        <v>36.1</v>
      </c>
      <c r="AP179">
        <v>502.59</v>
      </c>
      <c r="AQ179">
        <v>36.1</v>
      </c>
      <c r="AR179">
        <v>244.3</v>
      </c>
      <c r="AS179">
        <v>35.08</v>
      </c>
      <c r="AT179">
        <v>9.15</v>
      </c>
      <c r="AU179">
        <v>133.16</v>
      </c>
      <c r="AV179">
        <v>44.8</v>
      </c>
      <c r="AW179" t="str">
        <f>IF(COUNTIF($AM$3:AM179,AM179)&gt;1,1,"")</f>
        <v/>
      </c>
      <c r="AY179">
        <f t="shared" si="4"/>
        <v>0</v>
      </c>
      <c r="AZ179">
        <f t="shared" si="5"/>
        <v>0</v>
      </c>
    </row>
    <row r="180" spans="1:52" ht="13" customHeight="1" x14ac:dyDescent="0.15">
      <c r="A180">
        <v>178</v>
      </c>
      <c r="B180" t="s">
        <v>593</v>
      </c>
      <c r="C180">
        <v>6</v>
      </c>
      <c r="D180" t="s">
        <v>12</v>
      </c>
      <c r="E180">
        <v>1164869170</v>
      </c>
      <c r="F180" t="s">
        <v>594</v>
      </c>
      <c r="G180" t="s">
        <v>593</v>
      </c>
      <c r="I180">
        <v>9</v>
      </c>
      <c r="J180">
        <v>10</v>
      </c>
      <c r="K180">
        <v>8</v>
      </c>
      <c r="L180" t="s">
        <v>48</v>
      </c>
      <c r="M180" t="s">
        <v>15</v>
      </c>
      <c r="N180" t="s">
        <v>16</v>
      </c>
      <c r="O180" t="s">
        <v>17</v>
      </c>
      <c r="P180" t="s">
        <v>18</v>
      </c>
      <c r="Q180" t="s">
        <v>19</v>
      </c>
      <c r="R180" t="s">
        <v>20</v>
      </c>
      <c r="S180" t="s">
        <v>21</v>
      </c>
      <c r="T180" s="3">
        <v>0.71</v>
      </c>
      <c r="U180" t="s">
        <v>22</v>
      </c>
      <c r="V180" t="s">
        <v>23</v>
      </c>
      <c r="W180" t="s">
        <v>24</v>
      </c>
      <c r="X180" t="s">
        <v>41</v>
      </c>
      <c r="Y180" t="s">
        <v>26</v>
      </c>
      <c r="Z180" t="s">
        <v>27</v>
      </c>
      <c r="AA180">
        <v>18</v>
      </c>
      <c r="AB180" t="s">
        <v>28</v>
      </c>
      <c r="AC180" t="s">
        <v>29</v>
      </c>
      <c r="AD180" t="s">
        <v>30</v>
      </c>
      <c r="AE180" t="s">
        <v>31</v>
      </c>
      <c r="AF180">
        <v>16</v>
      </c>
      <c r="AG180">
        <v>12</v>
      </c>
      <c r="AH180">
        <v>4</v>
      </c>
      <c r="AL180" t="s">
        <v>44</v>
      </c>
      <c r="AM180" s="5" t="s">
        <v>595</v>
      </c>
      <c r="AN180">
        <v>223.96</v>
      </c>
      <c r="AO180">
        <v>16.66</v>
      </c>
      <c r="AP180">
        <v>223.96</v>
      </c>
      <c r="AQ180">
        <v>16.66</v>
      </c>
      <c r="AR180">
        <v>131.02000000000001</v>
      </c>
      <c r="AS180">
        <v>13.62</v>
      </c>
      <c r="AT180">
        <v>13.99</v>
      </c>
      <c r="AU180">
        <v>31.02</v>
      </c>
      <c r="AV180">
        <v>17.649999999999999</v>
      </c>
      <c r="AW180" t="str">
        <f>IF(COUNTIF($AM$3:AM180,AM180)&gt;1,1,"")</f>
        <v/>
      </c>
      <c r="AY180">
        <f t="shared" si="4"/>
        <v>0</v>
      </c>
      <c r="AZ180">
        <f t="shared" si="5"/>
        <v>0</v>
      </c>
    </row>
    <row r="181" spans="1:52" ht="13" customHeight="1" x14ac:dyDescent="0.15">
      <c r="A181">
        <v>179</v>
      </c>
      <c r="B181" t="s">
        <v>596</v>
      </c>
      <c r="C181">
        <v>6</v>
      </c>
      <c r="D181" t="s">
        <v>12</v>
      </c>
      <c r="E181">
        <v>1915454783</v>
      </c>
      <c r="F181" t="s">
        <v>597</v>
      </c>
      <c r="G181" t="s">
        <v>596</v>
      </c>
      <c r="I181">
        <v>2</v>
      </c>
      <c r="J181">
        <v>7</v>
      </c>
      <c r="K181">
        <v>8</v>
      </c>
      <c r="L181" t="s">
        <v>48</v>
      </c>
      <c r="M181" t="s">
        <v>15</v>
      </c>
      <c r="N181" t="s">
        <v>203</v>
      </c>
      <c r="O181" t="s">
        <v>54</v>
      </c>
      <c r="P181" t="s">
        <v>18</v>
      </c>
      <c r="Q181" t="s">
        <v>60</v>
      </c>
      <c r="R181" t="s">
        <v>20</v>
      </c>
      <c r="S181" t="s">
        <v>21</v>
      </c>
      <c r="T181" s="3">
        <v>0.89</v>
      </c>
      <c r="U181" t="s">
        <v>55</v>
      </c>
      <c r="V181" t="s">
        <v>23</v>
      </c>
      <c r="W181" t="s">
        <v>24</v>
      </c>
      <c r="X181" t="s">
        <v>25</v>
      </c>
      <c r="Y181" t="s">
        <v>26</v>
      </c>
      <c r="Z181" t="s">
        <v>27</v>
      </c>
      <c r="AA181">
        <v>21</v>
      </c>
      <c r="AB181" t="s">
        <v>28</v>
      </c>
      <c r="AC181" t="s">
        <v>29</v>
      </c>
      <c r="AD181" t="s">
        <v>30</v>
      </c>
      <c r="AE181" t="s">
        <v>31</v>
      </c>
      <c r="AF181">
        <v>15</v>
      </c>
      <c r="AG181">
        <v>9</v>
      </c>
      <c r="AH181">
        <v>2</v>
      </c>
      <c r="AK181" t="s">
        <v>44</v>
      </c>
      <c r="AM181" s="5" t="s">
        <v>598</v>
      </c>
      <c r="AN181">
        <v>328.26</v>
      </c>
      <c r="AO181">
        <v>20.49</v>
      </c>
      <c r="AP181">
        <v>328.26</v>
      </c>
      <c r="AQ181">
        <v>20.49</v>
      </c>
      <c r="AR181">
        <v>139.1</v>
      </c>
      <c r="AS181">
        <v>24.43</v>
      </c>
      <c r="AT181">
        <v>19.100000000000001</v>
      </c>
      <c r="AU181">
        <v>93.29</v>
      </c>
      <c r="AV181">
        <v>31.85</v>
      </c>
      <c r="AW181" t="str">
        <f>IF(COUNTIF($AM$3:AM181,AM181)&gt;1,1,"")</f>
        <v/>
      </c>
      <c r="AY181">
        <f t="shared" si="4"/>
        <v>0</v>
      </c>
      <c r="AZ181">
        <f t="shared" si="5"/>
        <v>0</v>
      </c>
    </row>
    <row r="182" spans="1:52" ht="13" customHeight="1" x14ac:dyDescent="0.15">
      <c r="A182">
        <v>180</v>
      </c>
      <c r="B182" t="s">
        <v>599</v>
      </c>
      <c r="C182">
        <v>6</v>
      </c>
      <c r="D182" t="s">
        <v>12</v>
      </c>
      <c r="E182">
        <v>1240952299</v>
      </c>
      <c r="F182" t="s">
        <v>600</v>
      </c>
      <c r="G182" t="s">
        <v>599</v>
      </c>
      <c r="I182">
        <v>6</v>
      </c>
      <c r="J182">
        <v>6</v>
      </c>
      <c r="K182">
        <v>4</v>
      </c>
      <c r="L182" t="s">
        <v>48</v>
      </c>
      <c r="M182" t="s">
        <v>15</v>
      </c>
      <c r="N182" t="s">
        <v>59</v>
      </c>
      <c r="O182" t="s">
        <v>17</v>
      </c>
      <c r="P182" t="s">
        <v>39</v>
      </c>
      <c r="Q182" t="s">
        <v>40</v>
      </c>
      <c r="R182" t="s">
        <v>20</v>
      </c>
      <c r="S182" t="s">
        <v>21</v>
      </c>
      <c r="T182" s="3">
        <v>0.71</v>
      </c>
      <c r="U182" t="s">
        <v>55</v>
      </c>
      <c r="V182" t="s">
        <v>23</v>
      </c>
      <c r="W182" t="s">
        <v>24</v>
      </c>
      <c r="X182" t="s">
        <v>71</v>
      </c>
      <c r="Y182" t="s">
        <v>26</v>
      </c>
      <c r="Z182" t="s">
        <v>27</v>
      </c>
      <c r="AA182">
        <v>18</v>
      </c>
      <c r="AB182" t="s">
        <v>28</v>
      </c>
      <c r="AC182" t="s">
        <v>29</v>
      </c>
      <c r="AD182" t="s">
        <v>30</v>
      </c>
      <c r="AE182" t="s">
        <v>31</v>
      </c>
      <c r="AF182">
        <v>14</v>
      </c>
      <c r="AG182">
        <v>10</v>
      </c>
      <c r="AH182">
        <v>4</v>
      </c>
      <c r="AL182" t="s">
        <v>44</v>
      </c>
      <c r="AM182" s="5" t="s">
        <v>601</v>
      </c>
      <c r="AN182">
        <v>393.87</v>
      </c>
      <c r="AO182">
        <v>39.42</v>
      </c>
      <c r="AP182">
        <v>393.87</v>
      </c>
      <c r="AQ182">
        <v>39.42</v>
      </c>
      <c r="AR182">
        <v>203.12</v>
      </c>
      <c r="AS182">
        <v>20.36</v>
      </c>
      <c r="AT182">
        <v>10.88</v>
      </c>
      <c r="AU182">
        <v>95.76</v>
      </c>
      <c r="AV182">
        <v>24.33</v>
      </c>
      <c r="AW182" t="str">
        <f>IF(COUNTIF($AM$3:AM182,AM182)&gt;1,1,"")</f>
        <v/>
      </c>
      <c r="AY182">
        <f t="shared" si="4"/>
        <v>0</v>
      </c>
      <c r="AZ182">
        <f t="shared" si="5"/>
        <v>0</v>
      </c>
    </row>
    <row r="183" spans="1:52" ht="13" customHeight="1" x14ac:dyDescent="0.15">
      <c r="A183">
        <v>181</v>
      </c>
      <c r="B183" t="s">
        <v>602</v>
      </c>
      <c r="C183">
        <v>6</v>
      </c>
      <c r="D183" t="s">
        <v>12</v>
      </c>
      <c r="E183">
        <v>1463784660</v>
      </c>
      <c r="F183" t="s">
        <v>603</v>
      </c>
      <c r="G183" t="s">
        <v>602</v>
      </c>
      <c r="I183">
        <v>1</v>
      </c>
      <c r="J183">
        <v>2</v>
      </c>
      <c r="K183">
        <v>0</v>
      </c>
      <c r="L183" t="s">
        <v>14</v>
      </c>
      <c r="M183" t="s">
        <v>15</v>
      </c>
      <c r="N183" t="s">
        <v>16</v>
      </c>
      <c r="O183" t="s">
        <v>54</v>
      </c>
      <c r="P183" t="s">
        <v>76</v>
      </c>
      <c r="Q183" t="s">
        <v>19</v>
      </c>
      <c r="R183" t="s">
        <v>20</v>
      </c>
      <c r="S183" t="s">
        <v>21</v>
      </c>
      <c r="T183" s="3">
        <v>0.78</v>
      </c>
      <c r="U183" t="s">
        <v>55</v>
      </c>
      <c r="V183" t="s">
        <v>23</v>
      </c>
      <c r="W183" t="s">
        <v>24</v>
      </c>
      <c r="X183" t="s">
        <v>25</v>
      </c>
      <c r="Y183" t="s">
        <v>26</v>
      </c>
      <c r="Z183" t="s">
        <v>27</v>
      </c>
      <c r="AA183">
        <v>18</v>
      </c>
      <c r="AB183" t="s">
        <v>28</v>
      </c>
      <c r="AC183" t="s">
        <v>29</v>
      </c>
      <c r="AD183" t="s">
        <v>30</v>
      </c>
      <c r="AE183" t="s">
        <v>31</v>
      </c>
      <c r="AF183">
        <v>18</v>
      </c>
      <c r="AG183">
        <v>12</v>
      </c>
      <c r="AH183">
        <v>2</v>
      </c>
      <c r="AK183" t="s">
        <v>44</v>
      </c>
      <c r="AM183" s="5" t="s">
        <v>604</v>
      </c>
      <c r="AN183">
        <v>319.49</v>
      </c>
      <c r="AO183">
        <v>25.04</v>
      </c>
      <c r="AP183">
        <v>319.49</v>
      </c>
      <c r="AQ183">
        <v>25.04</v>
      </c>
      <c r="AR183">
        <v>139.51</v>
      </c>
      <c r="AS183">
        <v>27.71</v>
      </c>
      <c r="AT183">
        <v>19.77</v>
      </c>
      <c r="AU183">
        <v>67.23</v>
      </c>
      <c r="AV183">
        <v>40.229999999999997</v>
      </c>
      <c r="AW183" t="str">
        <f>IF(COUNTIF($AM$3:AM183,AM183)&gt;1,1,"")</f>
        <v/>
      </c>
      <c r="AY183">
        <f t="shared" si="4"/>
        <v>0</v>
      </c>
      <c r="AZ183">
        <f t="shared" si="5"/>
        <v>0</v>
      </c>
    </row>
    <row r="184" spans="1:52" ht="13" customHeight="1" x14ac:dyDescent="0.15">
      <c r="A184">
        <v>182</v>
      </c>
      <c r="B184" t="s">
        <v>605</v>
      </c>
      <c r="C184">
        <v>6</v>
      </c>
      <c r="D184" t="s">
        <v>12</v>
      </c>
      <c r="E184">
        <v>1148045938</v>
      </c>
      <c r="F184" t="s">
        <v>606</v>
      </c>
      <c r="G184" t="s">
        <v>605</v>
      </c>
      <c r="I184">
        <v>3</v>
      </c>
      <c r="J184">
        <v>9</v>
      </c>
      <c r="K184">
        <v>8</v>
      </c>
      <c r="L184" t="s">
        <v>14</v>
      </c>
      <c r="M184" t="s">
        <v>15</v>
      </c>
      <c r="N184" t="s">
        <v>16</v>
      </c>
      <c r="O184" t="s">
        <v>54</v>
      </c>
      <c r="P184" t="s">
        <v>76</v>
      </c>
      <c r="Q184" t="s">
        <v>19</v>
      </c>
      <c r="R184" t="s">
        <v>20</v>
      </c>
      <c r="S184" t="s">
        <v>21</v>
      </c>
      <c r="T184" s="3">
        <v>0.89</v>
      </c>
      <c r="U184" t="s">
        <v>22</v>
      </c>
      <c r="V184" t="s">
        <v>23</v>
      </c>
      <c r="W184" t="s">
        <v>175</v>
      </c>
      <c r="X184" t="s">
        <v>25</v>
      </c>
      <c r="Y184" t="s">
        <v>26</v>
      </c>
      <c r="Z184" t="s">
        <v>64</v>
      </c>
      <c r="AA184">
        <v>18</v>
      </c>
      <c r="AB184" t="s">
        <v>43</v>
      </c>
      <c r="AC184" t="s">
        <v>120</v>
      </c>
      <c r="AD184" t="s">
        <v>95</v>
      </c>
      <c r="AE184" t="s">
        <v>31</v>
      </c>
      <c r="AF184">
        <v>12</v>
      </c>
      <c r="AG184">
        <v>14</v>
      </c>
      <c r="AH184">
        <v>3</v>
      </c>
      <c r="AJ184" t="s">
        <v>44</v>
      </c>
      <c r="AM184" s="5" t="s">
        <v>607</v>
      </c>
      <c r="AN184">
        <v>386.95</v>
      </c>
      <c r="AO184">
        <v>30.3</v>
      </c>
      <c r="AP184">
        <v>386.95</v>
      </c>
      <c r="AQ184">
        <v>30.3</v>
      </c>
      <c r="AR184">
        <v>268.25</v>
      </c>
      <c r="AS184">
        <v>24.82</v>
      </c>
      <c r="AT184">
        <v>7.32</v>
      </c>
      <c r="AU184">
        <v>30.98</v>
      </c>
      <c r="AV184">
        <v>25.28</v>
      </c>
      <c r="AW184" t="str">
        <f>IF(COUNTIF($AM$3:AM184,AM184)&gt;1,1,"")</f>
        <v/>
      </c>
      <c r="AY184">
        <f t="shared" si="4"/>
        <v>0</v>
      </c>
      <c r="AZ184">
        <f t="shared" si="5"/>
        <v>0</v>
      </c>
    </row>
    <row r="185" spans="1:52" ht="13" customHeight="1" x14ac:dyDescent="0.15">
      <c r="A185">
        <v>183</v>
      </c>
      <c r="B185" t="s">
        <v>608</v>
      </c>
      <c r="C185">
        <v>6</v>
      </c>
      <c r="D185" t="s">
        <v>12</v>
      </c>
      <c r="E185">
        <v>639844608</v>
      </c>
      <c r="F185" t="s">
        <v>609</v>
      </c>
      <c r="G185" t="s">
        <v>608</v>
      </c>
      <c r="I185">
        <v>5</v>
      </c>
      <c r="J185">
        <v>6</v>
      </c>
      <c r="K185">
        <v>4</v>
      </c>
      <c r="L185" t="s">
        <v>48</v>
      </c>
      <c r="M185" t="s">
        <v>15</v>
      </c>
      <c r="N185" t="s">
        <v>16</v>
      </c>
      <c r="O185" t="s">
        <v>54</v>
      </c>
      <c r="P185" t="s">
        <v>76</v>
      </c>
      <c r="Q185" t="s">
        <v>19</v>
      </c>
      <c r="R185" t="s">
        <v>20</v>
      </c>
      <c r="S185" t="s">
        <v>21</v>
      </c>
      <c r="T185" s="3">
        <v>0.71</v>
      </c>
      <c r="U185" t="s">
        <v>55</v>
      </c>
      <c r="V185" t="s">
        <v>23</v>
      </c>
      <c r="W185" t="s">
        <v>24</v>
      </c>
      <c r="X185" t="s">
        <v>25</v>
      </c>
      <c r="Y185" t="s">
        <v>26</v>
      </c>
      <c r="Z185" t="s">
        <v>27</v>
      </c>
      <c r="AA185">
        <v>18</v>
      </c>
      <c r="AB185" t="s">
        <v>28</v>
      </c>
      <c r="AC185" t="s">
        <v>29</v>
      </c>
      <c r="AD185" t="s">
        <v>30</v>
      </c>
      <c r="AE185" t="s">
        <v>31</v>
      </c>
      <c r="AF185">
        <v>18</v>
      </c>
      <c r="AG185">
        <v>18</v>
      </c>
      <c r="AH185">
        <v>4</v>
      </c>
      <c r="AL185" t="s">
        <v>44</v>
      </c>
      <c r="AM185" s="5" t="s">
        <v>610</v>
      </c>
      <c r="AN185">
        <v>354.98</v>
      </c>
      <c r="AO185">
        <v>31.35</v>
      </c>
      <c r="AP185">
        <v>354.98</v>
      </c>
      <c r="AQ185">
        <v>31.35</v>
      </c>
      <c r="AR185">
        <v>164.88</v>
      </c>
      <c r="AS185">
        <v>30.33</v>
      </c>
      <c r="AT185">
        <v>12.59</v>
      </c>
      <c r="AU185">
        <v>79.73</v>
      </c>
      <c r="AV185">
        <v>36.1</v>
      </c>
      <c r="AW185" t="str">
        <f>IF(COUNTIF($AM$3:AM185,AM185)&gt;1,1,"")</f>
        <v/>
      </c>
      <c r="AY185">
        <f t="shared" si="4"/>
        <v>0</v>
      </c>
      <c r="AZ185">
        <f t="shared" si="5"/>
        <v>0</v>
      </c>
    </row>
    <row r="186" spans="1:52" ht="13" customHeight="1" x14ac:dyDescent="0.15">
      <c r="A186">
        <v>184</v>
      </c>
      <c r="B186" t="s">
        <v>611</v>
      </c>
      <c r="C186">
        <v>6</v>
      </c>
      <c r="D186" t="s">
        <v>12</v>
      </c>
      <c r="E186">
        <v>28852363</v>
      </c>
      <c r="F186" t="s">
        <v>612</v>
      </c>
      <c r="G186" t="s">
        <v>611</v>
      </c>
      <c r="I186">
        <v>2</v>
      </c>
      <c r="J186">
        <v>5</v>
      </c>
      <c r="K186">
        <v>7</v>
      </c>
      <c r="L186" t="s">
        <v>48</v>
      </c>
      <c r="M186" t="s">
        <v>15</v>
      </c>
      <c r="N186" t="s">
        <v>16</v>
      </c>
      <c r="O186" t="s">
        <v>49</v>
      </c>
      <c r="P186" t="s">
        <v>76</v>
      </c>
      <c r="Q186" t="s">
        <v>19</v>
      </c>
      <c r="R186" t="s">
        <v>20</v>
      </c>
      <c r="S186" t="s">
        <v>21</v>
      </c>
      <c r="T186" s="3">
        <v>0.78</v>
      </c>
      <c r="U186" t="s">
        <v>55</v>
      </c>
      <c r="V186" t="s">
        <v>23</v>
      </c>
      <c r="W186" t="s">
        <v>24</v>
      </c>
      <c r="X186" t="s">
        <v>25</v>
      </c>
      <c r="Y186" t="s">
        <v>26</v>
      </c>
      <c r="Z186" t="s">
        <v>27</v>
      </c>
      <c r="AA186">
        <v>18</v>
      </c>
      <c r="AB186" t="s">
        <v>28</v>
      </c>
      <c r="AC186" t="s">
        <v>29</v>
      </c>
      <c r="AD186" t="s">
        <v>30</v>
      </c>
      <c r="AE186" t="s">
        <v>31</v>
      </c>
      <c r="AF186">
        <v>16</v>
      </c>
      <c r="AG186">
        <v>14</v>
      </c>
      <c r="AH186">
        <v>4</v>
      </c>
      <c r="AL186" t="s">
        <v>32</v>
      </c>
      <c r="AM186" s="5" t="s">
        <v>613</v>
      </c>
      <c r="AN186">
        <v>175.41</v>
      </c>
      <c r="AO186">
        <v>17.420000000000002</v>
      </c>
      <c r="AP186">
        <v>175.41</v>
      </c>
      <c r="AQ186">
        <v>17.420000000000002</v>
      </c>
      <c r="AR186">
        <v>96.56</v>
      </c>
      <c r="AS186">
        <v>11.83</v>
      </c>
      <c r="AT186">
        <v>5.54</v>
      </c>
      <c r="AU186">
        <v>34.119999999999997</v>
      </c>
      <c r="AV186">
        <v>9.94</v>
      </c>
      <c r="AW186" t="str">
        <f>IF(COUNTIF($AM$3:AM186,AM186)&gt;1,1,"")</f>
        <v/>
      </c>
      <c r="AY186">
        <f t="shared" si="4"/>
        <v>0</v>
      </c>
      <c r="AZ186">
        <f t="shared" si="5"/>
        <v>0</v>
      </c>
    </row>
    <row r="187" spans="1:52" x14ac:dyDescent="0.15">
      <c r="A187">
        <v>185</v>
      </c>
      <c r="B187" t="s">
        <v>614</v>
      </c>
      <c r="C187">
        <v>6</v>
      </c>
      <c r="D187" t="s">
        <v>12</v>
      </c>
      <c r="E187">
        <v>48952756</v>
      </c>
      <c r="F187" t="s">
        <v>615</v>
      </c>
      <c r="G187" t="s">
        <v>614</v>
      </c>
      <c r="I187">
        <v>2</v>
      </c>
      <c r="J187">
        <v>6</v>
      </c>
      <c r="K187">
        <v>2</v>
      </c>
      <c r="L187" t="s">
        <v>48</v>
      </c>
      <c r="M187" t="s">
        <v>15</v>
      </c>
      <c r="N187" t="s">
        <v>59</v>
      </c>
      <c r="O187" t="s">
        <v>17</v>
      </c>
      <c r="P187" t="s">
        <v>76</v>
      </c>
      <c r="Q187" t="s">
        <v>19</v>
      </c>
      <c r="R187" t="s">
        <v>20</v>
      </c>
      <c r="S187" t="s">
        <v>21</v>
      </c>
      <c r="T187" s="3">
        <v>0.71</v>
      </c>
      <c r="U187" t="s">
        <v>55</v>
      </c>
      <c r="V187" t="s">
        <v>70</v>
      </c>
      <c r="W187" t="s">
        <v>24</v>
      </c>
      <c r="X187" t="s">
        <v>25</v>
      </c>
      <c r="Y187" t="s">
        <v>26</v>
      </c>
      <c r="Z187" t="s">
        <v>27</v>
      </c>
      <c r="AA187">
        <v>18</v>
      </c>
      <c r="AB187" t="s">
        <v>28</v>
      </c>
      <c r="AC187" t="s">
        <v>29</v>
      </c>
      <c r="AD187" t="s">
        <v>30</v>
      </c>
      <c r="AE187" t="s">
        <v>31</v>
      </c>
      <c r="AF187">
        <v>15</v>
      </c>
      <c r="AG187">
        <v>15</v>
      </c>
      <c r="AH187">
        <v>2</v>
      </c>
      <c r="AK187" t="s">
        <v>44</v>
      </c>
      <c r="AM187" s="5" t="s">
        <v>616</v>
      </c>
      <c r="AN187">
        <v>355.61</v>
      </c>
      <c r="AO187">
        <v>26.92</v>
      </c>
      <c r="AP187">
        <v>355.61</v>
      </c>
      <c r="AQ187">
        <v>26.92</v>
      </c>
      <c r="AR187">
        <v>164.61</v>
      </c>
      <c r="AS187">
        <v>40.85</v>
      </c>
      <c r="AT187">
        <v>14.17</v>
      </c>
      <c r="AU187">
        <v>82.62</v>
      </c>
      <c r="AV187">
        <v>26.44</v>
      </c>
      <c r="AW187" t="str">
        <f>IF(COUNTIF($AM$3:AM187,AM187)&gt;1,1,"")</f>
        <v/>
      </c>
      <c r="AY187">
        <f t="shared" si="4"/>
        <v>0</v>
      </c>
      <c r="AZ187">
        <f t="shared" si="5"/>
        <v>0</v>
      </c>
    </row>
    <row r="188" spans="1:52" ht="13" customHeight="1" x14ac:dyDescent="0.15">
      <c r="A188">
        <v>186</v>
      </c>
      <c r="B188" t="s">
        <v>617</v>
      </c>
      <c r="C188">
        <v>6</v>
      </c>
      <c r="D188" t="s">
        <v>12</v>
      </c>
      <c r="E188">
        <v>1072003654</v>
      </c>
      <c r="F188" t="s">
        <v>618</v>
      </c>
      <c r="G188" t="s">
        <v>617</v>
      </c>
      <c r="I188">
        <v>7</v>
      </c>
      <c r="J188">
        <v>10</v>
      </c>
      <c r="K188">
        <v>10</v>
      </c>
      <c r="L188" t="s">
        <v>48</v>
      </c>
      <c r="M188" t="s">
        <v>15</v>
      </c>
      <c r="N188" t="s">
        <v>16</v>
      </c>
      <c r="O188" t="s">
        <v>54</v>
      </c>
      <c r="P188" t="s">
        <v>18</v>
      </c>
      <c r="Q188" t="s">
        <v>19</v>
      </c>
      <c r="R188" t="s">
        <v>20</v>
      </c>
      <c r="S188" t="s">
        <v>21</v>
      </c>
      <c r="T188" s="3">
        <v>0.71</v>
      </c>
      <c r="U188" t="s">
        <v>50</v>
      </c>
      <c r="V188" t="s">
        <v>23</v>
      </c>
      <c r="W188" t="s">
        <v>24</v>
      </c>
      <c r="X188" t="s">
        <v>62</v>
      </c>
      <c r="Y188" t="s">
        <v>26</v>
      </c>
      <c r="Z188" t="s">
        <v>27</v>
      </c>
      <c r="AA188">
        <v>18</v>
      </c>
      <c r="AB188" t="s">
        <v>28</v>
      </c>
      <c r="AC188" t="s">
        <v>29</v>
      </c>
      <c r="AD188" t="s">
        <v>30</v>
      </c>
      <c r="AE188" t="s">
        <v>31</v>
      </c>
      <c r="AF188">
        <v>17</v>
      </c>
      <c r="AG188">
        <v>16</v>
      </c>
      <c r="AH188">
        <v>1</v>
      </c>
      <c r="AI188" t="s">
        <v>44</v>
      </c>
      <c r="AM188" s="5" t="s">
        <v>346</v>
      </c>
      <c r="AN188">
        <v>292.85000000000002</v>
      </c>
      <c r="AO188">
        <v>23.19</v>
      </c>
      <c r="AP188">
        <v>292.85000000000002</v>
      </c>
      <c r="AQ188">
        <v>23.19</v>
      </c>
      <c r="AR188">
        <v>180.11</v>
      </c>
      <c r="AS188">
        <v>16.079999999999998</v>
      </c>
      <c r="AT188">
        <v>10.24</v>
      </c>
      <c r="AU188">
        <v>24.15</v>
      </c>
      <c r="AV188">
        <v>39.08</v>
      </c>
      <c r="AW188">
        <f>IF(COUNTIF($AM$3:AM188,AM188)&gt;1,1,"")</f>
        <v>1</v>
      </c>
      <c r="AY188">
        <f t="shared" si="4"/>
        <v>0</v>
      </c>
      <c r="AZ188">
        <f t="shared" si="5"/>
        <v>1</v>
      </c>
    </row>
    <row r="189" spans="1:52" ht="13" customHeight="1" x14ac:dyDescent="0.15">
      <c r="A189">
        <v>187</v>
      </c>
      <c r="B189" t="s">
        <v>619</v>
      </c>
      <c r="C189">
        <v>6</v>
      </c>
      <c r="D189" t="s">
        <v>12</v>
      </c>
      <c r="E189">
        <v>1544185399</v>
      </c>
      <c r="F189" t="s">
        <v>620</v>
      </c>
      <c r="G189" t="s">
        <v>619</v>
      </c>
      <c r="I189">
        <v>6</v>
      </c>
      <c r="J189">
        <v>5</v>
      </c>
      <c r="K189">
        <v>6</v>
      </c>
      <c r="L189" t="s">
        <v>48</v>
      </c>
      <c r="M189" t="s">
        <v>15</v>
      </c>
      <c r="N189" t="s">
        <v>16</v>
      </c>
      <c r="O189" t="s">
        <v>17</v>
      </c>
      <c r="P189" t="s">
        <v>76</v>
      </c>
      <c r="Q189" t="s">
        <v>19</v>
      </c>
      <c r="R189" t="s">
        <v>20</v>
      </c>
      <c r="S189" t="s">
        <v>21</v>
      </c>
      <c r="T189" s="3">
        <v>0.89</v>
      </c>
      <c r="U189" t="s">
        <v>55</v>
      </c>
      <c r="V189" t="s">
        <v>81</v>
      </c>
      <c r="W189" t="s">
        <v>24</v>
      </c>
      <c r="X189" t="s">
        <v>62</v>
      </c>
      <c r="Y189" t="s">
        <v>26</v>
      </c>
      <c r="Z189" t="s">
        <v>27</v>
      </c>
      <c r="AA189">
        <v>18</v>
      </c>
      <c r="AB189" t="s">
        <v>28</v>
      </c>
      <c r="AC189" t="s">
        <v>29</v>
      </c>
      <c r="AD189" t="s">
        <v>95</v>
      </c>
      <c r="AE189" t="s">
        <v>31</v>
      </c>
      <c r="AF189">
        <v>13</v>
      </c>
      <c r="AG189">
        <v>12</v>
      </c>
      <c r="AH189">
        <v>1</v>
      </c>
      <c r="AI189" t="s">
        <v>44</v>
      </c>
      <c r="AM189" s="5" t="s">
        <v>621</v>
      </c>
      <c r="AN189">
        <v>340.87</v>
      </c>
      <c r="AO189">
        <v>13.42</v>
      </c>
      <c r="AP189">
        <v>340.87</v>
      </c>
      <c r="AQ189">
        <v>13.42</v>
      </c>
      <c r="AR189">
        <v>169.44</v>
      </c>
      <c r="AS189">
        <v>65.55</v>
      </c>
      <c r="AT189">
        <v>10.56</v>
      </c>
      <c r="AU189">
        <v>64.98</v>
      </c>
      <c r="AV189">
        <v>16.920000000000002</v>
      </c>
      <c r="AW189" t="str">
        <f>IF(COUNTIF($AM$3:AM189,AM189)&gt;1,1,"")</f>
        <v/>
      </c>
      <c r="AY189">
        <f t="shared" si="4"/>
        <v>0</v>
      </c>
      <c r="AZ189">
        <f t="shared" si="5"/>
        <v>0</v>
      </c>
    </row>
    <row r="190" spans="1:52" ht="13" customHeight="1" x14ac:dyDescent="0.15">
      <c r="A190">
        <v>188</v>
      </c>
      <c r="B190" t="s">
        <v>622</v>
      </c>
      <c r="C190">
        <v>6</v>
      </c>
      <c r="D190" t="s">
        <v>12</v>
      </c>
      <c r="E190">
        <v>1841953996</v>
      </c>
      <c r="F190" t="s">
        <v>623</v>
      </c>
      <c r="G190" t="s">
        <v>622</v>
      </c>
      <c r="I190">
        <v>3</v>
      </c>
      <c r="J190">
        <v>7</v>
      </c>
      <c r="K190">
        <v>5</v>
      </c>
      <c r="L190" t="s">
        <v>48</v>
      </c>
      <c r="M190" t="s">
        <v>15</v>
      </c>
      <c r="N190" t="s">
        <v>16</v>
      </c>
      <c r="O190" t="s">
        <v>54</v>
      </c>
      <c r="P190" t="s">
        <v>18</v>
      </c>
      <c r="Q190" t="s">
        <v>40</v>
      </c>
      <c r="R190" t="s">
        <v>20</v>
      </c>
      <c r="S190" t="s">
        <v>21</v>
      </c>
      <c r="T190" s="3">
        <v>0.71</v>
      </c>
      <c r="U190" t="s">
        <v>50</v>
      </c>
      <c r="V190" t="s">
        <v>23</v>
      </c>
      <c r="W190" t="s">
        <v>61</v>
      </c>
      <c r="X190" t="s">
        <v>25</v>
      </c>
      <c r="Y190" t="s">
        <v>26</v>
      </c>
      <c r="Z190" t="s">
        <v>27</v>
      </c>
      <c r="AA190">
        <v>18</v>
      </c>
      <c r="AB190" t="s">
        <v>28</v>
      </c>
      <c r="AC190" t="s">
        <v>29</v>
      </c>
      <c r="AD190" t="s">
        <v>30</v>
      </c>
      <c r="AE190" t="s">
        <v>31</v>
      </c>
      <c r="AF190">
        <v>16</v>
      </c>
      <c r="AG190">
        <v>13</v>
      </c>
      <c r="AH190">
        <v>2</v>
      </c>
      <c r="AK190" t="s">
        <v>44</v>
      </c>
      <c r="AM190" s="5" t="s">
        <v>624</v>
      </c>
      <c r="AN190">
        <v>246.87</v>
      </c>
      <c r="AO190">
        <v>15.03</v>
      </c>
      <c r="AP190">
        <v>246.87</v>
      </c>
      <c r="AQ190">
        <v>15.03</v>
      </c>
      <c r="AR190">
        <v>131.04</v>
      </c>
      <c r="AS190">
        <v>15.53</v>
      </c>
      <c r="AT190">
        <v>7.53</v>
      </c>
      <c r="AU190">
        <v>55.37</v>
      </c>
      <c r="AV190">
        <v>22.37</v>
      </c>
      <c r="AW190" t="str">
        <f>IF(COUNTIF($AM$3:AM190,AM190)&gt;1,1,"")</f>
        <v/>
      </c>
      <c r="AY190">
        <f t="shared" si="4"/>
        <v>0</v>
      </c>
      <c r="AZ190">
        <f t="shared" si="5"/>
        <v>0</v>
      </c>
    </row>
    <row r="191" spans="1:52" ht="13" customHeight="1" x14ac:dyDescent="0.15">
      <c r="A191">
        <v>189</v>
      </c>
      <c r="B191" t="s">
        <v>625</v>
      </c>
      <c r="C191">
        <v>6</v>
      </c>
      <c r="D191" t="s">
        <v>12</v>
      </c>
      <c r="E191">
        <v>2124172774</v>
      </c>
      <c r="F191" t="s">
        <v>626</v>
      </c>
      <c r="G191" t="s">
        <v>625</v>
      </c>
      <c r="I191">
        <v>2</v>
      </c>
      <c r="J191">
        <v>3</v>
      </c>
      <c r="K191">
        <v>1</v>
      </c>
      <c r="L191" t="s">
        <v>14</v>
      </c>
      <c r="M191" t="s">
        <v>15</v>
      </c>
      <c r="N191" t="s">
        <v>59</v>
      </c>
      <c r="O191" t="s">
        <v>54</v>
      </c>
      <c r="P191" t="s">
        <v>39</v>
      </c>
      <c r="Q191" t="s">
        <v>40</v>
      </c>
      <c r="R191" t="s">
        <v>20</v>
      </c>
      <c r="S191" t="s">
        <v>21</v>
      </c>
      <c r="T191" s="3">
        <v>0.78</v>
      </c>
      <c r="U191" t="s">
        <v>22</v>
      </c>
      <c r="V191" t="s">
        <v>23</v>
      </c>
      <c r="W191" t="s">
        <v>24</v>
      </c>
      <c r="X191" t="s">
        <v>41</v>
      </c>
      <c r="Y191" t="s">
        <v>26</v>
      </c>
      <c r="Z191" t="s">
        <v>27</v>
      </c>
      <c r="AA191">
        <v>9</v>
      </c>
      <c r="AB191" t="s">
        <v>28</v>
      </c>
      <c r="AC191" t="s">
        <v>29</v>
      </c>
      <c r="AD191" t="s">
        <v>95</v>
      </c>
      <c r="AE191" t="s">
        <v>90</v>
      </c>
      <c r="AF191">
        <v>11</v>
      </c>
      <c r="AG191">
        <v>12</v>
      </c>
      <c r="AH191">
        <v>1</v>
      </c>
      <c r="AI191" t="s">
        <v>65</v>
      </c>
      <c r="AM191" s="5" t="s">
        <v>627</v>
      </c>
      <c r="AN191">
        <v>200.59</v>
      </c>
      <c r="AO191">
        <v>18.829999999999998</v>
      </c>
      <c r="AP191">
        <v>200.59</v>
      </c>
      <c r="AQ191">
        <v>18.829999999999998</v>
      </c>
      <c r="AR191">
        <v>119.61</v>
      </c>
      <c r="AS191">
        <v>13.25</v>
      </c>
      <c r="AT191">
        <v>9.41</v>
      </c>
      <c r="AU191">
        <v>22.29</v>
      </c>
      <c r="AV191">
        <v>17.2</v>
      </c>
      <c r="AW191" t="str">
        <f>IF(COUNTIF($AM$3:AM191,AM191)&gt;1,1,"")</f>
        <v/>
      </c>
      <c r="AY191">
        <f t="shared" si="4"/>
        <v>0</v>
      </c>
      <c r="AZ191">
        <f t="shared" si="5"/>
        <v>0</v>
      </c>
    </row>
    <row r="192" spans="1:52" ht="13" customHeight="1" x14ac:dyDescent="0.15">
      <c r="A192">
        <v>190</v>
      </c>
      <c r="B192" t="s">
        <v>628</v>
      </c>
      <c r="C192">
        <v>6</v>
      </c>
      <c r="D192" t="s">
        <v>12</v>
      </c>
      <c r="E192">
        <v>1108042354</v>
      </c>
      <c r="F192" t="s">
        <v>629</v>
      </c>
      <c r="G192" t="s">
        <v>628</v>
      </c>
      <c r="I192">
        <v>6</v>
      </c>
      <c r="J192">
        <v>9</v>
      </c>
      <c r="K192">
        <v>4</v>
      </c>
      <c r="L192" t="s">
        <v>48</v>
      </c>
      <c r="M192" t="s">
        <v>15</v>
      </c>
      <c r="N192" t="s">
        <v>59</v>
      </c>
      <c r="O192" t="s">
        <v>49</v>
      </c>
      <c r="P192" t="s">
        <v>76</v>
      </c>
      <c r="Q192" t="s">
        <v>19</v>
      </c>
      <c r="R192" t="s">
        <v>20</v>
      </c>
      <c r="S192" t="s">
        <v>21</v>
      </c>
      <c r="T192" s="3">
        <v>0.78</v>
      </c>
      <c r="U192" t="s">
        <v>55</v>
      </c>
      <c r="V192" t="s">
        <v>23</v>
      </c>
      <c r="W192" t="s">
        <v>24</v>
      </c>
      <c r="X192" t="s">
        <v>25</v>
      </c>
      <c r="Y192" t="s">
        <v>26</v>
      </c>
      <c r="Z192" t="s">
        <v>27</v>
      </c>
      <c r="AA192">
        <v>18</v>
      </c>
      <c r="AB192" t="s">
        <v>28</v>
      </c>
      <c r="AC192" t="s">
        <v>29</v>
      </c>
      <c r="AD192" t="s">
        <v>30</v>
      </c>
      <c r="AE192" t="s">
        <v>31</v>
      </c>
      <c r="AF192">
        <v>15</v>
      </c>
      <c r="AG192">
        <v>9</v>
      </c>
      <c r="AH192">
        <v>3</v>
      </c>
      <c r="AJ192" t="s">
        <v>44</v>
      </c>
      <c r="AM192" s="5" t="s">
        <v>630</v>
      </c>
      <c r="AN192">
        <v>383.35</v>
      </c>
      <c r="AO192">
        <v>19.48</v>
      </c>
      <c r="AP192">
        <v>383.35</v>
      </c>
      <c r="AQ192">
        <v>19.48</v>
      </c>
      <c r="AR192">
        <v>150.1</v>
      </c>
      <c r="AS192">
        <v>20.76</v>
      </c>
      <c r="AT192">
        <v>88.07</v>
      </c>
      <c r="AU192">
        <v>76.540000000000006</v>
      </c>
      <c r="AV192">
        <v>28.4</v>
      </c>
      <c r="AW192" t="str">
        <f>IF(COUNTIF($AM$3:AM192,AM192)&gt;1,1,"")</f>
        <v/>
      </c>
      <c r="AY192">
        <f t="shared" si="4"/>
        <v>0</v>
      </c>
      <c r="AZ192">
        <f t="shared" si="5"/>
        <v>0</v>
      </c>
    </row>
    <row r="193" spans="1:52" ht="13" customHeight="1" x14ac:dyDescent="0.15">
      <c r="A193">
        <v>191</v>
      </c>
      <c r="B193" t="s">
        <v>631</v>
      </c>
      <c r="C193">
        <v>6</v>
      </c>
      <c r="D193" t="s">
        <v>12</v>
      </c>
      <c r="E193">
        <v>878769059</v>
      </c>
      <c r="F193" t="s">
        <v>632</v>
      </c>
      <c r="G193" t="s">
        <v>631</v>
      </c>
      <c r="I193">
        <v>5</v>
      </c>
      <c r="J193">
        <v>4</v>
      </c>
      <c r="K193">
        <v>5</v>
      </c>
      <c r="L193" t="s">
        <v>48</v>
      </c>
      <c r="M193" t="s">
        <v>15</v>
      </c>
      <c r="N193" t="s">
        <v>16</v>
      </c>
      <c r="O193" t="s">
        <v>49</v>
      </c>
      <c r="P193" t="s">
        <v>137</v>
      </c>
      <c r="Q193" t="s">
        <v>40</v>
      </c>
      <c r="R193" t="s">
        <v>20</v>
      </c>
      <c r="S193" t="s">
        <v>21</v>
      </c>
      <c r="T193" s="3">
        <v>0.89</v>
      </c>
      <c r="U193" t="s">
        <v>22</v>
      </c>
      <c r="V193" t="s">
        <v>23</v>
      </c>
      <c r="W193" t="s">
        <v>24</v>
      </c>
      <c r="X193" t="s">
        <v>41</v>
      </c>
      <c r="Y193" t="s">
        <v>26</v>
      </c>
      <c r="Z193" t="s">
        <v>64</v>
      </c>
      <c r="AA193">
        <v>18</v>
      </c>
      <c r="AB193" t="s">
        <v>43</v>
      </c>
      <c r="AC193" t="s">
        <v>29</v>
      </c>
      <c r="AD193" t="s">
        <v>30</v>
      </c>
      <c r="AE193" t="s">
        <v>31</v>
      </c>
      <c r="AF193">
        <v>11</v>
      </c>
      <c r="AG193">
        <v>5</v>
      </c>
      <c r="AH193">
        <v>4</v>
      </c>
      <c r="AL193" t="s">
        <v>44</v>
      </c>
      <c r="AM193" s="5" t="s">
        <v>633</v>
      </c>
      <c r="AN193">
        <v>471.32</v>
      </c>
      <c r="AO193">
        <v>27.45</v>
      </c>
      <c r="AP193">
        <v>471.32</v>
      </c>
      <c r="AQ193">
        <v>27.45</v>
      </c>
      <c r="AR193">
        <v>213.59</v>
      </c>
      <c r="AS193">
        <v>29.6</v>
      </c>
      <c r="AT193">
        <v>14.91</v>
      </c>
      <c r="AU193">
        <v>135.5</v>
      </c>
      <c r="AV193">
        <v>50.27</v>
      </c>
      <c r="AW193" t="str">
        <f>IF(COUNTIF($AM$3:AM193,AM193)&gt;1,1,"")</f>
        <v/>
      </c>
      <c r="AY193">
        <f t="shared" si="4"/>
        <v>0</v>
      </c>
      <c r="AZ193">
        <f t="shared" si="5"/>
        <v>0</v>
      </c>
    </row>
    <row r="194" spans="1:52" ht="13" customHeight="1" x14ac:dyDescent="0.15">
      <c r="A194">
        <v>192</v>
      </c>
      <c r="B194" t="s">
        <v>634</v>
      </c>
      <c r="C194">
        <v>6</v>
      </c>
      <c r="D194" t="s">
        <v>12</v>
      </c>
      <c r="E194">
        <v>415874554</v>
      </c>
      <c r="F194" t="s">
        <v>635</v>
      </c>
      <c r="G194" t="s">
        <v>634</v>
      </c>
      <c r="I194">
        <v>0</v>
      </c>
      <c r="J194">
        <v>7</v>
      </c>
      <c r="K194">
        <v>4</v>
      </c>
      <c r="L194" t="s">
        <v>99</v>
      </c>
      <c r="M194" t="s">
        <v>15</v>
      </c>
      <c r="N194" t="s">
        <v>16</v>
      </c>
      <c r="O194" t="s">
        <v>54</v>
      </c>
      <c r="P194" t="s">
        <v>39</v>
      </c>
      <c r="Q194" t="s">
        <v>40</v>
      </c>
      <c r="R194" t="s">
        <v>20</v>
      </c>
      <c r="S194" t="s">
        <v>21</v>
      </c>
      <c r="T194" s="3">
        <v>0.89</v>
      </c>
      <c r="U194" t="s">
        <v>50</v>
      </c>
      <c r="V194" t="s">
        <v>23</v>
      </c>
      <c r="W194" t="s">
        <v>24</v>
      </c>
      <c r="X194" t="s">
        <v>41</v>
      </c>
      <c r="Y194" t="s">
        <v>26</v>
      </c>
      <c r="Z194" t="s">
        <v>27</v>
      </c>
      <c r="AA194">
        <v>9</v>
      </c>
      <c r="AB194" t="s">
        <v>28</v>
      </c>
      <c r="AC194" t="s">
        <v>29</v>
      </c>
      <c r="AD194" t="s">
        <v>95</v>
      </c>
      <c r="AE194" t="s">
        <v>31</v>
      </c>
      <c r="AF194">
        <v>12</v>
      </c>
      <c r="AG194">
        <v>15</v>
      </c>
      <c r="AH194">
        <v>4</v>
      </c>
      <c r="AL194" t="s">
        <v>32</v>
      </c>
      <c r="AM194" s="5" t="s">
        <v>636</v>
      </c>
      <c r="AN194">
        <v>833.82</v>
      </c>
      <c r="AO194">
        <v>20.49</v>
      </c>
      <c r="AP194">
        <v>833.82</v>
      </c>
      <c r="AQ194">
        <v>20.49</v>
      </c>
      <c r="AR194">
        <v>739</v>
      </c>
      <c r="AS194">
        <v>12.43</v>
      </c>
      <c r="AT194">
        <v>3.26</v>
      </c>
      <c r="AU194">
        <v>49.17</v>
      </c>
      <c r="AV194">
        <v>9.4700000000000006</v>
      </c>
      <c r="AW194" t="str">
        <f>IF(COUNTIF($AM$3:AM194,AM194)&gt;1,1,"")</f>
        <v/>
      </c>
      <c r="AY194">
        <f t="shared" si="4"/>
        <v>0</v>
      </c>
      <c r="AZ194">
        <f t="shared" si="5"/>
        <v>0</v>
      </c>
    </row>
    <row r="195" spans="1:52" ht="13" customHeight="1" x14ac:dyDescent="0.15">
      <c r="A195">
        <v>193</v>
      </c>
      <c r="B195" t="s">
        <v>637</v>
      </c>
      <c r="C195">
        <v>6</v>
      </c>
      <c r="D195" t="s">
        <v>12</v>
      </c>
      <c r="E195">
        <v>1580312856</v>
      </c>
      <c r="F195" t="s">
        <v>638</v>
      </c>
      <c r="G195" t="s">
        <v>637</v>
      </c>
      <c r="I195">
        <v>8</v>
      </c>
      <c r="J195">
        <v>4</v>
      </c>
      <c r="K195">
        <v>5</v>
      </c>
      <c r="L195" t="s">
        <v>48</v>
      </c>
      <c r="M195" t="s">
        <v>15</v>
      </c>
      <c r="N195" t="s">
        <v>16</v>
      </c>
      <c r="O195" t="s">
        <v>54</v>
      </c>
      <c r="P195" t="s">
        <v>137</v>
      </c>
      <c r="Q195" t="s">
        <v>19</v>
      </c>
      <c r="R195" t="s">
        <v>20</v>
      </c>
      <c r="S195" t="s">
        <v>21</v>
      </c>
      <c r="T195" s="3">
        <v>0.71</v>
      </c>
      <c r="U195" t="s">
        <v>55</v>
      </c>
      <c r="V195" t="s">
        <v>23</v>
      </c>
      <c r="W195" t="s">
        <v>24</v>
      </c>
      <c r="X195" t="s">
        <v>41</v>
      </c>
      <c r="Y195" t="s">
        <v>26</v>
      </c>
      <c r="Z195" t="s">
        <v>27</v>
      </c>
      <c r="AA195">
        <v>18</v>
      </c>
      <c r="AB195" t="s">
        <v>28</v>
      </c>
      <c r="AC195" t="s">
        <v>29</v>
      </c>
      <c r="AD195" t="s">
        <v>30</v>
      </c>
      <c r="AE195" t="s">
        <v>31</v>
      </c>
      <c r="AF195">
        <v>17</v>
      </c>
      <c r="AG195">
        <v>11</v>
      </c>
      <c r="AH195">
        <v>1</v>
      </c>
      <c r="AI195" t="s">
        <v>65</v>
      </c>
      <c r="AM195" s="5" t="s">
        <v>639</v>
      </c>
      <c r="AN195">
        <v>393.31</v>
      </c>
      <c r="AO195">
        <v>36.700000000000003</v>
      </c>
      <c r="AP195">
        <v>393.31</v>
      </c>
      <c r="AQ195">
        <v>36.700000000000003</v>
      </c>
      <c r="AR195">
        <v>186.45</v>
      </c>
      <c r="AS195">
        <v>26.97</v>
      </c>
      <c r="AT195">
        <v>12</v>
      </c>
      <c r="AU195">
        <v>70.16</v>
      </c>
      <c r="AV195">
        <v>61.03</v>
      </c>
      <c r="AW195" t="str">
        <f>IF(COUNTIF($AM$3:AM195,AM195)&gt;1,1,"")</f>
        <v/>
      </c>
      <c r="AX195" s="4"/>
      <c r="AY195">
        <f t="shared" si="4"/>
        <v>0</v>
      </c>
      <c r="AZ195">
        <f t="shared" si="5"/>
        <v>0</v>
      </c>
    </row>
    <row r="196" spans="1:52" ht="13" customHeight="1" x14ac:dyDescent="0.15">
      <c r="A196">
        <v>194</v>
      </c>
      <c r="B196" t="s">
        <v>640</v>
      </c>
      <c r="C196">
        <v>6</v>
      </c>
      <c r="D196" t="s">
        <v>12</v>
      </c>
      <c r="E196">
        <v>1792611672</v>
      </c>
      <c r="F196" t="s">
        <v>641</v>
      </c>
      <c r="G196" t="s">
        <v>640</v>
      </c>
      <c r="I196">
        <v>2</v>
      </c>
      <c r="J196">
        <v>10</v>
      </c>
      <c r="K196">
        <v>5</v>
      </c>
      <c r="L196" t="s">
        <v>36</v>
      </c>
      <c r="M196" t="s">
        <v>15</v>
      </c>
      <c r="N196" t="s">
        <v>16</v>
      </c>
      <c r="O196" t="s">
        <v>54</v>
      </c>
      <c r="P196" t="s">
        <v>39</v>
      </c>
      <c r="Q196" t="s">
        <v>19</v>
      </c>
      <c r="R196" t="s">
        <v>20</v>
      </c>
      <c r="S196" t="s">
        <v>21</v>
      </c>
      <c r="T196" s="3">
        <v>0.78</v>
      </c>
      <c r="U196" t="s">
        <v>55</v>
      </c>
      <c r="V196" t="s">
        <v>81</v>
      </c>
      <c r="W196" t="s">
        <v>82</v>
      </c>
      <c r="X196" t="s">
        <v>25</v>
      </c>
      <c r="Y196" t="s">
        <v>26</v>
      </c>
      <c r="Z196" t="s">
        <v>27</v>
      </c>
      <c r="AA196">
        <v>18</v>
      </c>
      <c r="AB196" t="s">
        <v>28</v>
      </c>
      <c r="AC196" t="s">
        <v>29</v>
      </c>
      <c r="AD196" t="s">
        <v>95</v>
      </c>
      <c r="AE196" t="s">
        <v>31</v>
      </c>
      <c r="AF196">
        <v>14</v>
      </c>
      <c r="AG196">
        <v>14</v>
      </c>
      <c r="AH196">
        <v>1</v>
      </c>
      <c r="AI196" t="s">
        <v>44</v>
      </c>
      <c r="AM196" s="5" t="s">
        <v>642</v>
      </c>
      <c r="AN196">
        <v>260</v>
      </c>
      <c r="AO196">
        <v>26.7</v>
      </c>
      <c r="AP196">
        <v>260</v>
      </c>
      <c r="AQ196">
        <v>26.7</v>
      </c>
      <c r="AR196">
        <v>113.19</v>
      </c>
      <c r="AS196">
        <v>27.45</v>
      </c>
      <c r="AT196">
        <v>12.16</v>
      </c>
      <c r="AU196">
        <v>53.95</v>
      </c>
      <c r="AV196">
        <v>26.55</v>
      </c>
      <c r="AW196" t="str">
        <f>IF(COUNTIF($AM$3:AM196,AM196)&gt;1,1,"")</f>
        <v/>
      </c>
      <c r="AX196" s="4"/>
      <c r="AY196">
        <f t="shared" ref="AY196:AY211" si="6">IF(AU196&lt;5,1,0)</f>
        <v>0</v>
      </c>
      <c r="AZ196">
        <f t="shared" ref="AZ196:AZ211" si="7">IF(AW196=1,1,IF(AY196=1,1,0))</f>
        <v>0</v>
      </c>
    </row>
    <row r="197" spans="1:52" ht="13" customHeight="1" x14ac:dyDescent="0.15">
      <c r="A197">
        <v>195</v>
      </c>
      <c r="B197" t="s">
        <v>643</v>
      </c>
      <c r="C197">
        <v>6</v>
      </c>
      <c r="D197" t="s">
        <v>12</v>
      </c>
      <c r="E197">
        <v>311130106</v>
      </c>
      <c r="F197" t="s">
        <v>644</v>
      </c>
      <c r="G197" t="s">
        <v>643</v>
      </c>
      <c r="I197">
        <v>6</v>
      </c>
      <c r="J197">
        <v>9</v>
      </c>
      <c r="K197">
        <v>9</v>
      </c>
      <c r="L197" t="s">
        <v>48</v>
      </c>
      <c r="M197" t="s">
        <v>15</v>
      </c>
      <c r="N197" t="s">
        <v>16</v>
      </c>
      <c r="O197" t="s">
        <v>54</v>
      </c>
      <c r="P197" t="s">
        <v>18</v>
      </c>
      <c r="Q197" t="s">
        <v>19</v>
      </c>
      <c r="R197" t="s">
        <v>20</v>
      </c>
      <c r="S197" t="s">
        <v>21</v>
      </c>
      <c r="T197" s="3">
        <v>0.71</v>
      </c>
      <c r="U197" t="s">
        <v>55</v>
      </c>
      <c r="V197" t="s">
        <v>23</v>
      </c>
      <c r="W197" t="s">
        <v>24</v>
      </c>
      <c r="X197" t="s">
        <v>25</v>
      </c>
      <c r="Y197" t="s">
        <v>26</v>
      </c>
      <c r="Z197" t="s">
        <v>27</v>
      </c>
      <c r="AA197">
        <v>18</v>
      </c>
      <c r="AB197" t="s">
        <v>28</v>
      </c>
      <c r="AC197" t="s">
        <v>29</v>
      </c>
      <c r="AD197" t="s">
        <v>30</v>
      </c>
      <c r="AE197" t="s">
        <v>31</v>
      </c>
      <c r="AF197">
        <v>19</v>
      </c>
      <c r="AG197">
        <v>17</v>
      </c>
      <c r="AH197">
        <v>4</v>
      </c>
      <c r="AL197" t="s">
        <v>44</v>
      </c>
      <c r="AM197" s="5" t="s">
        <v>645</v>
      </c>
      <c r="AN197">
        <v>283.02</v>
      </c>
      <c r="AO197">
        <v>16.46</v>
      </c>
      <c r="AP197">
        <v>283.02</v>
      </c>
      <c r="AQ197">
        <v>16.46</v>
      </c>
      <c r="AR197">
        <v>190.76</v>
      </c>
      <c r="AS197">
        <v>34.25</v>
      </c>
      <c r="AT197">
        <v>5.14</v>
      </c>
      <c r="AU197">
        <v>25.38</v>
      </c>
      <c r="AV197">
        <v>11.03</v>
      </c>
      <c r="AW197" t="str">
        <f>IF(COUNTIF($AM$3:AM197,AM197)&gt;1,1,"")</f>
        <v/>
      </c>
      <c r="AX197" s="4"/>
      <c r="AY197">
        <f t="shared" si="6"/>
        <v>0</v>
      </c>
      <c r="AZ197">
        <f t="shared" si="7"/>
        <v>0</v>
      </c>
    </row>
    <row r="198" spans="1:52" ht="13" customHeight="1" x14ac:dyDescent="0.15">
      <c r="A198">
        <v>196</v>
      </c>
      <c r="B198" t="s">
        <v>646</v>
      </c>
      <c r="C198">
        <v>6</v>
      </c>
      <c r="D198" t="s">
        <v>12</v>
      </c>
      <c r="E198">
        <v>1917440387</v>
      </c>
      <c r="F198" t="s">
        <v>647</v>
      </c>
      <c r="G198" t="s">
        <v>646</v>
      </c>
      <c r="I198">
        <v>7</v>
      </c>
      <c r="J198">
        <v>9</v>
      </c>
      <c r="K198">
        <v>8</v>
      </c>
      <c r="L198" t="s">
        <v>14</v>
      </c>
      <c r="M198" t="s">
        <v>15</v>
      </c>
      <c r="N198" t="s">
        <v>16</v>
      </c>
      <c r="O198" t="s">
        <v>49</v>
      </c>
      <c r="P198" t="s">
        <v>18</v>
      </c>
      <c r="Q198" t="s">
        <v>40</v>
      </c>
      <c r="R198" t="s">
        <v>20</v>
      </c>
      <c r="S198" t="s">
        <v>21</v>
      </c>
      <c r="T198" s="3">
        <v>0.71</v>
      </c>
      <c r="U198" t="s">
        <v>55</v>
      </c>
      <c r="V198" t="s">
        <v>23</v>
      </c>
      <c r="W198" t="s">
        <v>61</v>
      </c>
      <c r="X198" t="s">
        <v>25</v>
      </c>
      <c r="Y198" t="s">
        <v>26</v>
      </c>
      <c r="Z198" t="s">
        <v>27</v>
      </c>
      <c r="AA198">
        <v>18</v>
      </c>
      <c r="AB198" t="s">
        <v>28</v>
      </c>
      <c r="AC198" t="s">
        <v>29</v>
      </c>
      <c r="AD198" t="s">
        <v>95</v>
      </c>
      <c r="AE198" t="s">
        <v>31</v>
      </c>
      <c r="AF198">
        <v>16</v>
      </c>
      <c r="AG198">
        <v>19</v>
      </c>
      <c r="AH198">
        <v>2</v>
      </c>
      <c r="AK198" t="s">
        <v>32</v>
      </c>
      <c r="AM198" s="5" t="s">
        <v>648</v>
      </c>
      <c r="AN198">
        <v>287.7</v>
      </c>
      <c r="AO198">
        <v>11.68</v>
      </c>
      <c r="AP198">
        <v>287.7</v>
      </c>
      <c r="AQ198">
        <v>11.68</v>
      </c>
      <c r="AR198">
        <v>210.8</v>
      </c>
      <c r="AS198">
        <v>16.05</v>
      </c>
      <c r="AT198">
        <v>5.38</v>
      </c>
      <c r="AU198">
        <v>23.26</v>
      </c>
      <c r="AV198">
        <v>20.53</v>
      </c>
      <c r="AW198" t="str">
        <f>IF(COUNTIF($AM$3:AM198,AM198)&gt;1,1,"")</f>
        <v/>
      </c>
      <c r="AX198" s="4"/>
      <c r="AY198">
        <f t="shared" si="6"/>
        <v>0</v>
      </c>
      <c r="AZ198">
        <f t="shared" si="7"/>
        <v>0</v>
      </c>
    </row>
    <row r="199" spans="1:52" ht="13" customHeight="1" x14ac:dyDescent="0.15">
      <c r="A199">
        <v>197</v>
      </c>
      <c r="B199" t="s">
        <v>649</v>
      </c>
      <c r="C199">
        <v>6</v>
      </c>
      <c r="D199" t="s">
        <v>12</v>
      </c>
      <c r="E199">
        <v>2144952490</v>
      </c>
      <c r="F199" t="s">
        <v>650</v>
      </c>
      <c r="G199" t="s">
        <v>649</v>
      </c>
      <c r="I199">
        <v>7</v>
      </c>
      <c r="J199">
        <v>10</v>
      </c>
      <c r="K199">
        <v>8</v>
      </c>
      <c r="L199" t="s">
        <v>99</v>
      </c>
      <c r="M199" t="s">
        <v>87</v>
      </c>
      <c r="N199" t="s">
        <v>16</v>
      </c>
      <c r="O199" t="s">
        <v>49</v>
      </c>
      <c r="P199" t="s">
        <v>76</v>
      </c>
      <c r="Q199" t="s">
        <v>19</v>
      </c>
      <c r="R199" t="s">
        <v>69</v>
      </c>
      <c r="S199" t="s">
        <v>21</v>
      </c>
      <c r="T199" s="3">
        <v>0.71</v>
      </c>
      <c r="U199" t="s">
        <v>55</v>
      </c>
      <c r="V199" t="s">
        <v>23</v>
      </c>
      <c r="W199" t="s">
        <v>24</v>
      </c>
      <c r="X199" t="s">
        <v>25</v>
      </c>
      <c r="Y199" t="s">
        <v>26</v>
      </c>
      <c r="Z199" t="s">
        <v>27</v>
      </c>
      <c r="AA199">
        <v>18</v>
      </c>
      <c r="AB199" t="s">
        <v>28</v>
      </c>
      <c r="AC199" t="s">
        <v>29</v>
      </c>
      <c r="AD199" t="s">
        <v>30</v>
      </c>
      <c r="AE199" t="s">
        <v>31</v>
      </c>
      <c r="AF199">
        <v>15</v>
      </c>
      <c r="AG199">
        <v>14</v>
      </c>
      <c r="AH199" s="4">
        <v>2</v>
      </c>
      <c r="AK199" t="s">
        <v>32</v>
      </c>
      <c r="AM199" s="5" t="s">
        <v>651</v>
      </c>
      <c r="AN199">
        <v>769.29</v>
      </c>
      <c r="AO199">
        <v>100.06</v>
      </c>
      <c r="AP199">
        <v>769.29</v>
      </c>
      <c r="AQ199">
        <v>100.06</v>
      </c>
      <c r="AR199">
        <v>490.74</v>
      </c>
      <c r="AS199">
        <v>68.52</v>
      </c>
      <c r="AT199">
        <v>20.69</v>
      </c>
      <c r="AU199">
        <v>24.7</v>
      </c>
      <c r="AV199">
        <v>64.58</v>
      </c>
      <c r="AW199" t="str">
        <f>IF(COUNTIF($AM$3:AM199,AM199)&gt;1,1,"")</f>
        <v/>
      </c>
      <c r="AX199" s="4"/>
      <c r="AY199">
        <f t="shared" si="6"/>
        <v>0</v>
      </c>
      <c r="AZ199">
        <f t="shared" si="7"/>
        <v>0</v>
      </c>
    </row>
    <row r="200" spans="1:52" ht="13" customHeight="1" x14ac:dyDescent="0.15">
      <c r="A200">
        <v>198</v>
      </c>
      <c r="B200" t="s">
        <v>652</v>
      </c>
      <c r="C200">
        <v>6</v>
      </c>
      <c r="D200" t="s">
        <v>12</v>
      </c>
      <c r="E200">
        <v>1462064274</v>
      </c>
      <c r="F200" t="s">
        <v>653</v>
      </c>
      <c r="G200" t="s">
        <v>652</v>
      </c>
      <c r="I200">
        <v>1</v>
      </c>
      <c r="J200">
        <v>8</v>
      </c>
      <c r="K200">
        <v>2</v>
      </c>
      <c r="L200" t="s">
        <v>48</v>
      </c>
      <c r="M200" t="s">
        <v>15</v>
      </c>
      <c r="N200" t="s">
        <v>203</v>
      </c>
      <c r="O200" t="s">
        <v>49</v>
      </c>
      <c r="P200" t="s">
        <v>39</v>
      </c>
      <c r="Q200" t="s">
        <v>19</v>
      </c>
      <c r="R200" t="s">
        <v>141</v>
      </c>
      <c r="S200" t="s">
        <v>21</v>
      </c>
      <c r="T200" s="3">
        <v>0.71</v>
      </c>
      <c r="U200" t="s">
        <v>50</v>
      </c>
      <c r="V200" t="s">
        <v>94</v>
      </c>
      <c r="W200" t="s">
        <v>24</v>
      </c>
      <c r="X200" t="s">
        <v>41</v>
      </c>
      <c r="Y200" t="s">
        <v>26</v>
      </c>
      <c r="Z200" t="s">
        <v>27</v>
      </c>
      <c r="AA200">
        <v>18</v>
      </c>
      <c r="AB200" t="s">
        <v>28</v>
      </c>
      <c r="AC200" t="s">
        <v>29</v>
      </c>
      <c r="AD200" t="s">
        <v>30</v>
      </c>
      <c r="AE200" t="s">
        <v>31</v>
      </c>
      <c r="AF200">
        <v>12</v>
      </c>
      <c r="AG200">
        <v>7</v>
      </c>
      <c r="AH200" s="4">
        <v>2</v>
      </c>
      <c r="AK200" t="s">
        <v>44</v>
      </c>
      <c r="AM200" s="5" t="s">
        <v>654</v>
      </c>
      <c r="AN200">
        <v>715.51</v>
      </c>
      <c r="AO200">
        <v>486.73</v>
      </c>
      <c r="AP200">
        <v>715.51</v>
      </c>
      <c r="AQ200">
        <v>486.73</v>
      </c>
      <c r="AR200">
        <v>133.59</v>
      </c>
      <c r="AS200">
        <v>24.63</v>
      </c>
      <c r="AT200">
        <v>6.46</v>
      </c>
      <c r="AU200">
        <v>49.4</v>
      </c>
      <c r="AV200">
        <v>14.7</v>
      </c>
      <c r="AW200" t="str">
        <f>IF(COUNTIF($AM$3:AM200,AM200)&gt;1,1,"")</f>
        <v/>
      </c>
      <c r="AX200" s="4"/>
      <c r="AY200">
        <f t="shared" si="6"/>
        <v>0</v>
      </c>
      <c r="AZ200">
        <f t="shared" si="7"/>
        <v>0</v>
      </c>
    </row>
    <row r="201" spans="1:52" ht="13" customHeight="1" x14ac:dyDescent="0.15">
      <c r="A201">
        <v>199</v>
      </c>
      <c r="B201" t="s">
        <v>655</v>
      </c>
      <c r="C201">
        <v>6</v>
      </c>
      <c r="D201" t="s">
        <v>12</v>
      </c>
      <c r="E201">
        <v>1651965303</v>
      </c>
      <c r="F201" t="s">
        <v>656</v>
      </c>
      <c r="G201" t="s">
        <v>655</v>
      </c>
      <c r="I201">
        <v>4</v>
      </c>
      <c r="J201">
        <v>8</v>
      </c>
      <c r="K201">
        <v>8</v>
      </c>
      <c r="L201" t="s">
        <v>48</v>
      </c>
      <c r="M201" t="s">
        <v>15</v>
      </c>
      <c r="N201" t="s">
        <v>16</v>
      </c>
      <c r="O201" t="s">
        <v>54</v>
      </c>
      <c r="P201" t="s">
        <v>76</v>
      </c>
      <c r="Q201" t="s">
        <v>60</v>
      </c>
      <c r="R201" t="s">
        <v>20</v>
      </c>
      <c r="S201" t="s">
        <v>21</v>
      </c>
      <c r="T201" s="3">
        <v>0.78</v>
      </c>
      <c r="U201" t="s">
        <v>22</v>
      </c>
      <c r="V201" t="s">
        <v>23</v>
      </c>
      <c r="W201" t="s">
        <v>24</v>
      </c>
      <c r="X201" t="s">
        <v>25</v>
      </c>
      <c r="Y201" t="s">
        <v>26</v>
      </c>
      <c r="Z201" t="s">
        <v>27</v>
      </c>
      <c r="AA201">
        <v>18</v>
      </c>
      <c r="AB201" t="s">
        <v>180</v>
      </c>
      <c r="AC201" t="s">
        <v>29</v>
      </c>
      <c r="AD201" t="s">
        <v>95</v>
      </c>
      <c r="AE201" t="s">
        <v>31</v>
      </c>
      <c r="AF201">
        <v>13</v>
      </c>
      <c r="AG201">
        <v>16</v>
      </c>
      <c r="AH201" s="4">
        <v>3</v>
      </c>
      <c r="AJ201" t="s">
        <v>44</v>
      </c>
      <c r="AM201" s="5" t="s">
        <v>657</v>
      </c>
      <c r="AN201">
        <v>264.08999999999997</v>
      </c>
      <c r="AO201">
        <v>33.700000000000003</v>
      </c>
      <c r="AP201">
        <v>264.08999999999997</v>
      </c>
      <c r="AQ201">
        <v>33.700000000000003</v>
      </c>
      <c r="AR201">
        <v>144.55000000000001</v>
      </c>
      <c r="AS201">
        <v>13.1</v>
      </c>
      <c r="AT201">
        <v>7.21</v>
      </c>
      <c r="AU201">
        <v>33.24</v>
      </c>
      <c r="AV201">
        <v>32.29</v>
      </c>
      <c r="AW201" t="str">
        <f>IF(COUNTIF($AM$3:AM201,AM201)&gt;1,1,"")</f>
        <v/>
      </c>
      <c r="AX201" s="4"/>
      <c r="AY201">
        <f t="shared" si="6"/>
        <v>0</v>
      </c>
      <c r="AZ201">
        <f t="shared" si="7"/>
        <v>0</v>
      </c>
    </row>
    <row r="202" spans="1:52" ht="13" customHeight="1" x14ac:dyDescent="0.15">
      <c r="A202">
        <v>200</v>
      </c>
      <c r="B202" t="s">
        <v>658</v>
      </c>
      <c r="C202">
        <v>6</v>
      </c>
      <c r="D202" t="s">
        <v>12</v>
      </c>
      <c r="E202">
        <v>757461653</v>
      </c>
      <c r="F202" t="s">
        <v>659</v>
      </c>
      <c r="G202" t="s">
        <v>658</v>
      </c>
      <c r="I202">
        <v>4</v>
      </c>
      <c r="J202">
        <v>7</v>
      </c>
      <c r="K202">
        <v>5</v>
      </c>
      <c r="L202" t="s">
        <v>14</v>
      </c>
      <c r="M202" t="s">
        <v>15</v>
      </c>
      <c r="N202" t="s">
        <v>16</v>
      </c>
      <c r="O202" t="s">
        <v>17</v>
      </c>
      <c r="P202" t="s">
        <v>18</v>
      </c>
      <c r="Q202" t="s">
        <v>19</v>
      </c>
      <c r="R202" t="s">
        <v>141</v>
      </c>
      <c r="S202" t="s">
        <v>21</v>
      </c>
      <c r="T202" s="3">
        <v>0.71</v>
      </c>
      <c r="U202" t="s">
        <v>22</v>
      </c>
      <c r="V202" t="s">
        <v>23</v>
      </c>
      <c r="W202" t="s">
        <v>24</v>
      </c>
      <c r="X202" t="s">
        <v>25</v>
      </c>
      <c r="Y202" t="s">
        <v>26</v>
      </c>
      <c r="Z202" t="s">
        <v>27</v>
      </c>
      <c r="AA202">
        <v>18</v>
      </c>
      <c r="AB202" t="s">
        <v>28</v>
      </c>
      <c r="AC202" t="s">
        <v>29</v>
      </c>
      <c r="AD202" t="s">
        <v>30</v>
      </c>
      <c r="AE202" t="s">
        <v>31</v>
      </c>
      <c r="AF202">
        <v>17</v>
      </c>
      <c r="AG202">
        <v>15</v>
      </c>
      <c r="AH202" s="4">
        <v>3</v>
      </c>
      <c r="AJ202" t="s">
        <v>65</v>
      </c>
      <c r="AM202" s="5" t="s">
        <v>586</v>
      </c>
      <c r="AN202">
        <v>2007.36</v>
      </c>
      <c r="AO202">
        <v>15.49</v>
      </c>
      <c r="AP202">
        <v>2007.36</v>
      </c>
      <c r="AQ202">
        <v>15.49</v>
      </c>
      <c r="AR202">
        <v>1899.49</v>
      </c>
      <c r="AS202">
        <v>45.65</v>
      </c>
      <c r="AT202">
        <v>4.96</v>
      </c>
      <c r="AU202">
        <v>17.510000000000002</v>
      </c>
      <c r="AV202">
        <v>24.26</v>
      </c>
      <c r="AW202">
        <f>IF(COUNTIF($AM$3:AM202,AM202)&gt;1,1,"")</f>
        <v>1</v>
      </c>
      <c r="AX202" s="4"/>
      <c r="AY202">
        <f t="shared" si="6"/>
        <v>0</v>
      </c>
      <c r="AZ202">
        <f t="shared" si="7"/>
        <v>1</v>
      </c>
    </row>
    <row r="203" spans="1:52" ht="13" customHeight="1" x14ac:dyDescent="0.15">
      <c r="A203">
        <v>201</v>
      </c>
      <c r="B203" t="s">
        <v>665</v>
      </c>
      <c r="C203">
        <v>6</v>
      </c>
      <c r="D203" t="s">
        <v>12</v>
      </c>
      <c r="E203">
        <v>1647321980</v>
      </c>
      <c r="F203" t="s">
        <v>666</v>
      </c>
      <c r="G203" t="s">
        <v>665</v>
      </c>
      <c r="I203">
        <v>5</v>
      </c>
      <c r="J203">
        <v>10</v>
      </c>
      <c r="K203">
        <v>8</v>
      </c>
      <c r="L203" t="s">
        <v>14</v>
      </c>
      <c r="M203" t="s">
        <v>15</v>
      </c>
      <c r="N203" t="s">
        <v>16</v>
      </c>
      <c r="O203" t="s">
        <v>38</v>
      </c>
      <c r="P203" t="s">
        <v>18</v>
      </c>
      <c r="Q203" t="s">
        <v>40</v>
      </c>
      <c r="R203" t="s">
        <v>20</v>
      </c>
      <c r="S203" t="s">
        <v>21</v>
      </c>
      <c r="T203" s="3">
        <v>0.71</v>
      </c>
      <c r="U203" t="s">
        <v>55</v>
      </c>
      <c r="V203" t="s">
        <v>23</v>
      </c>
      <c r="W203" t="s">
        <v>24</v>
      </c>
      <c r="X203" t="s">
        <v>25</v>
      </c>
      <c r="Y203" t="s">
        <v>26</v>
      </c>
      <c r="Z203" t="s">
        <v>27</v>
      </c>
      <c r="AA203">
        <v>18</v>
      </c>
      <c r="AB203" t="s">
        <v>28</v>
      </c>
      <c r="AC203" t="s">
        <v>29</v>
      </c>
      <c r="AD203" t="s">
        <v>30</v>
      </c>
      <c r="AE203" t="s">
        <v>31</v>
      </c>
      <c r="AF203">
        <v>18</v>
      </c>
      <c r="AG203">
        <v>18</v>
      </c>
      <c r="AH203" s="4">
        <v>1</v>
      </c>
      <c r="AI203" t="s">
        <v>44</v>
      </c>
      <c r="AM203" s="5" t="s">
        <v>667</v>
      </c>
      <c r="AN203">
        <v>662.61</v>
      </c>
      <c r="AO203">
        <v>17.309999999999999</v>
      </c>
      <c r="AP203">
        <v>662.61</v>
      </c>
      <c r="AQ203">
        <v>17.309999999999999</v>
      </c>
      <c r="AR203">
        <v>525.89</v>
      </c>
      <c r="AS203">
        <v>27.13</v>
      </c>
      <c r="AT203">
        <v>9.2899999999999991</v>
      </c>
      <c r="AU203">
        <v>45.16</v>
      </c>
      <c r="AV203">
        <v>37.83</v>
      </c>
      <c r="AW203" t="str">
        <f>IF(COUNTIF($AM$3:AM203,AM203)&gt;1,1,"")</f>
        <v/>
      </c>
      <c r="AX203" s="4"/>
      <c r="AY203">
        <f t="shared" si="6"/>
        <v>0</v>
      </c>
      <c r="AZ203">
        <f t="shared" si="7"/>
        <v>0</v>
      </c>
    </row>
    <row r="204" spans="1:52" ht="13" customHeight="1" x14ac:dyDescent="0.15">
      <c r="A204">
        <v>202</v>
      </c>
      <c r="B204" t="s">
        <v>668</v>
      </c>
      <c r="C204">
        <v>6</v>
      </c>
      <c r="D204" t="s">
        <v>12</v>
      </c>
      <c r="E204">
        <v>1804546747</v>
      </c>
      <c r="F204" t="s">
        <v>669</v>
      </c>
      <c r="G204" t="s">
        <v>668</v>
      </c>
      <c r="I204">
        <v>3</v>
      </c>
      <c r="J204">
        <v>5</v>
      </c>
      <c r="K204">
        <v>2</v>
      </c>
      <c r="L204" t="s">
        <v>48</v>
      </c>
      <c r="M204" t="s">
        <v>15</v>
      </c>
      <c r="N204" t="s">
        <v>59</v>
      </c>
      <c r="O204" t="s">
        <v>38</v>
      </c>
      <c r="P204" t="s">
        <v>76</v>
      </c>
      <c r="Q204" t="s">
        <v>40</v>
      </c>
      <c r="R204" t="s">
        <v>141</v>
      </c>
      <c r="S204" t="s">
        <v>21</v>
      </c>
      <c r="T204" s="3">
        <v>0.78</v>
      </c>
      <c r="U204" t="s">
        <v>80</v>
      </c>
      <c r="V204" t="s">
        <v>23</v>
      </c>
      <c r="W204" t="s">
        <v>24</v>
      </c>
      <c r="X204" t="s">
        <v>41</v>
      </c>
      <c r="Y204" t="s">
        <v>26</v>
      </c>
      <c r="Z204" t="s">
        <v>27</v>
      </c>
      <c r="AA204">
        <v>18</v>
      </c>
      <c r="AB204" t="s">
        <v>28</v>
      </c>
      <c r="AC204" t="s">
        <v>29</v>
      </c>
      <c r="AD204" t="s">
        <v>30</v>
      </c>
      <c r="AE204" t="s">
        <v>31</v>
      </c>
      <c r="AF204">
        <v>11</v>
      </c>
      <c r="AG204">
        <v>13</v>
      </c>
      <c r="AH204" s="4">
        <v>3</v>
      </c>
      <c r="AJ204" t="s">
        <v>44</v>
      </c>
      <c r="AM204" s="5" t="s">
        <v>264</v>
      </c>
      <c r="AN204">
        <v>142.22</v>
      </c>
      <c r="AO204">
        <v>16.05</v>
      </c>
      <c r="AP204">
        <v>142.22</v>
      </c>
      <c r="AQ204">
        <v>16.05</v>
      </c>
      <c r="AR204">
        <v>81.02</v>
      </c>
      <c r="AS204">
        <v>11.84</v>
      </c>
      <c r="AT204">
        <v>3.9</v>
      </c>
      <c r="AU204">
        <v>14.34</v>
      </c>
      <c r="AV204">
        <v>15.07</v>
      </c>
      <c r="AW204">
        <f>IF(COUNTIF($AM$3:AM204,AM204)&gt;1,1,"")</f>
        <v>1</v>
      </c>
      <c r="AX204" s="4"/>
      <c r="AY204">
        <f t="shared" si="6"/>
        <v>0</v>
      </c>
      <c r="AZ204">
        <f t="shared" si="7"/>
        <v>1</v>
      </c>
    </row>
    <row r="205" spans="1:52" ht="13" customHeight="1" x14ac:dyDescent="0.15">
      <c r="A205">
        <v>203</v>
      </c>
      <c r="B205" t="s">
        <v>670</v>
      </c>
      <c r="C205">
        <v>6</v>
      </c>
      <c r="D205" t="s">
        <v>12</v>
      </c>
      <c r="E205">
        <v>1582890702</v>
      </c>
      <c r="F205" t="s">
        <v>671</v>
      </c>
      <c r="G205" t="s">
        <v>670</v>
      </c>
      <c r="I205">
        <v>5</v>
      </c>
      <c r="J205">
        <v>7</v>
      </c>
      <c r="K205">
        <v>7</v>
      </c>
      <c r="L205" t="s">
        <v>48</v>
      </c>
      <c r="M205" t="s">
        <v>15</v>
      </c>
      <c r="N205" t="s">
        <v>16</v>
      </c>
      <c r="O205" t="s">
        <v>54</v>
      </c>
      <c r="P205" t="s">
        <v>18</v>
      </c>
      <c r="Q205" t="s">
        <v>19</v>
      </c>
      <c r="R205" t="s">
        <v>20</v>
      </c>
      <c r="S205" t="s">
        <v>21</v>
      </c>
      <c r="T205" s="3">
        <v>0.78</v>
      </c>
      <c r="U205" t="s">
        <v>55</v>
      </c>
      <c r="V205" t="s">
        <v>23</v>
      </c>
      <c r="W205" t="s">
        <v>24</v>
      </c>
      <c r="X205" t="s">
        <v>71</v>
      </c>
      <c r="Y205" t="s">
        <v>26</v>
      </c>
      <c r="Z205" t="s">
        <v>27</v>
      </c>
      <c r="AA205">
        <v>18</v>
      </c>
      <c r="AB205" t="s">
        <v>28</v>
      </c>
      <c r="AC205" t="s">
        <v>29</v>
      </c>
      <c r="AD205" t="s">
        <v>30</v>
      </c>
      <c r="AE205" t="s">
        <v>31</v>
      </c>
      <c r="AF205">
        <v>17</v>
      </c>
      <c r="AG205">
        <v>10</v>
      </c>
      <c r="AH205" s="4">
        <v>3</v>
      </c>
      <c r="AJ205" t="s">
        <v>44</v>
      </c>
      <c r="AM205" s="5" t="s">
        <v>672</v>
      </c>
      <c r="AN205">
        <v>200.28</v>
      </c>
      <c r="AO205">
        <v>17.75</v>
      </c>
      <c r="AP205">
        <v>200.28</v>
      </c>
      <c r="AQ205">
        <v>17.75</v>
      </c>
      <c r="AR205">
        <v>111.2</v>
      </c>
      <c r="AS205">
        <v>13.54</v>
      </c>
      <c r="AT205">
        <v>5.21</v>
      </c>
      <c r="AU205">
        <v>30.91</v>
      </c>
      <c r="AV205">
        <v>21.67</v>
      </c>
      <c r="AX205" s="4"/>
      <c r="AY205">
        <f t="shared" si="6"/>
        <v>0</v>
      </c>
      <c r="AZ205">
        <f t="shared" si="7"/>
        <v>0</v>
      </c>
    </row>
    <row r="206" spans="1:52" ht="13" customHeight="1" x14ac:dyDescent="0.15">
      <c r="A206">
        <v>204</v>
      </c>
      <c r="B206" t="s">
        <v>673</v>
      </c>
      <c r="C206">
        <v>6</v>
      </c>
      <c r="D206" t="s">
        <v>12</v>
      </c>
      <c r="E206">
        <v>1328421379</v>
      </c>
      <c r="F206" t="s">
        <v>674</v>
      </c>
      <c r="G206" t="s">
        <v>673</v>
      </c>
      <c r="I206">
        <v>3</v>
      </c>
      <c r="J206">
        <v>4</v>
      </c>
      <c r="K206">
        <v>5</v>
      </c>
      <c r="L206" t="s">
        <v>48</v>
      </c>
      <c r="M206" t="s">
        <v>87</v>
      </c>
      <c r="N206" t="s">
        <v>59</v>
      </c>
      <c r="O206" t="s">
        <v>17</v>
      </c>
      <c r="P206" t="s">
        <v>137</v>
      </c>
      <c r="Q206" t="s">
        <v>19</v>
      </c>
      <c r="R206" t="s">
        <v>141</v>
      </c>
      <c r="S206" t="s">
        <v>21</v>
      </c>
      <c r="T206" s="3">
        <v>0.71</v>
      </c>
      <c r="U206" t="s">
        <v>50</v>
      </c>
      <c r="V206" t="s">
        <v>70</v>
      </c>
      <c r="W206" t="s">
        <v>24</v>
      </c>
      <c r="X206" t="s">
        <v>71</v>
      </c>
      <c r="Y206" t="s">
        <v>26</v>
      </c>
      <c r="Z206" t="s">
        <v>64</v>
      </c>
      <c r="AA206">
        <v>18</v>
      </c>
      <c r="AB206" t="s">
        <v>28</v>
      </c>
      <c r="AC206" t="s">
        <v>29</v>
      </c>
      <c r="AD206" t="s">
        <v>72</v>
      </c>
      <c r="AE206" t="s">
        <v>90</v>
      </c>
      <c r="AF206">
        <v>8</v>
      </c>
      <c r="AG206">
        <v>12</v>
      </c>
      <c r="AH206" s="4">
        <v>1</v>
      </c>
      <c r="AI206" t="s">
        <v>44</v>
      </c>
      <c r="AM206" s="5" t="s">
        <v>675</v>
      </c>
      <c r="AN206">
        <v>251.86</v>
      </c>
      <c r="AO206">
        <v>20.260000000000002</v>
      </c>
      <c r="AP206">
        <v>251.86</v>
      </c>
      <c r="AQ206">
        <v>20.260000000000002</v>
      </c>
      <c r="AR206">
        <v>87.63</v>
      </c>
      <c r="AS206">
        <v>17.47</v>
      </c>
      <c r="AT206">
        <v>35.020000000000003</v>
      </c>
      <c r="AU206">
        <v>60.42</v>
      </c>
      <c r="AV206">
        <v>31.06</v>
      </c>
      <c r="AW206" t="str">
        <f>IF(COUNTIF($AM$3:AM206,AM206)&gt;1,1,"")</f>
        <v/>
      </c>
      <c r="AX206" s="4"/>
      <c r="AY206">
        <f t="shared" si="6"/>
        <v>0</v>
      </c>
      <c r="AZ206">
        <f t="shared" si="7"/>
        <v>0</v>
      </c>
    </row>
    <row r="207" spans="1:52" ht="13" customHeight="1" x14ac:dyDescent="0.15">
      <c r="A207">
        <v>205</v>
      </c>
      <c r="B207" t="s">
        <v>676</v>
      </c>
      <c r="C207">
        <v>6</v>
      </c>
      <c r="D207" t="s">
        <v>12</v>
      </c>
      <c r="E207">
        <v>1446604025</v>
      </c>
      <c r="F207" t="s">
        <v>677</v>
      </c>
      <c r="G207" t="s">
        <v>676</v>
      </c>
      <c r="I207">
        <v>2</v>
      </c>
      <c r="J207">
        <v>5</v>
      </c>
      <c r="K207">
        <v>6</v>
      </c>
      <c r="L207" t="s">
        <v>48</v>
      </c>
      <c r="M207" t="s">
        <v>15</v>
      </c>
      <c r="N207" t="s">
        <v>16</v>
      </c>
      <c r="O207" t="s">
        <v>49</v>
      </c>
      <c r="P207" t="s">
        <v>18</v>
      </c>
      <c r="Q207" t="s">
        <v>19</v>
      </c>
      <c r="R207" t="s">
        <v>20</v>
      </c>
      <c r="S207" t="s">
        <v>21</v>
      </c>
      <c r="T207" s="3">
        <v>0.78</v>
      </c>
      <c r="U207" t="s">
        <v>50</v>
      </c>
      <c r="V207" t="s">
        <v>23</v>
      </c>
      <c r="W207" t="s">
        <v>24</v>
      </c>
      <c r="X207" t="s">
        <v>25</v>
      </c>
      <c r="Y207" t="s">
        <v>26</v>
      </c>
      <c r="Z207" t="s">
        <v>27</v>
      </c>
      <c r="AA207">
        <v>18</v>
      </c>
      <c r="AB207" t="s">
        <v>28</v>
      </c>
      <c r="AC207" t="s">
        <v>29</v>
      </c>
      <c r="AD207" t="s">
        <v>30</v>
      </c>
      <c r="AE207" t="s">
        <v>31</v>
      </c>
      <c r="AF207">
        <v>16</v>
      </c>
      <c r="AG207">
        <v>17</v>
      </c>
      <c r="AH207" s="4">
        <v>3</v>
      </c>
      <c r="AJ207" t="s">
        <v>44</v>
      </c>
      <c r="AM207" s="5" t="s">
        <v>678</v>
      </c>
      <c r="AN207">
        <v>338.74</v>
      </c>
      <c r="AO207">
        <v>13.07</v>
      </c>
      <c r="AP207">
        <v>338.74</v>
      </c>
      <c r="AQ207">
        <v>13.07</v>
      </c>
      <c r="AR207">
        <v>113.27</v>
      </c>
      <c r="AS207">
        <v>13.78</v>
      </c>
      <c r="AT207">
        <v>7.01</v>
      </c>
      <c r="AU207">
        <v>36.04</v>
      </c>
      <c r="AV207">
        <v>155.57</v>
      </c>
      <c r="AW207" t="str">
        <f>IF(COUNTIF($AM$3:AM207,AM207)&gt;1,1,"")</f>
        <v/>
      </c>
      <c r="AX207" s="4"/>
      <c r="AY207">
        <f t="shared" si="6"/>
        <v>0</v>
      </c>
      <c r="AZ207">
        <f t="shared" si="7"/>
        <v>0</v>
      </c>
    </row>
    <row r="208" spans="1:52" ht="13" customHeight="1" x14ac:dyDescent="0.15">
      <c r="A208">
        <v>206</v>
      </c>
      <c r="B208" t="s">
        <v>679</v>
      </c>
      <c r="C208">
        <v>6</v>
      </c>
      <c r="D208" t="s">
        <v>12</v>
      </c>
      <c r="E208">
        <v>437821692</v>
      </c>
      <c r="F208" t="s">
        <v>680</v>
      </c>
      <c r="G208" t="s">
        <v>679</v>
      </c>
      <c r="I208">
        <v>6</v>
      </c>
      <c r="J208">
        <v>7</v>
      </c>
      <c r="K208">
        <v>9</v>
      </c>
      <c r="L208" t="s">
        <v>14</v>
      </c>
      <c r="M208" t="s">
        <v>15</v>
      </c>
      <c r="N208" t="s">
        <v>16</v>
      </c>
      <c r="O208" t="s">
        <v>17</v>
      </c>
      <c r="P208" t="s">
        <v>39</v>
      </c>
      <c r="Q208" t="s">
        <v>19</v>
      </c>
      <c r="R208" t="s">
        <v>20</v>
      </c>
      <c r="S208" t="s">
        <v>21</v>
      </c>
      <c r="T208" s="3">
        <v>0.71</v>
      </c>
      <c r="U208" t="s">
        <v>22</v>
      </c>
      <c r="V208" t="s">
        <v>23</v>
      </c>
      <c r="W208" t="s">
        <v>24</v>
      </c>
      <c r="X208" t="s">
        <v>25</v>
      </c>
      <c r="Y208" t="s">
        <v>26</v>
      </c>
      <c r="Z208" t="s">
        <v>27</v>
      </c>
      <c r="AA208">
        <v>18</v>
      </c>
      <c r="AB208" t="s">
        <v>28</v>
      </c>
      <c r="AC208" t="s">
        <v>29</v>
      </c>
      <c r="AD208" t="s">
        <v>30</v>
      </c>
      <c r="AE208" t="s">
        <v>31</v>
      </c>
      <c r="AF208">
        <v>17</v>
      </c>
      <c r="AG208">
        <v>18</v>
      </c>
      <c r="AH208" s="4">
        <v>3</v>
      </c>
      <c r="AJ208" t="s">
        <v>65</v>
      </c>
      <c r="AM208" s="5" t="s">
        <v>681</v>
      </c>
      <c r="AN208">
        <v>962.13</v>
      </c>
      <c r="AO208">
        <v>143.47999999999999</v>
      </c>
      <c r="AP208">
        <v>962.13</v>
      </c>
      <c r="AQ208">
        <v>143.47999999999999</v>
      </c>
      <c r="AR208">
        <v>684.55</v>
      </c>
      <c r="AS208">
        <v>41.24</v>
      </c>
      <c r="AT208">
        <v>13.03</v>
      </c>
      <c r="AU208">
        <v>52.47</v>
      </c>
      <c r="AV208">
        <v>27.36</v>
      </c>
      <c r="AW208" t="str">
        <f>IF(COUNTIF($AM$3:AM208,AM208)&gt;1,1,"")</f>
        <v/>
      </c>
      <c r="AX208" s="4"/>
      <c r="AY208">
        <f t="shared" si="6"/>
        <v>0</v>
      </c>
      <c r="AZ208">
        <f t="shared" si="7"/>
        <v>0</v>
      </c>
    </row>
    <row r="209" spans="1:52" ht="13" customHeight="1" x14ac:dyDescent="0.15">
      <c r="A209">
        <v>207</v>
      </c>
      <c r="B209" t="s">
        <v>682</v>
      </c>
      <c r="C209">
        <v>6</v>
      </c>
      <c r="D209" t="s">
        <v>12</v>
      </c>
      <c r="E209">
        <v>1967178717</v>
      </c>
      <c r="F209" t="s">
        <v>683</v>
      </c>
      <c r="G209" t="s">
        <v>682</v>
      </c>
      <c r="I209">
        <v>4</v>
      </c>
      <c r="J209">
        <v>9</v>
      </c>
      <c r="K209">
        <v>8</v>
      </c>
      <c r="L209" t="s">
        <v>48</v>
      </c>
      <c r="M209" t="s">
        <v>15</v>
      </c>
      <c r="N209" t="s">
        <v>203</v>
      </c>
      <c r="O209" t="s">
        <v>17</v>
      </c>
      <c r="P209" t="s">
        <v>18</v>
      </c>
      <c r="Q209" t="s">
        <v>40</v>
      </c>
      <c r="R209" t="s">
        <v>20</v>
      </c>
      <c r="S209" t="s">
        <v>21</v>
      </c>
      <c r="T209" s="3">
        <v>0.71</v>
      </c>
      <c r="U209" t="s">
        <v>55</v>
      </c>
      <c r="V209" t="s">
        <v>23</v>
      </c>
      <c r="W209" t="s">
        <v>24</v>
      </c>
      <c r="X209" t="s">
        <v>25</v>
      </c>
      <c r="Y209" t="s">
        <v>26</v>
      </c>
      <c r="Z209" t="s">
        <v>27</v>
      </c>
      <c r="AA209">
        <v>18</v>
      </c>
      <c r="AB209" t="s">
        <v>28</v>
      </c>
      <c r="AC209" t="s">
        <v>29</v>
      </c>
      <c r="AD209" t="s">
        <v>30</v>
      </c>
      <c r="AE209" t="s">
        <v>31</v>
      </c>
      <c r="AF209">
        <v>16</v>
      </c>
      <c r="AG209">
        <v>15</v>
      </c>
      <c r="AH209" s="4">
        <v>3</v>
      </c>
      <c r="AJ209" t="s">
        <v>44</v>
      </c>
      <c r="AM209" s="5" t="s">
        <v>684</v>
      </c>
      <c r="AN209">
        <v>292.29000000000002</v>
      </c>
      <c r="AO209">
        <v>30.17</v>
      </c>
      <c r="AP209">
        <v>292.29000000000002</v>
      </c>
      <c r="AQ209">
        <v>30.17</v>
      </c>
      <c r="AR209">
        <v>159.19999999999999</v>
      </c>
      <c r="AS209">
        <v>22.67</v>
      </c>
      <c r="AT209">
        <v>7.37</v>
      </c>
      <c r="AU209">
        <v>43.18</v>
      </c>
      <c r="AV209">
        <v>29.7</v>
      </c>
      <c r="AW209" t="str">
        <f>IF(COUNTIF($AM$3:AM209,AM209)&gt;1,1,"")</f>
        <v/>
      </c>
      <c r="AX209" s="4"/>
      <c r="AY209">
        <f t="shared" si="6"/>
        <v>0</v>
      </c>
      <c r="AZ209">
        <f t="shared" si="7"/>
        <v>0</v>
      </c>
    </row>
    <row r="210" spans="1:52" ht="13" customHeight="1" x14ac:dyDescent="0.15">
      <c r="A210">
        <v>208</v>
      </c>
      <c r="B210" t="s">
        <v>685</v>
      </c>
      <c r="C210">
        <v>6</v>
      </c>
      <c r="D210" t="s">
        <v>12</v>
      </c>
      <c r="E210">
        <v>1560442229</v>
      </c>
      <c r="F210" t="s">
        <v>686</v>
      </c>
      <c r="G210" t="s">
        <v>685</v>
      </c>
      <c r="I210">
        <v>8</v>
      </c>
      <c r="J210">
        <v>9</v>
      </c>
      <c r="K210">
        <v>7</v>
      </c>
      <c r="L210" t="s">
        <v>48</v>
      </c>
      <c r="M210" t="s">
        <v>15</v>
      </c>
      <c r="N210" t="s">
        <v>16</v>
      </c>
      <c r="O210" t="s">
        <v>17</v>
      </c>
      <c r="P210" t="s">
        <v>39</v>
      </c>
      <c r="Q210" t="s">
        <v>19</v>
      </c>
      <c r="R210" t="s">
        <v>20</v>
      </c>
      <c r="S210" t="s">
        <v>21</v>
      </c>
      <c r="T210" s="3">
        <v>0.71</v>
      </c>
      <c r="U210" t="s">
        <v>55</v>
      </c>
      <c r="V210" t="s">
        <v>23</v>
      </c>
      <c r="W210" t="s">
        <v>24</v>
      </c>
      <c r="X210" t="s">
        <v>25</v>
      </c>
      <c r="Y210" t="s">
        <v>26</v>
      </c>
      <c r="Z210" t="s">
        <v>27</v>
      </c>
      <c r="AA210">
        <v>18</v>
      </c>
      <c r="AB210" t="s">
        <v>28</v>
      </c>
      <c r="AC210" t="s">
        <v>29</v>
      </c>
      <c r="AD210" t="s">
        <v>30</v>
      </c>
      <c r="AE210" t="s">
        <v>31</v>
      </c>
      <c r="AF210">
        <v>17</v>
      </c>
      <c r="AG210">
        <v>17</v>
      </c>
      <c r="AH210" s="4">
        <v>1</v>
      </c>
      <c r="AI210" t="s">
        <v>44</v>
      </c>
      <c r="AM210" s="5" t="s">
        <v>687</v>
      </c>
      <c r="AN210">
        <v>475.23</v>
      </c>
      <c r="AO210">
        <v>49.27</v>
      </c>
      <c r="AP210">
        <v>475.23</v>
      </c>
      <c r="AQ210">
        <v>49.27</v>
      </c>
      <c r="AR210">
        <v>226.4</v>
      </c>
      <c r="AS210">
        <v>31.94</v>
      </c>
      <c r="AT210">
        <v>18.41</v>
      </c>
      <c r="AU210">
        <v>94.86</v>
      </c>
      <c r="AV210">
        <v>54.35</v>
      </c>
      <c r="AW210" t="str">
        <f>IF(COUNTIF($AM$3:AM210,AM210)&gt;1,1,"")</f>
        <v/>
      </c>
      <c r="AX210" s="4"/>
      <c r="AY210">
        <f t="shared" si="6"/>
        <v>0</v>
      </c>
      <c r="AZ210">
        <f t="shared" si="7"/>
        <v>0</v>
      </c>
    </row>
    <row r="211" spans="1:52" ht="13" customHeight="1" x14ac:dyDescent="0.15">
      <c r="A211">
        <v>209</v>
      </c>
      <c r="B211" t="s">
        <v>688</v>
      </c>
      <c r="C211">
        <v>6</v>
      </c>
      <c r="D211" t="s">
        <v>12</v>
      </c>
      <c r="E211">
        <v>725382191</v>
      </c>
      <c r="F211" t="s">
        <v>689</v>
      </c>
      <c r="G211" t="s">
        <v>690</v>
      </c>
      <c r="I211">
        <v>6</v>
      </c>
      <c r="J211">
        <v>8</v>
      </c>
      <c r="K211">
        <v>7</v>
      </c>
      <c r="L211" t="s">
        <v>14</v>
      </c>
      <c r="M211" t="s">
        <v>15</v>
      </c>
      <c r="N211" t="s">
        <v>16</v>
      </c>
      <c r="O211" t="s">
        <v>49</v>
      </c>
      <c r="P211" t="s">
        <v>18</v>
      </c>
      <c r="Q211" t="s">
        <v>60</v>
      </c>
      <c r="R211" t="s">
        <v>20</v>
      </c>
      <c r="S211" t="s">
        <v>21</v>
      </c>
      <c r="T211" s="3">
        <v>0.71</v>
      </c>
      <c r="U211" t="s">
        <v>55</v>
      </c>
      <c r="V211" t="s">
        <v>23</v>
      </c>
      <c r="W211" t="s">
        <v>24</v>
      </c>
      <c r="X211" t="s">
        <v>25</v>
      </c>
      <c r="Y211" t="s">
        <v>26</v>
      </c>
      <c r="Z211" t="s">
        <v>27</v>
      </c>
      <c r="AA211">
        <v>18</v>
      </c>
      <c r="AB211" t="s">
        <v>28</v>
      </c>
      <c r="AC211" t="s">
        <v>29</v>
      </c>
      <c r="AD211" t="s">
        <v>30</v>
      </c>
      <c r="AE211" t="s">
        <v>31</v>
      </c>
      <c r="AF211">
        <v>18</v>
      </c>
      <c r="AG211">
        <v>16</v>
      </c>
      <c r="AH211" s="4">
        <v>3</v>
      </c>
      <c r="AJ211" t="s">
        <v>44</v>
      </c>
      <c r="AM211" s="5" t="s">
        <v>691</v>
      </c>
      <c r="AN211">
        <v>166.34</v>
      </c>
      <c r="AO211">
        <v>11.48</v>
      </c>
      <c r="AP211">
        <v>166.34</v>
      </c>
      <c r="AQ211">
        <v>11.48</v>
      </c>
      <c r="AR211">
        <v>87.08</v>
      </c>
      <c r="AS211">
        <v>12.73</v>
      </c>
      <c r="AT211">
        <v>5.87</v>
      </c>
      <c r="AU211">
        <v>23.17</v>
      </c>
      <c r="AV211">
        <v>26.01</v>
      </c>
      <c r="AW211" t="str">
        <f>IF(COUNTIF($AM$3:AM211,AM211)&gt;1,1,"")</f>
        <v/>
      </c>
      <c r="AX211" s="4"/>
      <c r="AY211">
        <f t="shared" si="6"/>
        <v>0</v>
      </c>
      <c r="AZ211">
        <f t="shared" si="7"/>
        <v>0</v>
      </c>
    </row>
    <row r="212" spans="1:52" x14ac:dyDescent="0.15">
      <c r="T212" s="3"/>
      <c r="AH212" s="4"/>
      <c r="AX212" s="4"/>
    </row>
    <row r="213" spans="1:52" x14ac:dyDescent="0.15">
      <c r="T213" s="3"/>
      <c r="AH213" s="4"/>
      <c r="AX213" s="4"/>
    </row>
    <row r="214" spans="1:52" x14ac:dyDescent="0.15">
      <c r="T214" s="3"/>
      <c r="AH214" s="4"/>
      <c r="AP214">
        <f>MEDIAN(AP3:AP211)</f>
        <v>404.64</v>
      </c>
      <c r="AQ214">
        <f>MEDIAN(AQ3:AQ211)</f>
        <v>25.04</v>
      </c>
      <c r="AR214">
        <f t="shared" ref="AR214:AV214" si="8">MEDIAN(AR3:AR211)</f>
        <v>193.24</v>
      </c>
      <c r="AS214">
        <f t="shared" si="8"/>
        <v>25.7</v>
      </c>
      <c r="AT214">
        <f t="shared" si="8"/>
        <v>9.65</v>
      </c>
      <c r="AU214">
        <f t="shared" si="8"/>
        <v>45.54</v>
      </c>
      <c r="AV214">
        <f t="shared" si="8"/>
        <v>33.549999999999997</v>
      </c>
      <c r="AX214" s="4"/>
    </row>
    <row r="215" spans="1:52" x14ac:dyDescent="0.15">
      <c r="T215" s="3"/>
      <c r="AH215" s="4"/>
      <c r="AX215" s="4"/>
    </row>
    <row r="216" spans="1:52" x14ac:dyDescent="0.15">
      <c r="T216" s="3"/>
      <c r="AH216" s="4"/>
      <c r="AX216" s="4"/>
    </row>
    <row r="217" spans="1:52" x14ac:dyDescent="0.15">
      <c r="T217" s="3"/>
      <c r="AH217" s="4"/>
      <c r="AX217" s="4"/>
    </row>
    <row r="218" spans="1:52" x14ac:dyDescent="0.15">
      <c r="T218" s="3"/>
      <c r="AH218" s="4"/>
      <c r="AP218">
        <f>AP214/60</f>
        <v>6.7439999999999998</v>
      </c>
      <c r="AX218" s="4"/>
    </row>
    <row r="219" spans="1:52" x14ac:dyDescent="0.15">
      <c r="S219" s="3"/>
      <c r="AH219" s="4"/>
      <c r="AX219" s="4"/>
    </row>
    <row r="220" spans="1:52" x14ac:dyDescent="0.15">
      <c r="T220" s="3"/>
      <c r="AH220" s="4"/>
      <c r="AX220" s="4"/>
    </row>
    <row r="221" spans="1:52" x14ac:dyDescent="0.15">
      <c r="AH221" s="4"/>
      <c r="AX221" s="4"/>
    </row>
    <row r="222" spans="1:52" x14ac:dyDescent="0.15">
      <c r="AH222" s="4"/>
      <c r="AX222" s="4"/>
    </row>
    <row r="223" spans="1:52" x14ac:dyDescent="0.15">
      <c r="AX223" s="4"/>
    </row>
  </sheetData>
  <mergeCells count="5">
    <mergeCell ref="L1:AE1"/>
    <mergeCell ref="I1:K1"/>
    <mergeCell ref="A1:H1"/>
    <mergeCell ref="AI1:AL1"/>
    <mergeCell ref="AP1:AV1"/>
  </mergeCells>
  <conditionalFormatting sqref="AM120:AM135 AM137:AM161 AM163:AM202 AM221:AM1048576">
    <cfRule type="duplicateValues" dxfId="26" priority="87"/>
  </conditionalFormatting>
  <conditionalFormatting sqref="AM2:AM108 AM111:AM119">
    <cfRule type="duplicateValues" dxfId="25" priority="86"/>
  </conditionalFormatting>
  <conditionalFormatting sqref="AM2:AM108 AM137:AM161 AM163:AM202 AM221:AM1048576 AM111:AM135">
    <cfRule type="duplicateValues" dxfId="24" priority="84"/>
    <cfRule type="duplicateValues" dxfId="23" priority="85"/>
  </conditionalFormatting>
  <conditionalFormatting sqref="AM2:AM108 AM137:AM161 AM163:AM202 AM221:AM1048576 AM111:AM135">
    <cfRule type="duplicateValues" dxfId="22" priority="100"/>
  </conditionalFormatting>
  <conditionalFormatting sqref="AM2:AM108 AM137:AM161 AM163:AM181 AM111:AM135">
    <cfRule type="duplicateValues" dxfId="21" priority="104"/>
  </conditionalFormatting>
  <conditionalFormatting sqref="AM2:AM108 AM163:AM211 AM111:AM161">
    <cfRule type="duplicateValues" dxfId="20" priority="69"/>
  </conditionalFormatting>
  <conditionalFormatting sqref="AM163:AM218 AM220:AM1048576 AM2:AM108 AM111:AM161">
    <cfRule type="duplicateValues" dxfId="19" priority="68"/>
  </conditionalFormatting>
  <conditionalFormatting sqref="AM162">
    <cfRule type="duplicateValues" dxfId="18" priority="62"/>
  </conditionalFormatting>
  <conditionalFormatting sqref="AM162">
    <cfRule type="duplicateValues" dxfId="17" priority="60"/>
    <cfRule type="duplicateValues" dxfId="16" priority="61"/>
  </conditionalFormatting>
  <conditionalFormatting sqref="AM162">
    <cfRule type="duplicateValues" dxfId="15" priority="63"/>
  </conditionalFormatting>
  <conditionalFormatting sqref="AM162">
    <cfRule type="duplicateValues" dxfId="14" priority="64"/>
  </conditionalFormatting>
  <conditionalFormatting sqref="AM162">
    <cfRule type="duplicateValues" dxfId="13" priority="59"/>
  </conditionalFormatting>
  <conditionalFormatting sqref="AM162">
    <cfRule type="duplicateValues" dxfId="12" priority="58"/>
  </conditionalFormatting>
  <conditionalFormatting sqref="AO219">
    <cfRule type="duplicateValues" dxfId="11" priority="38"/>
  </conditionalFormatting>
  <conditionalFormatting sqref="AO219">
    <cfRule type="duplicateValues" dxfId="10" priority="36"/>
    <cfRule type="duplicateValues" dxfId="9" priority="37"/>
  </conditionalFormatting>
  <conditionalFormatting sqref="AO219">
    <cfRule type="duplicateValues" dxfId="8" priority="39"/>
  </conditionalFormatting>
  <conditionalFormatting sqref="AO219">
    <cfRule type="duplicateValues" dxfId="7" priority="40"/>
  </conditionalFormatting>
  <conditionalFormatting sqref="AO219">
    <cfRule type="duplicateValues" dxfId="6" priority="35"/>
  </conditionalFormatting>
  <conditionalFormatting sqref="AM109:AM110">
    <cfRule type="duplicateValues" dxfId="5" priority="4"/>
  </conditionalFormatting>
  <conditionalFormatting sqref="AM109:AM110">
    <cfRule type="duplicateValues" dxfId="4" priority="2"/>
    <cfRule type="duplicateValues" dxfId="3" priority="3"/>
  </conditionalFormatting>
  <conditionalFormatting sqref="AM109:AM110">
    <cfRule type="duplicateValues" dxfId="2" priority="5"/>
  </conditionalFormatting>
  <conditionalFormatting sqref="AM109:AM110">
    <cfRule type="duplicateValues" dxfId="1" priority="6"/>
  </conditionalFormatting>
  <conditionalFormatting sqref="AM109:AM110">
    <cfRule type="duplicateValues" dxfId="0" priority="1"/>
  </conditionalFormatting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06C4-E6A8-D344-920F-1126395EE508}">
  <dimension ref="A1:C14"/>
  <sheetViews>
    <sheetView topLeftCell="B1" zoomScale="125" workbookViewId="0">
      <selection activeCell="C14" sqref="C14"/>
    </sheetView>
  </sheetViews>
  <sheetFormatPr baseColWidth="10" defaultRowHeight="13" x14ac:dyDescent="0.15"/>
  <cols>
    <col min="1" max="1" width="16" style="7" customWidth="1"/>
    <col min="2" max="2" width="110.1640625" style="2" bestFit="1" customWidth="1"/>
    <col min="3" max="3" width="44.83203125" bestFit="1" customWidth="1"/>
  </cols>
  <sheetData>
    <row r="1" spans="1:3" x14ac:dyDescent="0.15">
      <c r="A1" s="9" t="s">
        <v>731</v>
      </c>
      <c r="B1" s="10" t="s">
        <v>739</v>
      </c>
      <c r="C1" s="10" t="s">
        <v>740</v>
      </c>
    </row>
    <row r="2" spans="1:3" x14ac:dyDescent="0.15">
      <c r="A2" s="7" t="s">
        <v>400</v>
      </c>
      <c r="B2" s="2" t="s">
        <v>733</v>
      </c>
      <c r="C2" t="s">
        <v>747</v>
      </c>
    </row>
    <row r="3" spans="1:3" x14ac:dyDescent="0.15">
      <c r="A3" s="7" t="s">
        <v>401</v>
      </c>
      <c r="B3" s="2" t="s">
        <v>734</v>
      </c>
      <c r="C3" t="s">
        <v>748</v>
      </c>
    </row>
    <row r="4" spans="1:3" x14ac:dyDescent="0.15">
      <c r="A4" s="7" t="s">
        <v>402</v>
      </c>
      <c r="B4" s="2" t="s">
        <v>735</v>
      </c>
      <c r="C4" t="s">
        <v>749</v>
      </c>
    </row>
    <row r="5" spans="1:3" x14ac:dyDescent="0.15">
      <c r="A5" s="7" t="s">
        <v>403</v>
      </c>
      <c r="B5" s="2" t="s">
        <v>736</v>
      </c>
      <c r="C5" t="s">
        <v>750</v>
      </c>
    </row>
    <row r="6" spans="1:3" x14ac:dyDescent="0.15">
      <c r="A6" s="7" t="s">
        <v>261</v>
      </c>
      <c r="B6" s="2" t="s">
        <v>737</v>
      </c>
      <c r="C6" t="s">
        <v>751</v>
      </c>
    </row>
    <row r="7" spans="1:3" x14ac:dyDescent="0.15">
      <c r="A7" s="7" t="s">
        <v>404</v>
      </c>
      <c r="B7" s="2" t="s">
        <v>738</v>
      </c>
      <c r="C7" t="s">
        <v>752</v>
      </c>
    </row>
    <row r="8" spans="1:3" x14ac:dyDescent="0.15">
      <c r="A8" s="7" t="s">
        <v>405</v>
      </c>
      <c r="B8" s="2" t="s">
        <v>753</v>
      </c>
      <c r="C8" t="s">
        <v>754</v>
      </c>
    </row>
    <row r="9" spans="1:3" x14ac:dyDescent="0.15">
      <c r="A9" s="7" t="s">
        <v>663</v>
      </c>
      <c r="B9" s="2" t="s">
        <v>732</v>
      </c>
      <c r="C9" t="s">
        <v>755</v>
      </c>
    </row>
    <row r="10" spans="1:3" x14ac:dyDescent="0.15">
      <c r="A10" s="7" t="s">
        <v>664</v>
      </c>
      <c r="B10" s="2" t="s">
        <v>741</v>
      </c>
      <c r="C10" t="s">
        <v>756</v>
      </c>
    </row>
    <row r="11" spans="1:3" x14ac:dyDescent="0.15">
      <c r="A11" s="7" t="s">
        <v>693</v>
      </c>
      <c r="B11" s="2" t="s">
        <v>743</v>
      </c>
      <c r="C11" t="s">
        <v>757</v>
      </c>
    </row>
    <row r="12" spans="1:3" x14ac:dyDescent="0.15">
      <c r="A12" s="7" t="s">
        <v>694</v>
      </c>
      <c r="B12" s="2" t="s">
        <v>744</v>
      </c>
      <c r="C12" t="s">
        <v>758</v>
      </c>
    </row>
    <row r="13" spans="1:3" x14ac:dyDescent="0.15">
      <c r="A13" s="7" t="s">
        <v>695</v>
      </c>
      <c r="B13" s="2" t="s">
        <v>742</v>
      </c>
      <c r="C13" t="s">
        <v>759</v>
      </c>
    </row>
    <row r="14" spans="1:3" x14ac:dyDescent="0.15">
      <c r="A14" s="7" t="s">
        <v>692</v>
      </c>
      <c r="B14" s="2" t="s">
        <v>745</v>
      </c>
      <c r="C14" t="s">
        <v>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0"/>
  <sheetViews>
    <sheetView tabSelected="1" zoomScale="114" workbookViewId="0">
      <selection activeCell="M2" sqref="M2"/>
    </sheetView>
  </sheetViews>
  <sheetFormatPr baseColWidth="10" defaultRowHeight="13" x14ac:dyDescent="0.15"/>
  <cols>
    <col min="1" max="1" width="8.6640625" bestFit="1" customWidth="1"/>
    <col min="2" max="2" width="8.83203125" bestFit="1" customWidth="1"/>
    <col min="3" max="3" width="7.6640625" bestFit="1" customWidth="1"/>
    <col min="4" max="4" width="8.6640625" bestFit="1" customWidth="1"/>
    <col min="5" max="6" width="8.5" bestFit="1" customWidth="1"/>
    <col min="7" max="7" width="8.6640625" bestFit="1" customWidth="1"/>
    <col min="8" max="8" width="7.33203125" customWidth="1"/>
    <col min="9" max="9" width="7.6640625" bestFit="1" customWidth="1"/>
    <col min="10" max="10" width="6.83203125" bestFit="1" customWidth="1"/>
    <col min="11" max="11" width="8" bestFit="1" customWidth="1"/>
    <col min="12" max="12" width="7.83203125" bestFit="1" customWidth="1"/>
  </cols>
  <sheetData>
    <row r="1" spans="1:13" x14ac:dyDescent="0.15">
      <c r="A1" s="6" t="s">
        <v>400</v>
      </c>
      <c r="B1" s="6" t="s">
        <v>401</v>
      </c>
      <c r="C1" s="6" t="s">
        <v>402</v>
      </c>
      <c r="D1" s="6" t="s">
        <v>403</v>
      </c>
      <c r="E1" s="6" t="s">
        <v>261</v>
      </c>
      <c r="F1" s="6" t="s">
        <v>404</v>
      </c>
      <c r="G1" s="6" t="s">
        <v>405</v>
      </c>
      <c r="H1" s="6" t="s">
        <v>663</v>
      </c>
      <c r="I1" s="6" t="s">
        <v>664</v>
      </c>
      <c r="J1" s="6" t="s">
        <v>693</v>
      </c>
      <c r="K1" s="6" t="s">
        <v>694</v>
      </c>
      <c r="L1" s="6" t="s">
        <v>695</v>
      </c>
      <c r="M1" s="6" t="s">
        <v>692</v>
      </c>
    </row>
    <row r="2" spans="1:13" x14ac:dyDescent="0.15">
      <c r="A2">
        <f>'Raw Data'!I3</f>
        <v>7</v>
      </c>
      <c r="B2">
        <f>'Raw Data'!J3</f>
        <v>5</v>
      </c>
      <c r="C2">
        <f>'Raw Data'!K3</f>
        <v>7</v>
      </c>
      <c r="D2">
        <f>'Raw Data'!AH3</f>
        <v>2</v>
      </c>
      <c r="E2">
        <f>'Raw Data'!AF3</f>
        <v>18</v>
      </c>
      <c r="F2">
        <f>'Raw Data'!AG3</f>
        <v>18</v>
      </c>
      <c r="G2">
        <f>F2-E2</f>
        <v>0</v>
      </c>
      <c r="H2">
        <f>20-E2</f>
        <v>2</v>
      </c>
      <c r="I2">
        <f>IF(COUNTIF('Raw Data'!AI3:AL3,"Purchase Insurance")=1,1,0)</f>
        <v>1</v>
      </c>
      <c r="J2">
        <f>IF(K2=0,1,0)</f>
        <v>1</v>
      </c>
      <c r="K2">
        <f>IF(D2=1,0,IF(D2=2,0,1))</f>
        <v>0</v>
      </c>
      <c r="L2">
        <f>IF(D2=1,0,IF(D2=3,0,1))</f>
        <v>1</v>
      </c>
      <c r="M2">
        <f>'Raw Data'!AZ3</f>
        <v>0</v>
      </c>
    </row>
    <row r="3" spans="1:13" x14ac:dyDescent="0.15">
      <c r="A3">
        <f>'Raw Data'!I4</f>
        <v>0</v>
      </c>
      <c r="B3">
        <f>'Raw Data'!J4</f>
        <v>6</v>
      </c>
      <c r="C3">
        <f>'Raw Data'!K4</f>
        <v>3</v>
      </c>
      <c r="D3">
        <f>'Raw Data'!AH4</f>
        <v>2</v>
      </c>
      <c r="E3">
        <f>'Raw Data'!AF4</f>
        <v>11</v>
      </c>
      <c r="F3">
        <f>'Raw Data'!AG4</f>
        <v>8</v>
      </c>
      <c r="G3">
        <f t="shared" ref="G3:G66" si="0">F3-E3</f>
        <v>-3</v>
      </c>
      <c r="H3">
        <f t="shared" ref="H3:H66" si="1">20-E3</f>
        <v>9</v>
      </c>
      <c r="I3">
        <f>IF(COUNTIF('Raw Data'!AI4:AL4,"Purchase Insurance")=1,1,0)</f>
        <v>0</v>
      </c>
      <c r="J3">
        <f t="shared" ref="J3:J66" si="2">IF(K3=0,1,0)</f>
        <v>1</v>
      </c>
      <c r="K3">
        <f t="shared" ref="K3:K66" si="3">IF(D3=1,0,IF(D3=2,0,1))</f>
        <v>0</v>
      </c>
      <c r="L3">
        <f t="shared" ref="L3:L66" si="4">IF(D3=1,0,IF(D3=3,0,1))</f>
        <v>1</v>
      </c>
      <c r="M3">
        <f>'Raw Data'!AZ4</f>
        <v>0</v>
      </c>
    </row>
    <row r="4" spans="1:13" x14ac:dyDescent="0.15">
      <c r="A4">
        <f>'Raw Data'!I5</f>
        <v>8</v>
      </c>
      <c r="B4">
        <f>'Raw Data'!J5</f>
        <v>9</v>
      </c>
      <c r="C4">
        <f>'Raw Data'!K5</f>
        <v>8</v>
      </c>
      <c r="D4">
        <f>'Raw Data'!AH5</f>
        <v>1</v>
      </c>
      <c r="E4">
        <f>'Raw Data'!AF5</f>
        <v>15</v>
      </c>
      <c r="F4">
        <f>'Raw Data'!AG5</f>
        <v>20</v>
      </c>
      <c r="G4">
        <f t="shared" si="0"/>
        <v>5</v>
      </c>
      <c r="H4">
        <f t="shared" si="1"/>
        <v>5</v>
      </c>
      <c r="I4">
        <f>IF(COUNTIF('Raw Data'!AI5:AL5,"Purchase Insurance")=1,1,0)</f>
        <v>0</v>
      </c>
      <c r="J4">
        <f t="shared" si="2"/>
        <v>1</v>
      </c>
      <c r="K4">
        <f t="shared" si="3"/>
        <v>0</v>
      </c>
      <c r="L4">
        <f t="shared" si="4"/>
        <v>0</v>
      </c>
      <c r="M4">
        <f>'Raw Data'!AZ5</f>
        <v>0</v>
      </c>
    </row>
    <row r="5" spans="1:13" x14ac:dyDescent="0.15">
      <c r="A5">
        <f>'Raw Data'!I6</f>
        <v>2</v>
      </c>
      <c r="B5">
        <f>'Raw Data'!J6</f>
        <v>7</v>
      </c>
      <c r="C5">
        <f>'Raw Data'!K6</f>
        <v>6</v>
      </c>
      <c r="D5">
        <f>'Raw Data'!AH6</f>
        <v>1</v>
      </c>
      <c r="E5">
        <f>'Raw Data'!AF6</f>
        <v>20</v>
      </c>
      <c r="F5">
        <f>'Raw Data'!AG6</f>
        <v>19</v>
      </c>
      <c r="G5">
        <f t="shared" si="0"/>
        <v>-1</v>
      </c>
      <c r="H5">
        <f t="shared" si="1"/>
        <v>0</v>
      </c>
      <c r="I5">
        <f>IF(COUNTIF('Raw Data'!AI6:AL6,"Purchase Insurance")=1,1,0)</f>
        <v>0</v>
      </c>
      <c r="J5">
        <f t="shared" si="2"/>
        <v>1</v>
      </c>
      <c r="K5">
        <f t="shared" si="3"/>
        <v>0</v>
      </c>
      <c r="L5">
        <f t="shared" si="4"/>
        <v>0</v>
      </c>
      <c r="M5">
        <f>'Raw Data'!AZ6</f>
        <v>0</v>
      </c>
    </row>
    <row r="6" spans="1:13" x14ac:dyDescent="0.15">
      <c r="A6">
        <f>'Raw Data'!I7</f>
        <v>8</v>
      </c>
      <c r="B6">
        <f>'Raw Data'!J7</f>
        <v>6</v>
      </c>
      <c r="C6">
        <f>'Raw Data'!K7</f>
        <v>8</v>
      </c>
      <c r="D6">
        <f>'Raw Data'!AH7</f>
        <v>3</v>
      </c>
      <c r="E6">
        <f>'Raw Data'!AF7</f>
        <v>10</v>
      </c>
      <c r="F6">
        <f>'Raw Data'!AG7</f>
        <v>12</v>
      </c>
      <c r="G6">
        <f>F6-E6</f>
        <v>2</v>
      </c>
      <c r="H6">
        <f t="shared" si="1"/>
        <v>10</v>
      </c>
      <c r="I6">
        <f>IF(COUNTIF('Raw Data'!AI7:AL7,"Purchase Insurance")=1,1,0)</f>
        <v>1</v>
      </c>
      <c r="J6">
        <f t="shared" si="2"/>
        <v>0</v>
      </c>
      <c r="K6">
        <f t="shared" si="3"/>
        <v>1</v>
      </c>
      <c r="L6">
        <f>IF(D6=1,0,IF(D6=3,0,1))</f>
        <v>0</v>
      </c>
      <c r="M6">
        <f>'Raw Data'!AZ7</f>
        <v>0</v>
      </c>
    </row>
    <row r="7" spans="1:13" x14ac:dyDescent="0.15">
      <c r="A7">
        <f>'Raw Data'!I8</f>
        <v>9</v>
      </c>
      <c r="B7">
        <f>'Raw Data'!J8</f>
        <v>8</v>
      </c>
      <c r="C7">
        <f>'Raw Data'!K8</f>
        <v>8</v>
      </c>
      <c r="D7">
        <f>'Raw Data'!AH8</f>
        <v>4</v>
      </c>
      <c r="E7">
        <f>'Raw Data'!AF8</f>
        <v>14</v>
      </c>
      <c r="F7">
        <f>'Raw Data'!AG8</f>
        <v>13</v>
      </c>
      <c r="G7">
        <f t="shared" si="0"/>
        <v>-1</v>
      </c>
      <c r="H7">
        <f t="shared" si="1"/>
        <v>6</v>
      </c>
      <c r="I7">
        <f>IF(COUNTIF('Raw Data'!AI8:AL8,"Purchase Insurance")=1,1,0)</f>
        <v>0</v>
      </c>
      <c r="J7">
        <f t="shared" si="2"/>
        <v>0</v>
      </c>
      <c r="K7">
        <f t="shared" si="3"/>
        <v>1</v>
      </c>
      <c r="L7">
        <f t="shared" si="4"/>
        <v>1</v>
      </c>
      <c r="M7">
        <f>'Raw Data'!AZ8</f>
        <v>0</v>
      </c>
    </row>
    <row r="8" spans="1:13" x14ac:dyDescent="0.15">
      <c r="A8">
        <f>'Raw Data'!I9</f>
        <v>2</v>
      </c>
      <c r="B8">
        <f>'Raw Data'!J9</f>
        <v>5</v>
      </c>
      <c r="C8">
        <f>'Raw Data'!K9</f>
        <v>3</v>
      </c>
      <c r="D8">
        <f>'Raw Data'!AH9</f>
        <v>2</v>
      </c>
      <c r="E8">
        <f>'Raw Data'!AF9</f>
        <v>16</v>
      </c>
      <c r="F8">
        <f>'Raw Data'!AG9</f>
        <v>15</v>
      </c>
      <c r="G8">
        <f t="shared" si="0"/>
        <v>-1</v>
      </c>
      <c r="H8">
        <f t="shared" si="1"/>
        <v>4</v>
      </c>
      <c r="I8">
        <f>IF(COUNTIF('Raw Data'!AI9:AL9,"Purchase Insurance")=1,1,0)</f>
        <v>0</v>
      </c>
      <c r="J8">
        <f t="shared" si="2"/>
        <v>1</v>
      </c>
      <c r="K8">
        <f t="shared" si="3"/>
        <v>0</v>
      </c>
      <c r="L8">
        <f t="shared" si="4"/>
        <v>1</v>
      </c>
      <c r="M8">
        <f>'Raw Data'!AZ9</f>
        <v>0</v>
      </c>
    </row>
    <row r="9" spans="1:13" x14ac:dyDescent="0.15">
      <c r="A9">
        <f>'Raw Data'!I10</f>
        <v>1</v>
      </c>
      <c r="B9">
        <f>'Raw Data'!J10</f>
        <v>5</v>
      </c>
      <c r="C9">
        <f>'Raw Data'!K10</f>
        <v>2</v>
      </c>
      <c r="D9">
        <f>'Raw Data'!AH10</f>
        <v>2</v>
      </c>
      <c r="E9">
        <f>'Raw Data'!AF10</f>
        <v>13</v>
      </c>
      <c r="F9">
        <f>'Raw Data'!AG10</f>
        <v>14</v>
      </c>
      <c r="G9">
        <f t="shared" si="0"/>
        <v>1</v>
      </c>
      <c r="H9">
        <f t="shared" si="1"/>
        <v>7</v>
      </c>
      <c r="I9">
        <f>IF(COUNTIF('Raw Data'!AI10:AL10,"Purchase Insurance")=1,1,0)</f>
        <v>0</v>
      </c>
      <c r="J9">
        <f t="shared" si="2"/>
        <v>1</v>
      </c>
      <c r="K9">
        <f t="shared" si="3"/>
        <v>0</v>
      </c>
      <c r="L9">
        <f t="shared" si="4"/>
        <v>1</v>
      </c>
      <c r="M9">
        <f>'Raw Data'!AZ10</f>
        <v>0</v>
      </c>
    </row>
    <row r="10" spans="1:13" x14ac:dyDescent="0.15">
      <c r="A10">
        <f>'Raw Data'!I11</f>
        <v>10</v>
      </c>
      <c r="B10">
        <f>'Raw Data'!J11</f>
        <v>10</v>
      </c>
      <c r="C10">
        <f>'Raw Data'!K11</f>
        <v>10</v>
      </c>
      <c r="D10">
        <f>'Raw Data'!AH11</f>
        <v>3</v>
      </c>
      <c r="E10">
        <f>'Raw Data'!AF11</f>
        <v>7</v>
      </c>
      <c r="F10">
        <f>'Raw Data'!AG11</f>
        <v>5</v>
      </c>
      <c r="G10">
        <f t="shared" si="0"/>
        <v>-2</v>
      </c>
      <c r="H10">
        <f t="shared" si="1"/>
        <v>13</v>
      </c>
      <c r="I10">
        <f>IF(COUNTIF('Raw Data'!AI11:AL11,"Purchase Insurance")=1,1,0)</f>
        <v>1</v>
      </c>
      <c r="J10">
        <f t="shared" si="2"/>
        <v>0</v>
      </c>
      <c r="K10">
        <f t="shared" si="3"/>
        <v>1</v>
      </c>
      <c r="L10">
        <f t="shared" si="4"/>
        <v>0</v>
      </c>
      <c r="M10">
        <f>'Raw Data'!AZ11</f>
        <v>0</v>
      </c>
    </row>
    <row r="11" spans="1:13" x14ac:dyDescent="0.15">
      <c r="A11">
        <f>'Raw Data'!I12</f>
        <v>2</v>
      </c>
      <c r="B11">
        <f>'Raw Data'!J12</f>
        <v>6</v>
      </c>
      <c r="C11">
        <f>'Raw Data'!K12</f>
        <v>8</v>
      </c>
      <c r="D11">
        <f>'Raw Data'!AH12</f>
        <v>2</v>
      </c>
      <c r="E11">
        <f>'Raw Data'!AF12</f>
        <v>12</v>
      </c>
      <c r="F11">
        <f>'Raw Data'!AG12</f>
        <v>12</v>
      </c>
      <c r="G11">
        <f t="shared" si="0"/>
        <v>0</v>
      </c>
      <c r="H11">
        <f t="shared" si="1"/>
        <v>8</v>
      </c>
      <c r="I11">
        <f>IF(COUNTIF('Raw Data'!AI12:AL12,"Purchase Insurance")=1,1,0)</f>
        <v>1</v>
      </c>
      <c r="J11">
        <f t="shared" si="2"/>
        <v>1</v>
      </c>
      <c r="K11">
        <f t="shared" si="3"/>
        <v>0</v>
      </c>
      <c r="L11">
        <f t="shared" si="4"/>
        <v>1</v>
      </c>
      <c r="M11">
        <f>'Raw Data'!AZ12</f>
        <v>0</v>
      </c>
    </row>
    <row r="12" spans="1:13" x14ac:dyDescent="0.15">
      <c r="A12">
        <f>'Raw Data'!I13</f>
        <v>4</v>
      </c>
      <c r="B12">
        <f>'Raw Data'!J13</f>
        <v>1</v>
      </c>
      <c r="C12">
        <f>'Raw Data'!K13</f>
        <v>3</v>
      </c>
      <c r="D12">
        <f>'Raw Data'!AH13</f>
        <v>2</v>
      </c>
      <c r="E12">
        <f>'Raw Data'!AF13</f>
        <v>6</v>
      </c>
      <c r="F12">
        <f>'Raw Data'!AG13</f>
        <v>3</v>
      </c>
      <c r="G12">
        <f t="shared" si="0"/>
        <v>-3</v>
      </c>
      <c r="H12">
        <f t="shared" si="1"/>
        <v>14</v>
      </c>
      <c r="I12">
        <f>IF(COUNTIF('Raw Data'!AI13:AL13,"Purchase Insurance")=1,1,0)</f>
        <v>0</v>
      </c>
      <c r="J12">
        <f t="shared" si="2"/>
        <v>1</v>
      </c>
      <c r="K12">
        <f t="shared" si="3"/>
        <v>0</v>
      </c>
      <c r="L12">
        <f t="shared" si="4"/>
        <v>1</v>
      </c>
      <c r="M12">
        <f>'Raw Data'!AZ13</f>
        <v>0</v>
      </c>
    </row>
    <row r="13" spans="1:13" x14ac:dyDescent="0.15">
      <c r="A13">
        <f>'Raw Data'!I14</f>
        <v>7</v>
      </c>
      <c r="B13">
        <f>'Raw Data'!J14</f>
        <v>9</v>
      </c>
      <c r="C13">
        <f>'Raw Data'!K14</f>
        <v>7</v>
      </c>
      <c r="D13">
        <f>'Raw Data'!AH14</f>
        <v>2</v>
      </c>
      <c r="E13">
        <f>'Raw Data'!AF14</f>
        <v>13</v>
      </c>
      <c r="F13">
        <f>'Raw Data'!AG14</f>
        <v>11</v>
      </c>
      <c r="G13">
        <f t="shared" si="0"/>
        <v>-2</v>
      </c>
      <c r="H13">
        <f t="shared" si="1"/>
        <v>7</v>
      </c>
      <c r="I13">
        <f>IF(COUNTIF('Raw Data'!AI14:AL14,"Purchase Insurance")=1,1,0)</f>
        <v>0</v>
      </c>
      <c r="J13">
        <f t="shared" si="2"/>
        <v>1</v>
      </c>
      <c r="K13">
        <f t="shared" si="3"/>
        <v>0</v>
      </c>
      <c r="L13">
        <f t="shared" si="4"/>
        <v>1</v>
      </c>
      <c r="M13">
        <f>'Raw Data'!AZ14</f>
        <v>0</v>
      </c>
    </row>
    <row r="14" spans="1:13" x14ac:dyDescent="0.15">
      <c r="A14">
        <f>'Raw Data'!I15</f>
        <v>3</v>
      </c>
      <c r="B14">
        <f>'Raw Data'!J15</f>
        <v>4</v>
      </c>
      <c r="C14">
        <f>'Raw Data'!K15</f>
        <v>7</v>
      </c>
      <c r="D14">
        <f>'Raw Data'!AH15</f>
        <v>2</v>
      </c>
      <c r="E14">
        <f>'Raw Data'!AF15</f>
        <v>8</v>
      </c>
      <c r="F14">
        <f>'Raw Data'!AG15</f>
        <v>5</v>
      </c>
      <c r="G14">
        <f t="shared" si="0"/>
        <v>-3</v>
      </c>
      <c r="H14">
        <f t="shared" si="1"/>
        <v>12</v>
      </c>
      <c r="I14">
        <f>IF(COUNTIF('Raw Data'!AI15:AL15,"Purchase Insurance")=1,1,0)</f>
        <v>1</v>
      </c>
      <c r="J14">
        <f t="shared" si="2"/>
        <v>1</v>
      </c>
      <c r="K14">
        <f t="shared" si="3"/>
        <v>0</v>
      </c>
      <c r="L14">
        <f t="shared" si="4"/>
        <v>1</v>
      </c>
      <c r="M14">
        <f>'Raw Data'!AZ15</f>
        <v>0</v>
      </c>
    </row>
    <row r="15" spans="1:13" x14ac:dyDescent="0.15">
      <c r="A15">
        <f>'Raw Data'!I16</f>
        <v>9</v>
      </c>
      <c r="B15">
        <f>'Raw Data'!J16</f>
        <v>9</v>
      </c>
      <c r="C15">
        <f>'Raw Data'!K16</f>
        <v>8</v>
      </c>
      <c r="D15">
        <f>'Raw Data'!AH16</f>
        <v>3</v>
      </c>
      <c r="E15">
        <f>'Raw Data'!AF16</f>
        <v>12</v>
      </c>
      <c r="F15">
        <f>'Raw Data'!AG16</f>
        <v>13</v>
      </c>
      <c r="G15">
        <f t="shared" si="0"/>
        <v>1</v>
      </c>
      <c r="H15">
        <f t="shared" si="1"/>
        <v>8</v>
      </c>
      <c r="I15">
        <f>IF(COUNTIF('Raw Data'!AI16:AL16,"Purchase Insurance")=1,1,0)</f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>'Raw Data'!AZ16</f>
        <v>0</v>
      </c>
    </row>
    <row r="16" spans="1:13" x14ac:dyDescent="0.15">
      <c r="A16">
        <f>'Raw Data'!I17</f>
        <v>1</v>
      </c>
      <c r="B16">
        <f>'Raw Data'!J17</f>
        <v>9</v>
      </c>
      <c r="C16">
        <f>'Raw Data'!K17</f>
        <v>8</v>
      </c>
      <c r="D16">
        <f>'Raw Data'!AH17</f>
        <v>3</v>
      </c>
      <c r="E16">
        <f>'Raw Data'!AF17</f>
        <v>20</v>
      </c>
      <c r="F16">
        <f>'Raw Data'!AG17</f>
        <v>17</v>
      </c>
      <c r="G16">
        <f t="shared" si="0"/>
        <v>-3</v>
      </c>
      <c r="H16">
        <f t="shared" si="1"/>
        <v>0</v>
      </c>
      <c r="I16">
        <f>IF(COUNTIF('Raw Data'!AI17:AL17,"Purchase Insurance")=1,1,0)</f>
        <v>0</v>
      </c>
      <c r="J16">
        <f t="shared" si="2"/>
        <v>0</v>
      </c>
      <c r="K16">
        <f t="shared" si="3"/>
        <v>1</v>
      </c>
      <c r="L16">
        <f t="shared" si="4"/>
        <v>0</v>
      </c>
      <c r="M16">
        <f>'Raw Data'!AZ17</f>
        <v>0</v>
      </c>
    </row>
    <row r="17" spans="1:13" x14ac:dyDescent="0.15">
      <c r="A17">
        <f>'Raw Data'!I18</f>
        <v>2</v>
      </c>
      <c r="B17">
        <f>'Raw Data'!J18</f>
        <v>8</v>
      </c>
      <c r="C17">
        <f>'Raw Data'!K18</f>
        <v>8</v>
      </c>
      <c r="D17">
        <f>'Raw Data'!AH18</f>
        <v>1</v>
      </c>
      <c r="E17">
        <f>'Raw Data'!AF18</f>
        <v>14</v>
      </c>
      <c r="F17">
        <f>'Raw Data'!AG18</f>
        <v>14</v>
      </c>
      <c r="G17">
        <f t="shared" si="0"/>
        <v>0</v>
      </c>
      <c r="H17">
        <f t="shared" si="1"/>
        <v>6</v>
      </c>
      <c r="I17">
        <f>IF(COUNTIF('Raw Data'!AI18:AL18,"Purchase Insurance")=1,1,0)</f>
        <v>0</v>
      </c>
      <c r="J17">
        <f t="shared" si="2"/>
        <v>1</v>
      </c>
      <c r="K17">
        <f t="shared" si="3"/>
        <v>0</v>
      </c>
      <c r="L17">
        <f t="shared" si="4"/>
        <v>0</v>
      </c>
      <c r="M17">
        <f>'Raw Data'!AZ18</f>
        <v>0</v>
      </c>
    </row>
    <row r="18" spans="1:13" x14ac:dyDescent="0.15">
      <c r="A18">
        <f>'Raw Data'!I19</f>
        <v>7</v>
      </c>
      <c r="B18">
        <f>'Raw Data'!J19</f>
        <v>7</v>
      </c>
      <c r="C18">
        <f>'Raw Data'!K19</f>
        <v>5</v>
      </c>
      <c r="D18">
        <f>'Raw Data'!AH19</f>
        <v>4</v>
      </c>
      <c r="E18">
        <f>'Raw Data'!AF19</f>
        <v>14</v>
      </c>
      <c r="F18">
        <f>'Raw Data'!AG19</f>
        <v>12</v>
      </c>
      <c r="G18">
        <f t="shared" si="0"/>
        <v>-2</v>
      </c>
      <c r="H18">
        <f t="shared" si="1"/>
        <v>6</v>
      </c>
      <c r="I18">
        <f>IF(COUNTIF('Raw Data'!AI19:AL19,"Purchase Insurance")=1,1,0)</f>
        <v>0</v>
      </c>
      <c r="J18">
        <f t="shared" si="2"/>
        <v>0</v>
      </c>
      <c r="K18">
        <f t="shared" si="3"/>
        <v>1</v>
      </c>
      <c r="L18">
        <f t="shared" si="4"/>
        <v>1</v>
      </c>
      <c r="M18">
        <f>'Raw Data'!AZ19</f>
        <v>0</v>
      </c>
    </row>
    <row r="19" spans="1:13" x14ac:dyDescent="0.15">
      <c r="A19">
        <f>'Raw Data'!I20</f>
        <v>6</v>
      </c>
      <c r="B19">
        <f>'Raw Data'!J20</f>
        <v>5</v>
      </c>
      <c r="C19">
        <f>'Raw Data'!K20</f>
        <v>8</v>
      </c>
      <c r="D19">
        <f>'Raw Data'!AH20</f>
        <v>4</v>
      </c>
      <c r="E19">
        <f>'Raw Data'!AF20</f>
        <v>10</v>
      </c>
      <c r="F19">
        <f>'Raw Data'!AG20</f>
        <v>5</v>
      </c>
      <c r="G19">
        <f t="shared" si="0"/>
        <v>-5</v>
      </c>
      <c r="H19">
        <f t="shared" si="1"/>
        <v>10</v>
      </c>
      <c r="I19">
        <f>IF(COUNTIF('Raw Data'!AI20:AL20,"Purchase Insurance")=1,1,0)</f>
        <v>1</v>
      </c>
      <c r="J19">
        <f t="shared" si="2"/>
        <v>0</v>
      </c>
      <c r="K19">
        <f t="shared" si="3"/>
        <v>1</v>
      </c>
      <c r="L19">
        <f t="shared" si="4"/>
        <v>1</v>
      </c>
      <c r="M19">
        <f>'Raw Data'!AZ20</f>
        <v>0</v>
      </c>
    </row>
    <row r="20" spans="1:13" x14ac:dyDescent="0.15">
      <c r="A20">
        <f>'Raw Data'!I21</f>
        <v>7</v>
      </c>
      <c r="B20">
        <f>'Raw Data'!J21</f>
        <v>6</v>
      </c>
      <c r="C20">
        <f>'Raw Data'!K21</f>
        <v>6</v>
      </c>
      <c r="D20">
        <f>'Raw Data'!AH21</f>
        <v>1</v>
      </c>
      <c r="E20">
        <f>'Raw Data'!AF21</f>
        <v>13</v>
      </c>
      <c r="F20">
        <f>'Raw Data'!AG21</f>
        <v>10</v>
      </c>
      <c r="G20">
        <f t="shared" si="0"/>
        <v>-3</v>
      </c>
      <c r="H20">
        <f t="shared" si="1"/>
        <v>7</v>
      </c>
      <c r="I20">
        <f>IF(COUNTIF('Raw Data'!AI21:AL21,"Purchase Insurance")=1,1,0)</f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>'Raw Data'!AZ21</f>
        <v>0</v>
      </c>
    </row>
    <row r="21" spans="1:13" x14ac:dyDescent="0.15">
      <c r="A21">
        <f>'Raw Data'!I22</f>
        <v>2</v>
      </c>
      <c r="B21">
        <f>'Raw Data'!J22</f>
        <v>5</v>
      </c>
      <c r="C21">
        <f>'Raw Data'!K22</f>
        <v>5</v>
      </c>
      <c r="D21">
        <f>'Raw Data'!AH22</f>
        <v>4</v>
      </c>
      <c r="E21">
        <f>'Raw Data'!AF22</f>
        <v>19</v>
      </c>
      <c r="F21">
        <f>'Raw Data'!AG22</f>
        <v>17</v>
      </c>
      <c r="G21">
        <f t="shared" si="0"/>
        <v>-2</v>
      </c>
      <c r="H21">
        <f t="shared" si="1"/>
        <v>1</v>
      </c>
      <c r="I21">
        <f>IF(COUNTIF('Raw Data'!AI22:AL22,"Purchase Insurance")=1,1,0)</f>
        <v>1</v>
      </c>
      <c r="J21">
        <f t="shared" si="2"/>
        <v>0</v>
      </c>
      <c r="K21">
        <f t="shared" si="3"/>
        <v>1</v>
      </c>
      <c r="L21">
        <f t="shared" si="4"/>
        <v>1</v>
      </c>
      <c r="M21">
        <f>'Raw Data'!AZ22</f>
        <v>0</v>
      </c>
    </row>
    <row r="22" spans="1:13" x14ac:dyDescent="0.15">
      <c r="A22">
        <f>'Raw Data'!I23</f>
        <v>3</v>
      </c>
      <c r="B22">
        <f>'Raw Data'!J23</f>
        <v>9</v>
      </c>
      <c r="C22">
        <f>'Raw Data'!K23</f>
        <v>8</v>
      </c>
      <c r="D22">
        <f>'Raw Data'!AH23</f>
        <v>2</v>
      </c>
      <c r="E22">
        <f>'Raw Data'!AF23</f>
        <v>6</v>
      </c>
      <c r="F22">
        <f>'Raw Data'!AG23</f>
        <v>7</v>
      </c>
      <c r="G22">
        <f t="shared" si="0"/>
        <v>1</v>
      </c>
      <c r="H22">
        <f t="shared" si="1"/>
        <v>14</v>
      </c>
      <c r="I22">
        <f>IF(COUNTIF('Raw Data'!AI23:AL23,"Purchase Insurance")=1,1,0)</f>
        <v>1</v>
      </c>
      <c r="J22">
        <f t="shared" si="2"/>
        <v>1</v>
      </c>
      <c r="K22">
        <f t="shared" si="3"/>
        <v>0</v>
      </c>
      <c r="L22">
        <f t="shared" si="4"/>
        <v>1</v>
      </c>
      <c r="M22">
        <f>'Raw Data'!AZ23</f>
        <v>0</v>
      </c>
    </row>
    <row r="23" spans="1:13" x14ac:dyDescent="0.15">
      <c r="A23">
        <f>'Raw Data'!I24</f>
        <v>7</v>
      </c>
      <c r="B23">
        <f>'Raw Data'!J24</f>
        <v>8</v>
      </c>
      <c r="C23">
        <f>'Raw Data'!K24</f>
        <v>8</v>
      </c>
      <c r="D23">
        <f>'Raw Data'!AH24</f>
        <v>4</v>
      </c>
      <c r="E23">
        <f>'Raw Data'!AF24</f>
        <v>15</v>
      </c>
      <c r="F23">
        <f>'Raw Data'!AG24</f>
        <v>17</v>
      </c>
      <c r="G23">
        <f t="shared" si="0"/>
        <v>2</v>
      </c>
      <c r="H23">
        <f t="shared" si="1"/>
        <v>5</v>
      </c>
      <c r="I23">
        <f>IF(COUNTIF('Raw Data'!AI24:AL24,"Purchase Insurance")=1,1,0)</f>
        <v>1</v>
      </c>
      <c r="J23">
        <f t="shared" si="2"/>
        <v>0</v>
      </c>
      <c r="K23">
        <f t="shared" si="3"/>
        <v>1</v>
      </c>
      <c r="L23">
        <f t="shared" si="4"/>
        <v>1</v>
      </c>
      <c r="M23">
        <f>'Raw Data'!AZ24</f>
        <v>0</v>
      </c>
    </row>
    <row r="24" spans="1:13" x14ac:dyDescent="0.15">
      <c r="A24">
        <f>'Raw Data'!I25</f>
        <v>5</v>
      </c>
      <c r="B24">
        <f>'Raw Data'!J25</f>
        <v>6</v>
      </c>
      <c r="C24">
        <f>'Raw Data'!K25</f>
        <v>7</v>
      </c>
      <c r="D24">
        <f>'Raw Data'!AH25</f>
        <v>3</v>
      </c>
      <c r="E24">
        <f>'Raw Data'!AF25</f>
        <v>16</v>
      </c>
      <c r="F24">
        <f>'Raw Data'!AG25</f>
        <v>16</v>
      </c>
      <c r="G24">
        <f t="shared" si="0"/>
        <v>0</v>
      </c>
      <c r="H24">
        <f t="shared" si="1"/>
        <v>4</v>
      </c>
      <c r="I24">
        <f>IF(COUNTIF('Raw Data'!AI25:AL25,"Purchase Insurance")=1,1,0)</f>
        <v>1</v>
      </c>
      <c r="J24">
        <f t="shared" si="2"/>
        <v>0</v>
      </c>
      <c r="K24">
        <f t="shared" si="3"/>
        <v>1</v>
      </c>
      <c r="L24">
        <f t="shared" si="4"/>
        <v>0</v>
      </c>
      <c r="M24">
        <f>'Raw Data'!AZ25</f>
        <v>0</v>
      </c>
    </row>
    <row r="25" spans="1:13" x14ac:dyDescent="0.15">
      <c r="A25">
        <f>'Raw Data'!I26</f>
        <v>3</v>
      </c>
      <c r="B25">
        <f>'Raw Data'!J26</f>
        <v>8</v>
      </c>
      <c r="C25">
        <f>'Raw Data'!K26</f>
        <v>7</v>
      </c>
      <c r="D25">
        <f>'Raw Data'!AH26</f>
        <v>3</v>
      </c>
      <c r="E25">
        <f>'Raw Data'!AF26</f>
        <v>15</v>
      </c>
      <c r="F25">
        <f>'Raw Data'!AG26</f>
        <v>15</v>
      </c>
      <c r="G25">
        <f t="shared" si="0"/>
        <v>0</v>
      </c>
      <c r="H25">
        <f t="shared" si="1"/>
        <v>5</v>
      </c>
      <c r="I25">
        <f>IF(COUNTIF('Raw Data'!AI26:AL26,"Purchase Insurance")=1,1,0)</f>
        <v>0</v>
      </c>
      <c r="J25">
        <f t="shared" si="2"/>
        <v>0</v>
      </c>
      <c r="K25">
        <f t="shared" si="3"/>
        <v>1</v>
      </c>
      <c r="L25">
        <f t="shared" si="4"/>
        <v>0</v>
      </c>
      <c r="M25">
        <f>'Raw Data'!AZ26</f>
        <v>0</v>
      </c>
    </row>
    <row r="26" spans="1:13" x14ac:dyDescent="0.15">
      <c r="A26">
        <f>'Raw Data'!I27</f>
        <v>2</v>
      </c>
      <c r="B26">
        <f>'Raw Data'!J27</f>
        <v>6</v>
      </c>
      <c r="C26">
        <f>'Raw Data'!K27</f>
        <v>6</v>
      </c>
      <c r="D26">
        <f>'Raw Data'!AH27</f>
        <v>2</v>
      </c>
      <c r="E26">
        <f>'Raw Data'!AF27</f>
        <v>17</v>
      </c>
      <c r="F26">
        <f>'Raw Data'!AG27</f>
        <v>11</v>
      </c>
      <c r="G26">
        <f t="shared" si="0"/>
        <v>-6</v>
      </c>
      <c r="H26">
        <f t="shared" si="1"/>
        <v>3</v>
      </c>
      <c r="I26">
        <f>IF(COUNTIF('Raw Data'!AI27:AL27,"Purchase Insurance")=1,1,0)</f>
        <v>0</v>
      </c>
      <c r="J26">
        <f t="shared" si="2"/>
        <v>1</v>
      </c>
      <c r="K26">
        <f t="shared" si="3"/>
        <v>0</v>
      </c>
      <c r="L26">
        <f t="shared" si="4"/>
        <v>1</v>
      </c>
      <c r="M26">
        <f>'Raw Data'!AZ27</f>
        <v>0</v>
      </c>
    </row>
    <row r="27" spans="1:13" x14ac:dyDescent="0.15">
      <c r="A27">
        <f>'Raw Data'!I28</f>
        <v>8</v>
      </c>
      <c r="B27">
        <f>'Raw Data'!J28</f>
        <v>7</v>
      </c>
      <c r="C27">
        <f>'Raw Data'!K28</f>
        <v>6</v>
      </c>
      <c r="D27">
        <f>'Raw Data'!AH28</f>
        <v>3</v>
      </c>
      <c r="E27">
        <f>'Raw Data'!AF28</f>
        <v>17</v>
      </c>
      <c r="F27">
        <f>'Raw Data'!AG28</f>
        <v>12</v>
      </c>
      <c r="G27">
        <f t="shared" si="0"/>
        <v>-5</v>
      </c>
      <c r="H27">
        <f t="shared" si="1"/>
        <v>3</v>
      </c>
      <c r="I27">
        <f>IF(COUNTIF('Raw Data'!AI28:AL28,"Purchase Insurance")=1,1,0)</f>
        <v>1</v>
      </c>
      <c r="J27">
        <f t="shared" si="2"/>
        <v>0</v>
      </c>
      <c r="K27">
        <f t="shared" si="3"/>
        <v>1</v>
      </c>
      <c r="L27">
        <f t="shared" si="4"/>
        <v>0</v>
      </c>
      <c r="M27">
        <f>'Raw Data'!AZ28</f>
        <v>0</v>
      </c>
    </row>
    <row r="28" spans="1:13" x14ac:dyDescent="0.15">
      <c r="A28">
        <f>'Raw Data'!I29</f>
        <v>8</v>
      </c>
      <c r="B28">
        <f>'Raw Data'!J29</f>
        <v>9</v>
      </c>
      <c r="C28">
        <f>'Raw Data'!K29</f>
        <v>8</v>
      </c>
      <c r="D28">
        <f>'Raw Data'!AH29</f>
        <v>3</v>
      </c>
      <c r="E28">
        <f>'Raw Data'!AF29</f>
        <v>19</v>
      </c>
      <c r="F28">
        <f>'Raw Data'!AG29</f>
        <v>19</v>
      </c>
      <c r="G28">
        <f t="shared" si="0"/>
        <v>0</v>
      </c>
      <c r="H28">
        <f t="shared" si="1"/>
        <v>1</v>
      </c>
      <c r="I28">
        <f>IF(COUNTIF('Raw Data'!AI29:AL29,"Purchase Insurance")=1,1,0)</f>
        <v>0</v>
      </c>
      <c r="J28">
        <f t="shared" si="2"/>
        <v>0</v>
      </c>
      <c r="K28">
        <f t="shared" si="3"/>
        <v>1</v>
      </c>
      <c r="L28">
        <f t="shared" si="4"/>
        <v>0</v>
      </c>
      <c r="M28">
        <f>'Raw Data'!AZ29</f>
        <v>0</v>
      </c>
    </row>
    <row r="29" spans="1:13" x14ac:dyDescent="0.15">
      <c r="A29">
        <f>'Raw Data'!I30</f>
        <v>0</v>
      </c>
      <c r="B29">
        <f>'Raw Data'!J30</f>
        <v>3</v>
      </c>
      <c r="C29">
        <f>'Raw Data'!K30</f>
        <v>7</v>
      </c>
      <c r="D29">
        <f>'Raw Data'!AH30</f>
        <v>1</v>
      </c>
      <c r="E29">
        <f>'Raw Data'!AF30</f>
        <v>17</v>
      </c>
      <c r="F29">
        <f>'Raw Data'!AG30</f>
        <v>19</v>
      </c>
      <c r="G29">
        <f t="shared" si="0"/>
        <v>2</v>
      </c>
      <c r="H29">
        <f t="shared" si="1"/>
        <v>3</v>
      </c>
      <c r="I29">
        <f>IF(COUNTIF('Raw Data'!AI30:AL30,"Purchase Insurance")=1,1,0)</f>
        <v>0</v>
      </c>
      <c r="J29">
        <f t="shared" si="2"/>
        <v>1</v>
      </c>
      <c r="K29">
        <f t="shared" si="3"/>
        <v>0</v>
      </c>
      <c r="L29">
        <f t="shared" si="4"/>
        <v>0</v>
      </c>
      <c r="M29">
        <f>'Raw Data'!AZ30</f>
        <v>0</v>
      </c>
    </row>
    <row r="30" spans="1:13" x14ac:dyDescent="0.15">
      <c r="A30">
        <f>'Raw Data'!I31</f>
        <v>5</v>
      </c>
      <c r="B30">
        <f>'Raw Data'!J31</f>
        <v>8</v>
      </c>
      <c r="C30">
        <f>'Raw Data'!K31</f>
        <v>4</v>
      </c>
      <c r="D30">
        <f>'Raw Data'!AH31</f>
        <v>3</v>
      </c>
      <c r="E30">
        <f>'Raw Data'!AF31</f>
        <v>16</v>
      </c>
      <c r="F30">
        <f>'Raw Data'!AG31</f>
        <v>15</v>
      </c>
      <c r="G30">
        <f t="shared" si="0"/>
        <v>-1</v>
      </c>
      <c r="H30">
        <f t="shared" si="1"/>
        <v>4</v>
      </c>
      <c r="I30">
        <f>IF(COUNTIF('Raw Data'!AI31:AL31,"Purchase Insurance")=1,1,0)</f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>'Raw Data'!AZ31</f>
        <v>0</v>
      </c>
    </row>
    <row r="31" spans="1:13" x14ac:dyDescent="0.15">
      <c r="A31">
        <f>'Raw Data'!I32</f>
        <v>3</v>
      </c>
      <c r="B31">
        <f>'Raw Data'!J32</f>
        <v>8</v>
      </c>
      <c r="C31">
        <f>'Raw Data'!K32</f>
        <v>6</v>
      </c>
      <c r="D31">
        <f>'Raw Data'!AH32</f>
        <v>3</v>
      </c>
      <c r="E31">
        <f>'Raw Data'!AF32</f>
        <v>16</v>
      </c>
      <c r="F31">
        <f>'Raw Data'!AG32</f>
        <v>17</v>
      </c>
      <c r="G31">
        <f t="shared" si="0"/>
        <v>1</v>
      </c>
      <c r="H31">
        <f t="shared" si="1"/>
        <v>4</v>
      </c>
      <c r="I31">
        <f>IF(COUNTIF('Raw Data'!AI32:AL32,"Purchase Insurance")=1,1,0)</f>
        <v>0</v>
      </c>
      <c r="J31">
        <f t="shared" si="2"/>
        <v>0</v>
      </c>
      <c r="K31">
        <f t="shared" si="3"/>
        <v>1</v>
      </c>
      <c r="L31">
        <f t="shared" si="4"/>
        <v>0</v>
      </c>
      <c r="M31">
        <f>'Raw Data'!AZ32</f>
        <v>0</v>
      </c>
    </row>
    <row r="32" spans="1:13" x14ac:dyDescent="0.15">
      <c r="A32">
        <f>'Raw Data'!I33</f>
        <v>5</v>
      </c>
      <c r="B32">
        <f>'Raw Data'!J33</f>
        <v>7</v>
      </c>
      <c r="C32">
        <f>'Raw Data'!K33</f>
        <v>8</v>
      </c>
      <c r="D32">
        <f>'Raw Data'!AH33</f>
        <v>3</v>
      </c>
      <c r="E32">
        <f>'Raw Data'!AF33</f>
        <v>14</v>
      </c>
      <c r="F32">
        <f>'Raw Data'!AG33</f>
        <v>14</v>
      </c>
      <c r="G32">
        <f t="shared" si="0"/>
        <v>0</v>
      </c>
      <c r="H32">
        <f t="shared" si="1"/>
        <v>6</v>
      </c>
      <c r="I32">
        <f>IF(COUNTIF('Raw Data'!AI33:AL33,"Purchase Insurance")=1,1,0)</f>
        <v>0</v>
      </c>
      <c r="J32">
        <f t="shared" si="2"/>
        <v>0</v>
      </c>
      <c r="K32">
        <f t="shared" si="3"/>
        <v>1</v>
      </c>
      <c r="L32">
        <f t="shared" si="4"/>
        <v>0</v>
      </c>
      <c r="M32">
        <f>'Raw Data'!AZ33</f>
        <v>0</v>
      </c>
    </row>
    <row r="33" spans="1:13" x14ac:dyDescent="0.15">
      <c r="A33">
        <f>'Raw Data'!I34</f>
        <v>7</v>
      </c>
      <c r="B33">
        <f>'Raw Data'!J34</f>
        <v>8</v>
      </c>
      <c r="C33">
        <f>'Raw Data'!K34</f>
        <v>7</v>
      </c>
      <c r="D33">
        <f>'Raw Data'!AH34</f>
        <v>3</v>
      </c>
      <c r="E33">
        <f>'Raw Data'!AF34</f>
        <v>19</v>
      </c>
      <c r="F33">
        <f>'Raw Data'!AG34</f>
        <v>17</v>
      </c>
      <c r="G33">
        <f t="shared" si="0"/>
        <v>-2</v>
      </c>
      <c r="H33">
        <f t="shared" si="1"/>
        <v>1</v>
      </c>
      <c r="I33">
        <f>IF(COUNTIF('Raw Data'!AI34:AL34,"Purchase Insurance")=1,1,0)</f>
        <v>0</v>
      </c>
      <c r="J33">
        <f t="shared" si="2"/>
        <v>0</v>
      </c>
      <c r="K33">
        <f t="shared" si="3"/>
        <v>1</v>
      </c>
      <c r="L33">
        <f t="shared" si="4"/>
        <v>0</v>
      </c>
      <c r="M33">
        <f>'Raw Data'!AZ34</f>
        <v>0</v>
      </c>
    </row>
    <row r="34" spans="1:13" x14ac:dyDescent="0.15">
      <c r="A34">
        <f>'Raw Data'!I35</f>
        <v>1</v>
      </c>
      <c r="B34">
        <f>'Raw Data'!J35</f>
        <v>0</v>
      </c>
      <c r="C34">
        <f>'Raw Data'!K35</f>
        <v>2</v>
      </c>
      <c r="D34">
        <f>'Raw Data'!AH35</f>
        <v>2</v>
      </c>
      <c r="E34">
        <f>'Raw Data'!AF35</f>
        <v>12</v>
      </c>
      <c r="F34">
        <f>'Raw Data'!AG35</f>
        <v>12</v>
      </c>
      <c r="G34">
        <f t="shared" si="0"/>
        <v>0</v>
      </c>
      <c r="H34">
        <f t="shared" si="1"/>
        <v>8</v>
      </c>
      <c r="I34">
        <f>IF(COUNTIF('Raw Data'!AI35:AL35,"Purchase Insurance")=1,1,0)</f>
        <v>1</v>
      </c>
      <c r="J34">
        <f t="shared" si="2"/>
        <v>1</v>
      </c>
      <c r="K34">
        <f t="shared" si="3"/>
        <v>0</v>
      </c>
      <c r="L34">
        <f t="shared" si="4"/>
        <v>1</v>
      </c>
      <c r="M34">
        <f>'Raw Data'!AZ35</f>
        <v>0</v>
      </c>
    </row>
    <row r="35" spans="1:13" x14ac:dyDescent="0.15">
      <c r="A35">
        <f>'Raw Data'!I36</f>
        <v>7</v>
      </c>
      <c r="B35">
        <f>'Raw Data'!J36</f>
        <v>8</v>
      </c>
      <c r="C35">
        <f>'Raw Data'!K36</f>
        <v>7</v>
      </c>
      <c r="D35">
        <f>'Raw Data'!AH36</f>
        <v>1</v>
      </c>
      <c r="E35">
        <f>'Raw Data'!AF36</f>
        <v>8</v>
      </c>
      <c r="F35">
        <f>'Raw Data'!AG36</f>
        <v>5</v>
      </c>
      <c r="G35">
        <f t="shared" si="0"/>
        <v>-3</v>
      </c>
      <c r="H35">
        <f t="shared" si="1"/>
        <v>12</v>
      </c>
      <c r="I35">
        <f>IF(COUNTIF('Raw Data'!AI36:AL36,"Purchase Insurance")=1,1,0)</f>
        <v>1</v>
      </c>
      <c r="J35">
        <f t="shared" si="2"/>
        <v>1</v>
      </c>
      <c r="K35">
        <f t="shared" si="3"/>
        <v>0</v>
      </c>
      <c r="L35">
        <f t="shared" si="4"/>
        <v>0</v>
      </c>
      <c r="M35">
        <f>'Raw Data'!AZ36</f>
        <v>0</v>
      </c>
    </row>
    <row r="36" spans="1:13" x14ac:dyDescent="0.15">
      <c r="A36">
        <f>'Raw Data'!I37</f>
        <v>7</v>
      </c>
      <c r="B36">
        <f>'Raw Data'!J37</f>
        <v>8</v>
      </c>
      <c r="C36">
        <f>'Raw Data'!K37</f>
        <v>7</v>
      </c>
      <c r="D36">
        <f>'Raw Data'!AH37</f>
        <v>2</v>
      </c>
      <c r="E36">
        <f>'Raw Data'!AF37</f>
        <v>9</v>
      </c>
      <c r="F36">
        <f>'Raw Data'!AG37</f>
        <v>11</v>
      </c>
      <c r="G36">
        <f t="shared" si="0"/>
        <v>2</v>
      </c>
      <c r="H36">
        <f t="shared" si="1"/>
        <v>11</v>
      </c>
      <c r="I36">
        <f>IF(COUNTIF('Raw Data'!AI37:AL37,"Purchase Insurance")=1,1,0)</f>
        <v>0</v>
      </c>
      <c r="J36">
        <f t="shared" si="2"/>
        <v>1</v>
      </c>
      <c r="K36">
        <f t="shared" si="3"/>
        <v>0</v>
      </c>
      <c r="L36">
        <f t="shared" si="4"/>
        <v>1</v>
      </c>
      <c r="M36">
        <f>'Raw Data'!AZ37</f>
        <v>0</v>
      </c>
    </row>
    <row r="37" spans="1:13" x14ac:dyDescent="0.15">
      <c r="A37">
        <f>'Raw Data'!I38</f>
        <v>6</v>
      </c>
      <c r="B37">
        <f>'Raw Data'!J38</f>
        <v>10</v>
      </c>
      <c r="C37">
        <f>'Raw Data'!K38</f>
        <v>10</v>
      </c>
      <c r="D37">
        <f>'Raw Data'!AH38</f>
        <v>4</v>
      </c>
      <c r="E37">
        <f>'Raw Data'!AF38</f>
        <v>11</v>
      </c>
      <c r="F37">
        <f>'Raw Data'!AG38</f>
        <v>12</v>
      </c>
      <c r="G37">
        <f t="shared" si="0"/>
        <v>1</v>
      </c>
      <c r="H37">
        <f t="shared" si="1"/>
        <v>9</v>
      </c>
      <c r="I37">
        <f>IF(COUNTIF('Raw Data'!AI38:AL38,"Purchase Insurance")=1,1,0)</f>
        <v>0</v>
      </c>
      <c r="J37">
        <f t="shared" si="2"/>
        <v>0</v>
      </c>
      <c r="K37">
        <f t="shared" si="3"/>
        <v>1</v>
      </c>
      <c r="L37">
        <f t="shared" si="4"/>
        <v>1</v>
      </c>
      <c r="M37">
        <f>'Raw Data'!AZ38</f>
        <v>0</v>
      </c>
    </row>
    <row r="38" spans="1:13" x14ac:dyDescent="0.15">
      <c r="A38">
        <f>'Raw Data'!I39</f>
        <v>8</v>
      </c>
      <c r="B38">
        <f>'Raw Data'!J39</f>
        <v>4</v>
      </c>
      <c r="C38">
        <f>'Raw Data'!K39</f>
        <v>6</v>
      </c>
      <c r="D38">
        <f>'Raw Data'!AH39</f>
        <v>1</v>
      </c>
      <c r="E38">
        <f>'Raw Data'!AF39</f>
        <v>16</v>
      </c>
      <c r="F38">
        <f>'Raw Data'!AG39</f>
        <v>14</v>
      </c>
      <c r="G38">
        <f t="shared" si="0"/>
        <v>-2</v>
      </c>
      <c r="H38">
        <f t="shared" si="1"/>
        <v>4</v>
      </c>
      <c r="I38">
        <f>IF(COUNTIF('Raw Data'!AI39:AL39,"Purchase Insurance")=1,1,0)</f>
        <v>1</v>
      </c>
      <c r="J38">
        <f t="shared" si="2"/>
        <v>1</v>
      </c>
      <c r="K38">
        <f t="shared" si="3"/>
        <v>0</v>
      </c>
      <c r="L38">
        <f t="shared" si="4"/>
        <v>0</v>
      </c>
      <c r="M38">
        <f>'Raw Data'!AZ39</f>
        <v>0</v>
      </c>
    </row>
    <row r="39" spans="1:13" x14ac:dyDescent="0.15">
      <c r="A39">
        <f>'Raw Data'!I40</f>
        <v>7</v>
      </c>
      <c r="B39">
        <f>'Raw Data'!J40</f>
        <v>9</v>
      </c>
      <c r="C39">
        <f>'Raw Data'!K40</f>
        <v>8</v>
      </c>
      <c r="D39">
        <f>'Raw Data'!AH40</f>
        <v>4</v>
      </c>
      <c r="E39">
        <f>'Raw Data'!AF40</f>
        <v>8</v>
      </c>
      <c r="F39">
        <f>'Raw Data'!AG40</f>
        <v>6</v>
      </c>
      <c r="G39">
        <f t="shared" si="0"/>
        <v>-2</v>
      </c>
      <c r="H39">
        <f t="shared" si="1"/>
        <v>12</v>
      </c>
      <c r="I39">
        <f>IF(COUNTIF('Raw Data'!AI40:AL40,"Purchase Insurance")=1,1,0)</f>
        <v>0</v>
      </c>
      <c r="J39">
        <f t="shared" si="2"/>
        <v>0</v>
      </c>
      <c r="K39">
        <f t="shared" si="3"/>
        <v>1</v>
      </c>
      <c r="L39">
        <f t="shared" si="4"/>
        <v>1</v>
      </c>
      <c r="M39">
        <f>'Raw Data'!AZ40</f>
        <v>0</v>
      </c>
    </row>
    <row r="40" spans="1:13" x14ac:dyDescent="0.15">
      <c r="A40">
        <f>'Raw Data'!I41</f>
        <v>7</v>
      </c>
      <c r="B40">
        <f>'Raw Data'!J41</f>
        <v>10</v>
      </c>
      <c r="C40">
        <f>'Raw Data'!K41</f>
        <v>7</v>
      </c>
      <c r="D40">
        <f>'Raw Data'!AH41</f>
        <v>4</v>
      </c>
      <c r="E40">
        <f>'Raw Data'!AF41</f>
        <v>11</v>
      </c>
      <c r="F40">
        <f>'Raw Data'!AG41</f>
        <v>12</v>
      </c>
      <c r="G40">
        <f t="shared" si="0"/>
        <v>1</v>
      </c>
      <c r="H40">
        <f t="shared" si="1"/>
        <v>9</v>
      </c>
      <c r="I40">
        <f>IF(COUNTIF('Raw Data'!AI41:AL41,"Purchase Insurance")=1,1,0)</f>
        <v>0</v>
      </c>
      <c r="J40">
        <f t="shared" si="2"/>
        <v>0</v>
      </c>
      <c r="K40">
        <f t="shared" si="3"/>
        <v>1</v>
      </c>
      <c r="L40">
        <f t="shared" si="4"/>
        <v>1</v>
      </c>
      <c r="M40">
        <f>'Raw Data'!AZ41</f>
        <v>0</v>
      </c>
    </row>
    <row r="41" spans="1:13" x14ac:dyDescent="0.15">
      <c r="A41">
        <f>'Raw Data'!I42</f>
        <v>4</v>
      </c>
      <c r="B41">
        <f>'Raw Data'!J42</f>
        <v>7</v>
      </c>
      <c r="C41">
        <f>'Raw Data'!K42</f>
        <v>7</v>
      </c>
      <c r="D41">
        <f>'Raw Data'!AH42</f>
        <v>4</v>
      </c>
      <c r="E41">
        <f>'Raw Data'!AF42</f>
        <v>9</v>
      </c>
      <c r="F41">
        <f>'Raw Data'!AG42</f>
        <v>13</v>
      </c>
      <c r="G41">
        <f t="shared" si="0"/>
        <v>4</v>
      </c>
      <c r="H41">
        <f t="shared" si="1"/>
        <v>11</v>
      </c>
      <c r="I41">
        <f>IF(COUNTIF('Raw Data'!AI42:AL42,"Purchase Insurance")=1,1,0)</f>
        <v>0</v>
      </c>
      <c r="J41">
        <f t="shared" si="2"/>
        <v>0</v>
      </c>
      <c r="K41">
        <f t="shared" si="3"/>
        <v>1</v>
      </c>
      <c r="L41">
        <f t="shared" si="4"/>
        <v>1</v>
      </c>
      <c r="M41">
        <f>'Raw Data'!AZ42</f>
        <v>0</v>
      </c>
    </row>
    <row r="42" spans="1:13" x14ac:dyDescent="0.15">
      <c r="A42">
        <f>'Raw Data'!I43</f>
        <v>1</v>
      </c>
      <c r="B42">
        <f>'Raw Data'!J43</f>
        <v>2</v>
      </c>
      <c r="C42">
        <f>'Raw Data'!K43</f>
        <v>7</v>
      </c>
      <c r="D42">
        <f>'Raw Data'!AH43</f>
        <v>1</v>
      </c>
      <c r="E42">
        <f>'Raw Data'!AF43</f>
        <v>10</v>
      </c>
      <c r="F42">
        <f>'Raw Data'!AG43</f>
        <v>7</v>
      </c>
      <c r="G42">
        <f t="shared" si="0"/>
        <v>-3</v>
      </c>
      <c r="H42">
        <f t="shared" si="1"/>
        <v>10</v>
      </c>
      <c r="I42">
        <f>IF(COUNTIF('Raw Data'!AI43:AL43,"Purchase Insurance")=1,1,0)</f>
        <v>1</v>
      </c>
      <c r="J42">
        <f t="shared" si="2"/>
        <v>1</v>
      </c>
      <c r="K42">
        <f t="shared" si="3"/>
        <v>0</v>
      </c>
      <c r="L42">
        <f t="shared" si="4"/>
        <v>0</v>
      </c>
      <c r="M42">
        <f>'Raw Data'!AZ43</f>
        <v>0</v>
      </c>
    </row>
    <row r="43" spans="1:13" x14ac:dyDescent="0.15">
      <c r="A43">
        <f>'Raw Data'!I44</f>
        <v>7</v>
      </c>
      <c r="B43">
        <f>'Raw Data'!J44</f>
        <v>6</v>
      </c>
      <c r="C43">
        <f>'Raw Data'!K44</f>
        <v>3</v>
      </c>
      <c r="D43">
        <f>'Raw Data'!AH44</f>
        <v>2</v>
      </c>
      <c r="E43">
        <f>'Raw Data'!AF44</f>
        <v>13</v>
      </c>
      <c r="F43">
        <f>'Raw Data'!AG44</f>
        <v>14</v>
      </c>
      <c r="G43">
        <f t="shared" si="0"/>
        <v>1</v>
      </c>
      <c r="H43">
        <f t="shared" si="1"/>
        <v>7</v>
      </c>
      <c r="I43">
        <f>IF(COUNTIF('Raw Data'!AI44:AL44,"Purchase Insurance")=1,1,0)</f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>'Raw Data'!AZ44</f>
        <v>0</v>
      </c>
    </row>
    <row r="44" spans="1:13" x14ac:dyDescent="0.15">
      <c r="A44">
        <f>'Raw Data'!I45</f>
        <v>7</v>
      </c>
      <c r="B44">
        <f>'Raw Data'!J45</f>
        <v>9</v>
      </c>
      <c r="C44">
        <f>'Raw Data'!K45</f>
        <v>5</v>
      </c>
      <c r="D44">
        <f>'Raw Data'!AH45</f>
        <v>1</v>
      </c>
      <c r="E44">
        <f>'Raw Data'!AF45</f>
        <v>6</v>
      </c>
      <c r="F44">
        <f>'Raw Data'!AG45</f>
        <v>2</v>
      </c>
      <c r="G44">
        <f t="shared" si="0"/>
        <v>-4</v>
      </c>
      <c r="H44">
        <f t="shared" si="1"/>
        <v>14</v>
      </c>
      <c r="I44">
        <f>IF(COUNTIF('Raw Data'!AI45:AL45,"Purchase Insurance")=1,1,0)</f>
        <v>0</v>
      </c>
      <c r="J44">
        <f t="shared" si="2"/>
        <v>1</v>
      </c>
      <c r="K44">
        <f t="shared" si="3"/>
        <v>0</v>
      </c>
      <c r="L44">
        <f t="shared" si="4"/>
        <v>0</v>
      </c>
      <c r="M44">
        <f>'Raw Data'!AZ45</f>
        <v>0</v>
      </c>
    </row>
    <row r="45" spans="1:13" x14ac:dyDescent="0.15">
      <c r="A45">
        <f>'Raw Data'!I46</f>
        <v>8</v>
      </c>
      <c r="B45">
        <f>'Raw Data'!J46</f>
        <v>8</v>
      </c>
      <c r="C45">
        <f>'Raw Data'!K46</f>
        <v>6</v>
      </c>
      <c r="D45">
        <f>'Raw Data'!AH46</f>
        <v>3</v>
      </c>
      <c r="E45">
        <f>'Raw Data'!AF46</f>
        <v>20</v>
      </c>
      <c r="F45">
        <f>'Raw Data'!AG46</f>
        <v>19</v>
      </c>
      <c r="G45">
        <f t="shared" si="0"/>
        <v>-1</v>
      </c>
      <c r="H45">
        <f t="shared" si="1"/>
        <v>0</v>
      </c>
      <c r="I45">
        <f>IF(COUNTIF('Raw Data'!AI46:AL46,"Purchase Insurance")=1,1,0)</f>
        <v>1</v>
      </c>
      <c r="J45">
        <f t="shared" si="2"/>
        <v>0</v>
      </c>
      <c r="K45">
        <f t="shared" si="3"/>
        <v>1</v>
      </c>
      <c r="L45">
        <f t="shared" si="4"/>
        <v>0</v>
      </c>
      <c r="M45">
        <f>'Raw Data'!AZ46</f>
        <v>0</v>
      </c>
    </row>
    <row r="46" spans="1:13" x14ac:dyDescent="0.15">
      <c r="A46">
        <f>'Raw Data'!I47</f>
        <v>7</v>
      </c>
      <c r="B46">
        <f>'Raw Data'!J47</f>
        <v>8</v>
      </c>
      <c r="C46">
        <f>'Raw Data'!K47</f>
        <v>8</v>
      </c>
      <c r="D46">
        <f>'Raw Data'!AH47</f>
        <v>3</v>
      </c>
      <c r="E46">
        <f>'Raw Data'!AF47</f>
        <v>18</v>
      </c>
      <c r="F46">
        <f>'Raw Data'!AG47</f>
        <v>17</v>
      </c>
      <c r="G46">
        <f t="shared" si="0"/>
        <v>-1</v>
      </c>
      <c r="H46">
        <f t="shared" si="1"/>
        <v>2</v>
      </c>
      <c r="I46">
        <f>IF(COUNTIF('Raw Data'!AI47:AL47,"Purchase Insurance")=1,1,0)</f>
        <v>1</v>
      </c>
      <c r="J46">
        <f t="shared" si="2"/>
        <v>0</v>
      </c>
      <c r="K46">
        <f t="shared" si="3"/>
        <v>1</v>
      </c>
      <c r="L46">
        <f t="shared" si="4"/>
        <v>0</v>
      </c>
      <c r="M46">
        <f>'Raw Data'!AZ47</f>
        <v>0</v>
      </c>
    </row>
    <row r="47" spans="1:13" x14ac:dyDescent="0.15">
      <c r="A47">
        <f>'Raw Data'!I48</f>
        <v>7</v>
      </c>
      <c r="B47">
        <f>'Raw Data'!J48</f>
        <v>7</v>
      </c>
      <c r="C47">
        <f>'Raw Data'!K48</f>
        <v>6</v>
      </c>
      <c r="D47">
        <f>'Raw Data'!AH48</f>
        <v>4</v>
      </c>
      <c r="E47">
        <f>'Raw Data'!AF48</f>
        <v>19</v>
      </c>
      <c r="F47">
        <f>'Raw Data'!AG48</f>
        <v>18</v>
      </c>
      <c r="G47">
        <f t="shared" si="0"/>
        <v>-1</v>
      </c>
      <c r="H47">
        <f t="shared" si="1"/>
        <v>1</v>
      </c>
      <c r="I47">
        <f>IF(COUNTIF('Raw Data'!AI48:AL48,"Purchase Insurance")=1,1,0)</f>
        <v>1</v>
      </c>
      <c r="J47">
        <f t="shared" si="2"/>
        <v>0</v>
      </c>
      <c r="K47">
        <f t="shared" si="3"/>
        <v>1</v>
      </c>
      <c r="L47">
        <f t="shared" si="4"/>
        <v>1</v>
      </c>
      <c r="M47">
        <f>'Raw Data'!AZ48</f>
        <v>0</v>
      </c>
    </row>
    <row r="48" spans="1:13" x14ac:dyDescent="0.15">
      <c r="A48">
        <f>'Raw Data'!I49</f>
        <v>6</v>
      </c>
      <c r="B48">
        <f>'Raw Data'!J49</f>
        <v>9</v>
      </c>
      <c r="C48">
        <f>'Raw Data'!K49</f>
        <v>7</v>
      </c>
      <c r="D48">
        <f>'Raw Data'!AH49</f>
        <v>4</v>
      </c>
      <c r="E48">
        <f>'Raw Data'!AF49</f>
        <v>18</v>
      </c>
      <c r="F48">
        <f>'Raw Data'!AG49</f>
        <v>18</v>
      </c>
      <c r="G48">
        <f t="shared" si="0"/>
        <v>0</v>
      </c>
      <c r="H48">
        <f t="shared" si="1"/>
        <v>2</v>
      </c>
      <c r="I48">
        <f>IF(COUNTIF('Raw Data'!AI49:AL49,"Purchase Insurance")=1,1,0)</f>
        <v>1</v>
      </c>
      <c r="J48">
        <f t="shared" si="2"/>
        <v>0</v>
      </c>
      <c r="K48">
        <f t="shared" si="3"/>
        <v>1</v>
      </c>
      <c r="L48">
        <f t="shared" si="4"/>
        <v>1</v>
      </c>
      <c r="M48">
        <f>'Raw Data'!AZ49</f>
        <v>0</v>
      </c>
    </row>
    <row r="49" spans="1:13" x14ac:dyDescent="0.15">
      <c r="A49">
        <f>'Raw Data'!I50</f>
        <v>9</v>
      </c>
      <c r="B49">
        <f>'Raw Data'!J50</f>
        <v>7</v>
      </c>
      <c r="C49">
        <f>'Raw Data'!K50</f>
        <v>8</v>
      </c>
      <c r="D49">
        <f>'Raw Data'!AH50</f>
        <v>2</v>
      </c>
      <c r="E49">
        <f>'Raw Data'!AF50</f>
        <v>19</v>
      </c>
      <c r="F49">
        <f>'Raw Data'!AG50</f>
        <v>17</v>
      </c>
      <c r="G49">
        <f t="shared" si="0"/>
        <v>-2</v>
      </c>
      <c r="H49">
        <f t="shared" si="1"/>
        <v>1</v>
      </c>
      <c r="I49">
        <f>IF(COUNTIF('Raw Data'!AI50:AL50,"Purchase Insurance")=1,1,0)</f>
        <v>1</v>
      </c>
      <c r="J49">
        <f t="shared" si="2"/>
        <v>1</v>
      </c>
      <c r="K49">
        <f t="shared" si="3"/>
        <v>0</v>
      </c>
      <c r="L49">
        <f t="shared" si="4"/>
        <v>1</v>
      </c>
      <c r="M49">
        <f>'Raw Data'!AZ50</f>
        <v>0</v>
      </c>
    </row>
    <row r="50" spans="1:13" x14ac:dyDescent="0.15">
      <c r="A50">
        <f>'Raw Data'!I51</f>
        <v>6</v>
      </c>
      <c r="B50">
        <f>'Raw Data'!J51</f>
        <v>8</v>
      </c>
      <c r="C50">
        <f>'Raw Data'!K51</f>
        <v>6</v>
      </c>
      <c r="D50">
        <f>'Raw Data'!AH51</f>
        <v>1</v>
      </c>
      <c r="E50">
        <f>'Raw Data'!AF51</f>
        <v>19</v>
      </c>
      <c r="F50">
        <f>'Raw Data'!AG51</f>
        <v>20</v>
      </c>
      <c r="G50">
        <f t="shared" si="0"/>
        <v>1</v>
      </c>
      <c r="H50">
        <f t="shared" si="1"/>
        <v>1</v>
      </c>
      <c r="I50">
        <f>IF(COUNTIF('Raw Data'!AI51:AL51,"Purchase Insurance")=1,1,0)</f>
        <v>1</v>
      </c>
      <c r="J50">
        <f t="shared" si="2"/>
        <v>1</v>
      </c>
      <c r="K50">
        <f t="shared" si="3"/>
        <v>0</v>
      </c>
      <c r="L50">
        <f t="shared" si="4"/>
        <v>0</v>
      </c>
      <c r="M50">
        <f>'Raw Data'!AZ51</f>
        <v>0</v>
      </c>
    </row>
    <row r="51" spans="1:13" x14ac:dyDescent="0.15">
      <c r="A51">
        <f>'Raw Data'!I52</f>
        <v>6</v>
      </c>
      <c r="B51">
        <f>'Raw Data'!J52</f>
        <v>8</v>
      </c>
      <c r="C51">
        <f>'Raw Data'!K52</f>
        <v>7</v>
      </c>
      <c r="D51">
        <f>'Raw Data'!AH52</f>
        <v>3</v>
      </c>
      <c r="E51">
        <f>'Raw Data'!AF52</f>
        <v>18</v>
      </c>
      <c r="F51">
        <f>'Raw Data'!AG52</f>
        <v>17</v>
      </c>
      <c r="G51">
        <f t="shared" si="0"/>
        <v>-1</v>
      </c>
      <c r="H51">
        <f t="shared" si="1"/>
        <v>2</v>
      </c>
      <c r="I51">
        <f>IF(COUNTIF('Raw Data'!AI52:AL52,"Purchase Insurance")=1,1,0)</f>
        <v>1</v>
      </c>
      <c r="J51">
        <f t="shared" si="2"/>
        <v>0</v>
      </c>
      <c r="K51">
        <f t="shared" si="3"/>
        <v>1</v>
      </c>
      <c r="L51">
        <f t="shared" si="4"/>
        <v>0</v>
      </c>
      <c r="M51">
        <f>'Raw Data'!AZ52</f>
        <v>0</v>
      </c>
    </row>
    <row r="52" spans="1:13" x14ac:dyDescent="0.15">
      <c r="A52">
        <f>'Raw Data'!I53</f>
        <v>8</v>
      </c>
      <c r="B52">
        <f>'Raw Data'!J53</f>
        <v>6</v>
      </c>
      <c r="C52">
        <f>'Raw Data'!K53</f>
        <v>8</v>
      </c>
      <c r="D52">
        <f>'Raw Data'!AH53</f>
        <v>4</v>
      </c>
      <c r="E52">
        <f>'Raw Data'!AF53</f>
        <v>18</v>
      </c>
      <c r="F52">
        <f>'Raw Data'!AG53</f>
        <v>19</v>
      </c>
      <c r="G52">
        <f t="shared" si="0"/>
        <v>1</v>
      </c>
      <c r="H52">
        <f t="shared" si="1"/>
        <v>2</v>
      </c>
      <c r="I52">
        <f>IF(COUNTIF('Raw Data'!AI53:AL53,"Purchase Insurance")=1,1,0)</f>
        <v>1</v>
      </c>
      <c r="J52">
        <f t="shared" si="2"/>
        <v>0</v>
      </c>
      <c r="K52">
        <f t="shared" si="3"/>
        <v>1</v>
      </c>
      <c r="L52">
        <f t="shared" si="4"/>
        <v>1</v>
      </c>
      <c r="M52">
        <f>'Raw Data'!AZ53</f>
        <v>0</v>
      </c>
    </row>
    <row r="53" spans="1:13" x14ac:dyDescent="0.15">
      <c r="A53">
        <f>'Raw Data'!I54</f>
        <v>8</v>
      </c>
      <c r="B53">
        <f>'Raw Data'!J54</f>
        <v>7</v>
      </c>
      <c r="C53">
        <f>'Raw Data'!K54</f>
        <v>8</v>
      </c>
      <c r="D53">
        <f>'Raw Data'!AH54</f>
        <v>3</v>
      </c>
      <c r="E53">
        <f>'Raw Data'!AF54</f>
        <v>18</v>
      </c>
      <c r="F53">
        <f>'Raw Data'!AG54</f>
        <v>18</v>
      </c>
      <c r="G53">
        <f t="shared" si="0"/>
        <v>0</v>
      </c>
      <c r="H53">
        <f t="shared" si="1"/>
        <v>2</v>
      </c>
      <c r="I53">
        <f>IF(COUNTIF('Raw Data'!AI54:AL54,"Purchase Insurance")=1,1,0)</f>
        <v>1</v>
      </c>
      <c r="J53">
        <f t="shared" si="2"/>
        <v>0</v>
      </c>
      <c r="K53">
        <f t="shared" si="3"/>
        <v>1</v>
      </c>
      <c r="L53">
        <f t="shared" si="4"/>
        <v>0</v>
      </c>
      <c r="M53">
        <f>'Raw Data'!AZ54</f>
        <v>0</v>
      </c>
    </row>
    <row r="54" spans="1:13" x14ac:dyDescent="0.15">
      <c r="A54">
        <f>'Raw Data'!I55</f>
        <v>7</v>
      </c>
      <c r="B54">
        <f>'Raw Data'!J55</f>
        <v>8</v>
      </c>
      <c r="C54">
        <f>'Raw Data'!K55</f>
        <v>7</v>
      </c>
      <c r="D54">
        <f>'Raw Data'!AH55</f>
        <v>3</v>
      </c>
      <c r="E54">
        <f>'Raw Data'!AF55</f>
        <v>18</v>
      </c>
      <c r="F54">
        <f>'Raw Data'!AG55</f>
        <v>18</v>
      </c>
      <c r="G54">
        <f t="shared" si="0"/>
        <v>0</v>
      </c>
      <c r="H54">
        <f t="shared" si="1"/>
        <v>2</v>
      </c>
      <c r="I54">
        <f>IF(COUNTIF('Raw Data'!AI55:AL55,"Purchase Insurance")=1,1,0)</f>
        <v>1</v>
      </c>
      <c r="J54">
        <f t="shared" si="2"/>
        <v>0</v>
      </c>
      <c r="K54">
        <f t="shared" si="3"/>
        <v>1</v>
      </c>
      <c r="L54">
        <f t="shared" si="4"/>
        <v>0</v>
      </c>
      <c r="M54">
        <f>'Raw Data'!AZ55</f>
        <v>0</v>
      </c>
    </row>
    <row r="55" spans="1:13" x14ac:dyDescent="0.15">
      <c r="A55">
        <f>'Raw Data'!I56</f>
        <v>8</v>
      </c>
      <c r="B55">
        <f>'Raw Data'!J56</f>
        <v>9</v>
      </c>
      <c r="C55">
        <f>'Raw Data'!K56</f>
        <v>8</v>
      </c>
      <c r="D55">
        <f>'Raw Data'!AH56</f>
        <v>2</v>
      </c>
      <c r="E55">
        <f>'Raw Data'!AF56</f>
        <v>19</v>
      </c>
      <c r="F55">
        <f>'Raw Data'!AG56</f>
        <v>19</v>
      </c>
      <c r="G55">
        <f t="shared" si="0"/>
        <v>0</v>
      </c>
      <c r="H55">
        <f t="shared" si="1"/>
        <v>1</v>
      </c>
      <c r="I55">
        <f>IF(COUNTIF('Raw Data'!AI56:AL56,"Purchase Insurance")=1,1,0)</f>
        <v>1</v>
      </c>
      <c r="J55">
        <f t="shared" si="2"/>
        <v>1</v>
      </c>
      <c r="K55">
        <f t="shared" si="3"/>
        <v>0</v>
      </c>
      <c r="L55">
        <f t="shared" si="4"/>
        <v>1</v>
      </c>
      <c r="M55">
        <f>'Raw Data'!AZ56</f>
        <v>0</v>
      </c>
    </row>
    <row r="56" spans="1:13" x14ac:dyDescent="0.15">
      <c r="A56">
        <f>'Raw Data'!I57</f>
        <v>8</v>
      </c>
      <c r="B56">
        <f>'Raw Data'!J57</f>
        <v>7</v>
      </c>
      <c r="C56">
        <f>'Raw Data'!K57</f>
        <v>9</v>
      </c>
      <c r="D56">
        <f>'Raw Data'!AH57</f>
        <v>3</v>
      </c>
      <c r="E56">
        <f>'Raw Data'!AF57</f>
        <v>18</v>
      </c>
      <c r="F56">
        <f>'Raw Data'!AG57</f>
        <v>15</v>
      </c>
      <c r="G56">
        <f t="shared" si="0"/>
        <v>-3</v>
      </c>
      <c r="H56">
        <f t="shared" si="1"/>
        <v>2</v>
      </c>
      <c r="I56">
        <f>IF(COUNTIF('Raw Data'!AI57:AL57,"Purchase Insurance")=1,1,0)</f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>'Raw Data'!AZ57</f>
        <v>1</v>
      </c>
    </row>
    <row r="57" spans="1:13" x14ac:dyDescent="0.15">
      <c r="A57">
        <f>'Raw Data'!I58</f>
        <v>5</v>
      </c>
      <c r="B57">
        <f>'Raw Data'!J58</f>
        <v>7</v>
      </c>
      <c r="C57">
        <f>'Raw Data'!K58</f>
        <v>8</v>
      </c>
      <c r="D57">
        <f>'Raw Data'!AH58</f>
        <v>1</v>
      </c>
      <c r="E57">
        <f>'Raw Data'!AF58</f>
        <v>17</v>
      </c>
      <c r="F57">
        <f>'Raw Data'!AG58</f>
        <v>19</v>
      </c>
      <c r="G57">
        <f t="shared" si="0"/>
        <v>2</v>
      </c>
      <c r="H57">
        <f t="shared" si="1"/>
        <v>3</v>
      </c>
      <c r="I57">
        <f>IF(COUNTIF('Raw Data'!AI58:AL58,"Purchase Insurance")=1,1,0)</f>
        <v>1</v>
      </c>
      <c r="J57">
        <f t="shared" si="2"/>
        <v>1</v>
      </c>
      <c r="K57">
        <f t="shared" si="3"/>
        <v>0</v>
      </c>
      <c r="L57">
        <f t="shared" si="4"/>
        <v>0</v>
      </c>
      <c r="M57">
        <f>'Raw Data'!AZ58</f>
        <v>0</v>
      </c>
    </row>
    <row r="58" spans="1:13" x14ac:dyDescent="0.15">
      <c r="A58">
        <f>'Raw Data'!I59</f>
        <v>7</v>
      </c>
      <c r="B58">
        <f>'Raw Data'!J59</f>
        <v>9</v>
      </c>
      <c r="C58">
        <f>'Raw Data'!K59</f>
        <v>9</v>
      </c>
      <c r="D58">
        <f>'Raw Data'!AH59</f>
        <v>2</v>
      </c>
      <c r="E58">
        <f>'Raw Data'!AF59</f>
        <v>9</v>
      </c>
      <c r="F58">
        <f>'Raw Data'!AG59</f>
        <v>11</v>
      </c>
      <c r="G58">
        <f t="shared" si="0"/>
        <v>2</v>
      </c>
      <c r="H58">
        <f t="shared" si="1"/>
        <v>11</v>
      </c>
      <c r="I58">
        <f>IF(COUNTIF('Raw Data'!AI59:AL59,"Purchase Insurance")=1,1,0)</f>
        <v>1</v>
      </c>
      <c r="J58">
        <f t="shared" si="2"/>
        <v>1</v>
      </c>
      <c r="K58">
        <f t="shared" si="3"/>
        <v>0</v>
      </c>
      <c r="L58">
        <f t="shared" si="4"/>
        <v>1</v>
      </c>
      <c r="M58">
        <f>'Raw Data'!AZ59</f>
        <v>0</v>
      </c>
    </row>
    <row r="59" spans="1:13" x14ac:dyDescent="0.15">
      <c r="A59">
        <f>'Raw Data'!I60</f>
        <v>8</v>
      </c>
      <c r="B59">
        <f>'Raw Data'!J60</f>
        <v>6</v>
      </c>
      <c r="C59">
        <f>'Raw Data'!K60</f>
        <v>8</v>
      </c>
      <c r="D59">
        <f>'Raw Data'!AH60</f>
        <v>1</v>
      </c>
      <c r="E59">
        <f>'Raw Data'!AF60</f>
        <v>18</v>
      </c>
      <c r="F59">
        <f>'Raw Data'!AG60</f>
        <v>17</v>
      </c>
      <c r="G59">
        <f t="shared" si="0"/>
        <v>-1</v>
      </c>
      <c r="H59">
        <f t="shared" si="1"/>
        <v>2</v>
      </c>
      <c r="I59">
        <f>IF(COUNTIF('Raw Data'!AI60:AL60,"Purchase Insurance")=1,1,0)</f>
        <v>1</v>
      </c>
      <c r="J59">
        <f t="shared" si="2"/>
        <v>1</v>
      </c>
      <c r="K59">
        <f t="shared" si="3"/>
        <v>0</v>
      </c>
      <c r="L59">
        <f t="shared" si="4"/>
        <v>0</v>
      </c>
      <c r="M59">
        <f>'Raw Data'!AZ60</f>
        <v>1</v>
      </c>
    </row>
    <row r="60" spans="1:13" x14ac:dyDescent="0.15">
      <c r="A60">
        <f>'Raw Data'!I61</f>
        <v>9</v>
      </c>
      <c r="B60">
        <f>'Raw Data'!J61</f>
        <v>10</v>
      </c>
      <c r="C60">
        <f>'Raw Data'!K61</f>
        <v>10</v>
      </c>
      <c r="D60">
        <f>'Raw Data'!AH61</f>
        <v>1</v>
      </c>
      <c r="E60">
        <f>'Raw Data'!AF61</f>
        <v>17</v>
      </c>
      <c r="F60">
        <f>'Raw Data'!AG61</f>
        <v>19</v>
      </c>
      <c r="G60">
        <f t="shared" si="0"/>
        <v>2</v>
      </c>
      <c r="H60">
        <f t="shared" si="1"/>
        <v>3</v>
      </c>
      <c r="I60">
        <f>IF(COUNTIF('Raw Data'!AI61:AL61,"Purchase Insurance")=1,1,0)</f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>'Raw Data'!AZ61</f>
        <v>0</v>
      </c>
    </row>
    <row r="61" spans="1:13" x14ac:dyDescent="0.15">
      <c r="A61">
        <f>'Raw Data'!I62</f>
        <v>6</v>
      </c>
      <c r="B61">
        <f>'Raw Data'!J62</f>
        <v>8</v>
      </c>
      <c r="C61">
        <f>'Raw Data'!K62</f>
        <v>8</v>
      </c>
      <c r="D61">
        <f>'Raw Data'!AH62</f>
        <v>4</v>
      </c>
      <c r="E61">
        <f>'Raw Data'!AF62</f>
        <v>9</v>
      </c>
      <c r="F61">
        <f>'Raw Data'!AG62</f>
        <v>14</v>
      </c>
      <c r="G61">
        <f t="shared" si="0"/>
        <v>5</v>
      </c>
      <c r="H61">
        <f t="shared" si="1"/>
        <v>11</v>
      </c>
      <c r="I61">
        <f>IF(COUNTIF('Raw Data'!AI62:AL62,"Purchase Insurance")=1,1,0)</f>
        <v>1</v>
      </c>
      <c r="J61">
        <f t="shared" si="2"/>
        <v>0</v>
      </c>
      <c r="K61">
        <f t="shared" si="3"/>
        <v>1</v>
      </c>
      <c r="L61">
        <f t="shared" si="4"/>
        <v>1</v>
      </c>
      <c r="M61">
        <f>'Raw Data'!AZ62</f>
        <v>0</v>
      </c>
    </row>
    <row r="62" spans="1:13" x14ac:dyDescent="0.15">
      <c r="A62">
        <f>'Raw Data'!I63</f>
        <v>3</v>
      </c>
      <c r="B62">
        <f>'Raw Data'!J63</f>
        <v>5</v>
      </c>
      <c r="C62">
        <f>'Raw Data'!K63</f>
        <v>3</v>
      </c>
      <c r="D62">
        <f>'Raw Data'!AH63</f>
        <v>1</v>
      </c>
      <c r="E62">
        <f>'Raw Data'!AF63</f>
        <v>11</v>
      </c>
      <c r="F62">
        <f>'Raw Data'!AG63</f>
        <v>7</v>
      </c>
      <c r="G62">
        <f t="shared" si="0"/>
        <v>-4</v>
      </c>
      <c r="H62">
        <f t="shared" si="1"/>
        <v>9</v>
      </c>
      <c r="I62">
        <f>IF(COUNTIF('Raw Data'!AI63:AL63,"Purchase Insurance")=1,1,0)</f>
        <v>1</v>
      </c>
      <c r="J62">
        <f t="shared" si="2"/>
        <v>1</v>
      </c>
      <c r="K62">
        <f t="shared" si="3"/>
        <v>0</v>
      </c>
      <c r="L62">
        <f t="shared" si="4"/>
        <v>0</v>
      </c>
      <c r="M62">
        <f>'Raw Data'!AZ63</f>
        <v>0</v>
      </c>
    </row>
    <row r="63" spans="1:13" x14ac:dyDescent="0.15">
      <c r="A63">
        <f>'Raw Data'!I64</f>
        <v>3</v>
      </c>
      <c r="B63">
        <f>'Raw Data'!J64</f>
        <v>6</v>
      </c>
      <c r="C63">
        <f>'Raw Data'!K64</f>
        <v>3</v>
      </c>
      <c r="D63">
        <f>'Raw Data'!AH64</f>
        <v>2</v>
      </c>
      <c r="E63">
        <f>'Raw Data'!AF64</f>
        <v>14</v>
      </c>
      <c r="F63">
        <f>'Raw Data'!AG64</f>
        <v>17</v>
      </c>
      <c r="G63">
        <f t="shared" si="0"/>
        <v>3</v>
      </c>
      <c r="H63">
        <f t="shared" si="1"/>
        <v>6</v>
      </c>
      <c r="I63">
        <f>IF(COUNTIF('Raw Data'!AI64:AL64,"Purchase Insurance")=1,1,0)</f>
        <v>1</v>
      </c>
      <c r="J63">
        <f t="shared" si="2"/>
        <v>1</v>
      </c>
      <c r="K63">
        <f t="shared" si="3"/>
        <v>0</v>
      </c>
      <c r="L63">
        <f t="shared" si="4"/>
        <v>1</v>
      </c>
      <c r="M63">
        <f>'Raw Data'!AZ64</f>
        <v>0</v>
      </c>
    </row>
    <row r="64" spans="1:13" x14ac:dyDescent="0.15">
      <c r="A64">
        <f>'Raw Data'!I65</f>
        <v>8</v>
      </c>
      <c r="B64">
        <f>'Raw Data'!J65</f>
        <v>7</v>
      </c>
      <c r="C64">
        <f>'Raw Data'!K65</f>
        <v>7</v>
      </c>
      <c r="D64">
        <f>'Raw Data'!AH65</f>
        <v>4</v>
      </c>
      <c r="E64">
        <f>'Raw Data'!AF65</f>
        <v>11</v>
      </c>
      <c r="F64">
        <f>'Raw Data'!AG65</f>
        <v>13</v>
      </c>
      <c r="G64">
        <f t="shared" si="0"/>
        <v>2</v>
      </c>
      <c r="H64">
        <f t="shared" si="1"/>
        <v>9</v>
      </c>
      <c r="I64">
        <f>IF(COUNTIF('Raw Data'!AI65:AL65,"Purchase Insurance")=1,1,0)</f>
        <v>1</v>
      </c>
      <c r="J64">
        <f t="shared" si="2"/>
        <v>0</v>
      </c>
      <c r="K64">
        <f t="shared" si="3"/>
        <v>1</v>
      </c>
      <c r="L64">
        <f t="shared" si="4"/>
        <v>1</v>
      </c>
      <c r="M64">
        <f>'Raw Data'!AZ65</f>
        <v>1</v>
      </c>
    </row>
    <row r="65" spans="1:13" x14ac:dyDescent="0.15">
      <c r="A65">
        <f>'Raw Data'!I66</f>
        <v>7</v>
      </c>
      <c r="B65">
        <f>'Raw Data'!J66</f>
        <v>6</v>
      </c>
      <c r="C65">
        <f>'Raw Data'!K66</f>
        <v>7</v>
      </c>
      <c r="D65">
        <f>'Raw Data'!AH66</f>
        <v>3</v>
      </c>
      <c r="E65">
        <f>'Raw Data'!AF66</f>
        <v>17</v>
      </c>
      <c r="F65">
        <f>'Raw Data'!AG66</f>
        <v>20</v>
      </c>
      <c r="G65">
        <f t="shared" si="0"/>
        <v>3</v>
      </c>
      <c r="H65">
        <f t="shared" si="1"/>
        <v>3</v>
      </c>
      <c r="I65">
        <f>IF(COUNTIF('Raw Data'!AI66:AL66,"Purchase Insurance")=1,1,0)</f>
        <v>1</v>
      </c>
      <c r="J65">
        <f t="shared" si="2"/>
        <v>0</v>
      </c>
      <c r="K65">
        <f t="shared" si="3"/>
        <v>1</v>
      </c>
      <c r="L65">
        <f t="shared" si="4"/>
        <v>0</v>
      </c>
      <c r="M65">
        <f>'Raw Data'!AZ66</f>
        <v>1</v>
      </c>
    </row>
    <row r="66" spans="1:13" x14ac:dyDescent="0.15">
      <c r="A66">
        <f>'Raw Data'!I67</f>
        <v>7</v>
      </c>
      <c r="B66">
        <f>'Raw Data'!J67</f>
        <v>8</v>
      </c>
      <c r="C66">
        <f>'Raw Data'!K67</f>
        <v>7</v>
      </c>
      <c r="D66">
        <f>'Raw Data'!AH67</f>
        <v>2</v>
      </c>
      <c r="E66">
        <f>'Raw Data'!AF67</f>
        <v>15</v>
      </c>
      <c r="F66">
        <f>'Raw Data'!AG67</f>
        <v>14</v>
      </c>
      <c r="G66">
        <f t="shared" si="0"/>
        <v>-1</v>
      </c>
      <c r="H66">
        <f t="shared" si="1"/>
        <v>5</v>
      </c>
      <c r="I66">
        <f>IF(COUNTIF('Raw Data'!AI67:AL67,"Purchase Insurance")=1,1,0)</f>
        <v>0</v>
      </c>
      <c r="J66">
        <f t="shared" si="2"/>
        <v>1</v>
      </c>
      <c r="K66">
        <f t="shared" si="3"/>
        <v>0</v>
      </c>
      <c r="L66">
        <f t="shared" si="4"/>
        <v>1</v>
      </c>
      <c r="M66">
        <f>'Raw Data'!AZ67</f>
        <v>1</v>
      </c>
    </row>
    <row r="67" spans="1:13" x14ac:dyDescent="0.15">
      <c r="A67">
        <f>'Raw Data'!I68</f>
        <v>8</v>
      </c>
      <c r="B67">
        <f>'Raw Data'!J68</f>
        <v>7</v>
      </c>
      <c r="C67">
        <f>'Raw Data'!K68</f>
        <v>9</v>
      </c>
      <c r="D67">
        <f>'Raw Data'!AH68</f>
        <v>1</v>
      </c>
      <c r="E67">
        <f>'Raw Data'!AF68</f>
        <v>4</v>
      </c>
      <c r="F67">
        <f>'Raw Data'!AG68</f>
        <v>11</v>
      </c>
      <c r="G67">
        <f t="shared" ref="G67:G130" si="5">F67-E67</f>
        <v>7</v>
      </c>
      <c r="H67">
        <f t="shared" ref="H67:H130" si="6">20-E67</f>
        <v>16</v>
      </c>
      <c r="I67">
        <f>IF(COUNTIF('Raw Data'!AI68:AL68,"Purchase Insurance")=1,1,0)</f>
        <v>1</v>
      </c>
      <c r="J67">
        <f t="shared" ref="J67:J130" si="7">IF(K67=0,1,0)</f>
        <v>1</v>
      </c>
      <c r="K67">
        <f t="shared" ref="K67:K130" si="8">IF(D67=1,0,IF(D67=2,0,1))</f>
        <v>0</v>
      </c>
      <c r="L67">
        <f t="shared" ref="L67:L130" si="9">IF(D67=1,0,IF(D67=3,0,1))</f>
        <v>0</v>
      </c>
      <c r="M67">
        <f>'Raw Data'!AZ68</f>
        <v>1</v>
      </c>
    </row>
    <row r="68" spans="1:13" x14ac:dyDescent="0.15">
      <c r="A68">
        <f>'Raw Data'!I69</f>
        <v>7</v>
      </c>
      <c r="B68">
        <f>'Raw Data'!J69</f>
        <v>8</v>
      </c>
      <c r="C68">
        <f>'Raw Data'!K69</f>
        <v>7</v>
      </c>
      <c r="D68">
        <f>'Raw Data'!AH69</f>
        <v>4</v>
      </c>
      <c r="E68">
        <f>'Raw Data'!AF69</f>
        <v>15</v>
      </c>
      <c r="F68">
        <f>'Raw Data'!AG69</f>
        <v>10</v>
      </c>
      <c r="G68">
        <f t="shared" si="5"/>
        <v>-5</v>
      </c>
      <c r="H68">
        <f t="shared" si="6"/>
        <v>5</v>
      </c>
      <c r="I68">
        <f>IF(COUNTIF('Raw Data'!AI69:AL69,"Purchase Insurance")=1,1,0)</f>
        <v>1</v>
      </c>
      <c r="J68">
        <f t="shared" si="7"/>
        <v>0</v>
      </c>
      <c r="K68">
        <f t="shared" si="8"/>
        <v>1</v>
      </c>
      <c r="L68">
        <f t="shared" si="9"/>
        <v>1</v>
      </c>
      <c r="M68">
        <f>'Raw Data'!AZ69</f>
        <v>0</v>
      </c>
    </row>
    <row r="69" spans="1:13" x14ac:dyDescent="0.15">
      <c r="A69">
        <f>'Raw Data'!I70</f>
        <v>9</v>
      </c>
      <c r="B69">
        <f>'Raw Data'!J70</f>
        <v>10</v>
      </c>
      <c r="C69">
        <f>'Raw Data'!K70</f>
        <v>10</v>
      </c>
      <c r="D69">
        <f>'Raw Data'!AH70</f>
        <v>4</v>
      </c>
      <c r="E69">
        <f>'Raw Data'!AF70</f>
        <v>10</v>
      </c>
      <c r="F69">
        <f>'Raw Data'!AG70</f>
        <v>17</v>
      </c>
      <c r="G69">
        <f t="shared" si="5"/>
        <v>7</v>
      </c>
      <c r="H69">
        <f t="shared" si="6"/>
        <v>10</v>
      </c>
      <c r="I69">
        <f>IF(COUNTIF('Raw Data'!AI70:AL70,"Purchase Insurance")=1,1,0)</f>
        <v>1</v>
      </c>
      <c r="J69">
        <f t="shared" si="7"/>
        <v>0</v>
      </c>
      <c r="K69">
        <f t="shared" si="8"/>
        <v>1</v>
      </c>
      <c r="L69">
        <f t="shared" si="9"/>
        <v>1</v>
      </c>
      <c r="M69">
        <f>'Raw Data'!AZ70</f>
        <v>1</v>
      </c>
    </row>
    <row r="70" spans="1:13" x14ac:dyDescent="0.15">
      <c r="A70">
        <f>'Raw Data'!I71</f>
        <v>7</v>
      </c>
      <c r="B70">
        <f>'Raw Data'!J71</f>
        <v>8</v>
      </c>
      <c r="C70">
        <f>'Raw Data'!K71</f>
        <v>5</v>
      </c>
      <c r="D70">
        <f>'Raw Data'!AH71</f>
        <v>3</v>
      </c>
      <c r="E70">
        <f>'Raw Data'!AF71</f>
        <v>12</v>
      </c>
      <c r="F70">
        <f>'Raw Data'!AG71</f>
        <v>14</v>
      </c>
      <c r="G70">
        <f t="shared" si="5"/>
        <v>2</v>
      </c>
      <c r="H70">
        <f t="shared" si="6"/>
        <v>8</v>
      </c>
      <c r="I70">
        <f>IF(COUNTIF('Raw Data'!AI71:AL71,"Purchase Insurance")=1,1,0)</f>
        <v>0</v>
      </c>
      <c r="J70">
        <f t="shared" si="7"/>
        <v>0</v>
      </c>
      <c r="K70">
        <f t="shared" si="8"/>
        <v>1</v>
      </c>
      <c r="L70">
        <f t="shared" si="9"/>
        <v>0</v>
      </c>
      <c r="M70">
        <f>'Raw Data'!AZ71</f>
        <v>0</v>
      </c>
    </row>
    <row r="71" spans="1:13" x14ac:dyDescent="0.15">
      <c r="A71">
        <f>'Raw Data'!I72</f>
        <v>2</v>
      </c>
      <c r="B71">
        <f>'Raw Data'!J72</f>
        <v>6</v>
      </c>
      <c r="C71">
        <f>'Raw Data'!K72</f>
        <v>7</v>
      </c>
      <c r="D71">
        <f>'Raw Data'!AH72</f>
        <v>2</v>
      </c>
      <c r="E71">
        <f>'Raw Data'!AF72</f>
        <v>11</v>
      </c>
      <c r="F71">
        <f>'Raw Data'!AG72</f>
        <v>10</v>
      </c>
      <c r="G71">
        <f t="shared" si="5"/>
        <v>-1</v>
      </c>
      <c r="H71">
        <f t="shared" si="6"/>
        <v>9</v>
      </c>
      <c r="I71">
        <f>IF(COUNTIF('Raw Data'!AI72:AL72,"Purchase Insurance")=1,1,0)</f>
        <v>0</v>
      </c>
      <c r="J71">
        <f t="shared" si="7"/>
        <v>1</v>
      </c>
      <c r="K71">
        <f t="shared" si="8"/>
        <v>0</v>
      </c>
      <c r="L71">
        <f t="shared" si="9"/>
        <v>1</v>
      </c>
      <c r="M71">
        <f>'Raw Data'!AZ72</f>
        <v>0</v>
      </c>
    </row>
    <row r="72" spans="1:13" x14ac:dyDescent="0.15">
      <c r="A72">
        <f>'Raw Data'!I73</f>
        <v>8</v>
      </c>
      <c r="B72">
        <f>'Raw Data'!J73</f>
        <v>6</v>
      </c>
      <c r="C72">
        <f>'Raw Data'!K73</f>
        <v>2</v>
      </c>
      <c r="D72">
        <f>'Raw Data'!AH73</f>
        <v>4</v>
      </c>
      <c r="E72">
        <f>'Raw Data'!AF73</f>
        <v>11</v>
      </c>
      <c r="F72">
        <f>'Raw Data'!AG73</f>
        <v>5</v>
      </c>
      <c r="G72">
        <f t="shared" si="5"/>
        <v>-6</v>
      </c>
      <c r="H72">
        <f t="shared" si="6"/>
        <v>9</v>
      </c>
      <c r="I72">
        <f>IF(COUNTIF('Raw Data'!AI73:AL73,"Purchase Insurance")=1,1,0)</f>
        <v>1</v>
      </c>
      <c r="J72">
        <f t="shared" si="7"/>
        <v>0</v>
      </c>
      <c r="K72">
        <f t="shared" si="8"/>
        <v>1</v>
      </c>
      <c r="L72">
        <f t="shared" si="9"/>
        <v>1</v>
      </c>
      <c r="M72">
        <f>'Raw Data'!AZ73</f>
        <v>0</v>
      </c>
    </row>
    <row r="73" spans="1:13" x14ac:dyDescent="0.15">
      <c r="A73">
        <f>'Raw Data'!I74</f>
        <v>1</v>
      </c>
      <c r="B73">
        <f>'Raw Data'!J74</f>
        <v>8</v>
      </c>
      <c r="C73">
        <f>'Raw Data'!K74</f>
        <v>1</v>
      </c>
      <c r="D73">
        <f>'Raw Data'!AH74</f>
        <v>2</v>
      </c>
      <c r="E73">
        <f>'Raw Data'!AF74</f>
        <v>13</v>
      </c>
      <c r="F73">
        <f>'Raw Data'!AG74</f>
        <v>17</v>
      </c>
      <c r="G73">
        <f t="shared" si="5"/>
        <v>4</v>
      </c>
      <c r="H73">
        <f t="shared" si="6"/>
        <v>7</v>
      </c>
      <c r="I73">
        <f>IF(COUNTIF('Raw Data'!AI74:AL74,"Purchase Insurance")=1,1,0)</f>
        <v>0</v>
      </c>
      <c r="J73">
        <f t="shared" si="7"/>
        <v>1</v>
      </c>
      <c r="K73">
        <f t="shared" si="8"/>
        <v>0</v>
      </c>
      <c r="L73">
        <f t="shared" si="9"/>
        <v>1</v>
      </c>
      <c r="M73">
        <f>'Raw Data'!AZ74</f>
        <v>0</v>
      </c>
    </row>
    <row r="74" spans="1:13" x14ac:dyDescent="0.15">
      <c r="A74">
        <f>'Raw Data'!I75</f>
        <v>7</v>
      </c>
      <c r="B74">
        <f>'Raw Data'!J75</f>
        <v>9</v>
      </c>
      <c r="C74">
        <f>'Raw Data'!K75</f>
        <v>8</v>
      </c>
      <c r="D74">
        <f>'Raw Data'!AH75</f>
        <v>2</v>
      </c>
      <c r="E74">
        <f>'Raw Data'!AF75</f>
        <v>16</v>
      </c>
      <c r="F74">
        <f>'Raw Data'!AG75</f>
        <v>16</v>
      </c>
      <c r="G74">
        <f t="shared" si="5"/>
        <v>0</v>
      </c>
      <c r="H74">
        <f t="shared" si="6"/>
        <v>4</v>
      </c>
      <c r="I74">
        <f>IF(COUNTIF('Raw Data'!AI75:AL75,"Purchase Insurance")=1,1,0)</f>
        <v>0</v>
      </c>
      <c r="J74">
        <f t="shared" si="7"/>
        <v>1</v>
      </c>
      <c r="K74">
        <f t="shared" si="8"/>
        <v>0</v>
      </c>
      <c r="L74">
        <f t="shared" si="9"/>
        <v>1</v>
      </c>
      <c r="M74">
        <f>'Raw Data'!AZ75</f>
        <v>0</v>
      </c>
    </row>
    <row r="75" spans="1:13" x14ac:dyDescent="0.15">
      <c r="A75">
        <f>'Raw Data'!I76</f>
        <v>1</v>
      </c>
      <c r="B75">
        <f>'Raw Data'!J76</f>
        <v>7</v>
      </c>
      <c r="C75">
        <f>'Raw Data'!K76</f>
        <v>2</v>
      </c>
      <c r="D75">
        <f>'Raw Data'!AH76</f>
        <v>1</v>
      </c>
      <c r="E75">
        <f>'Raw Data'!AF76</f>
        <v>13</v>
      </c>
      <c r="F75">
        <f>'Raw Data'!AG76</f>
        <v>15</v>
      </c>
      <c r="G75">
        <f t="shared" si="5"/>
        <v>2</v>
      </c>
      <c r="H75">
        <f t="shared" si="6"/>
        <v>7</v>
      </c>
      <c r="I75">
        <f>IF(COUNTIF('Raw Data'!AI76:AL76,"Purchase Insurance")=1,1,0)</f>
        <v>0</v>
      </c>
      <c r="J75">
        <f t="shared" si="7"/>
        <v>1</v>
      </c>
      <c r="K75">
        <f t="shared" si="8"/>
        <v>0</v>
      </c>
      <c r="L75">
        <f t="shared" si="9"/>
        <v>0</v>
      </c>
      <c r="M75">
        <f>'Raw Data'!AZ76</f>
        <v>0</v>
      </c>
    </row>
    <row r="76" spans="1:13" x14ac:dyDescent="0.15">
      <c r="A76">
        <f>'Raw Data'!I77</f>
        <v>7</v>
      </c>
      <c r="B76">
        <f>'Raw Data'!J77</f>
        <v>2</v>
      </c>
      <c r="C76">
        <f>'Raw Data'!K77</f>
        <v>8</v>
      </c>
      <c r="D76">
        <f>'Raw Data'!AH77</f>
        <v>2</v>
      </c>
      <c r="E76">
        <f>'Raw Data'!AF77</f>
        <v>18</v>
      </c>
      <c r="F76">
        <f>'Raw Data'!AG77</f>
        <v>17</v>
      </c>
      <c r="G76">
        <f t="shared" si="5"/>
        <v>-1</v>
      </c>
      <c r="H76">
        <f t="shared" si="6"/>
        <v>2</v>
      </c>
      <c r="I76">
        <f>IF(COUNTIF('Raw Data'!AI77:AL77,"Purchase Insurance")=1,1,0)</f>
        <v>1</v>
      </c>
      <c r="J76">
        <f t="shared" si="7"/>
        <v>1</v>
      </c>
      <c r="K76">
        <f t="shared" si="8"/>
        <v>0</v>
      </c>
      <c r="L76">
        <f t="shared" si="9"/>
        <v>1</v>
      </c>
      <c r="M76">
        <f>'Raw Data'!AZ77</f>
        <v>0</v>
      </c>
    </row>
    <row r="77" spans="1:13" x14ac:dyDescent="0.15">
      <c r="A77">
        <f>'Raw Data'!I78</f>
        <v>9</v>
      </c>
      <c r="B77">
        <f>'Raw Data'!J78</f>
        <v>9</v>
      </c>
      <c r="C77">
        <f>'Raw Data'!K78</f>
        <v>10</v>
      </c>
      <c r="D77">
        <f>'Raw Data'!AH78</f>
        <v>1</v>
      </c>
      <c r="E77">
        <f>'Raw Data'!AF78</f>
        <v>17</v>
      </c>
      <c r="F77">
        <f>'Raw Data'!AG78</f>
        <v>19</v>
      </c>
      <c r="G77">
        <f t="shared" si="5"/>
        <v>2</v>
      </c>
      <c r="H77">
        <f t="shared" si="6"/>
        <v>3</v>
      </c>
      <c r="I77">
        <f>IF(COUNTIF('Raw Data'!AI78:AL78,"Purchase Insurance")=1,1,0)</f>
        <v>1</v>
      </c>
      <c r="J77">
        <f t="shared" si="7"/>
        <v>1</v>
      </c>
      <c r="K77">
        <f t="shared" si="8"/>
        <v>0</v>
      </c>
      <c r="L77">
        <f t="shared" si="9"/>
        <v>0</v>
      </c>
      <c r="M77">
        <f>'Raw Data'!AZ78</f>
        <v>0</v>
      </c>
    </row>
    <row r="78" spans="1:13" x14ac:dyDescent="0.15">
      <c r="A78">
        <f>'Raw Data'!I79</f>
        <v>1</v>
      </c>
      <c r="B78">
        <f>'Raw Data'!J79</f>
        <v>8</v>
      </c>
      <c r="C78">
        <f>'Raw Data'!K79</f>
        <v>7</v>
      </c>
      <c r="D78">
        <f>'Raw Data'!AH79</f>
        <v>3</v>
      </c>
      <c r="E78">
        <f>'Raw Data'!AF79</f>
        <v>14</v>
      </c>
      <c r="F78">
        <f>'Raw Data'!AG79</f>
        <v>15</v>
      </c>
      <c r="G78">
        <f t="shared" si="5"/>
        <v>1</v>
      </c>
      <c r="H78">
        <f t="shared" si="6"/>
        <v>6</v>
      </c>
      <c r="I78">
        <f>IF(COUNTIF('Raw Data'!AI79:AL79,"Purchase Insurance")=1,1,0)</f>
        <v>0</v>
      </c>
      <c r="J78">
        <f t="shared" si="7"/>
        <v>0</v>
      </c>
      <c r="K78">
        <f t="shared" si="8"/>
        <v>1</v>
      </c>
      <c r="L78">
        <f t="shared" si="9"/>
        <v>0</v>
      </c>
      <c r="M78">
        <f>'Raw Data'!AZ79</f>
        <v>0</v>
      </c>
    </row>
    <row r="79" spans="1:13" x14ac:dyDescent="0.15">
      <c r="A79">
        <f>'Raw Data'!I80</f>
        <v>3</v>
      </c>
      <c r="B79">
        <f>'Raw Data'!J80</f>
        <v>1</v>
      </c>
      <c r="C79">
        <f>'Raw Data'!K80</f>
        <v>3</v>
      </c>
      <c r="D79">
        <f>'Raw Data'!AH80</f>
        <v>1</v>
      </c>
      <c r="E79">
        <f>'Raw Data'!AF80</f>
        <v>13</v>
      </c>
      <c r="F79">
        <f>'Raw Data'!AG80</f>
        <v>9</v>
      </c>
      <c r="G79">
        <f t="shared" si="5"/>
        <v>-4</v>
      </c>
      <c r="H79">
        <f t="shared" si="6"/>
        <v>7</v>
      </c>
      <c r="I79">
        <f>IF(COUNTIF('Raw Data'!AI80:AL80,"Purchase Insurance")=1,1,0)</f>
        <v>0</v>
      </c>
      <c r="J79">
        <f t="shared" si="7"/>
        <v>1</v>
      </c>
      <c r="K79">
        <f t="shared" si="8"/>
        <v>0</v>
      </c>
      <c r="L79">
        <f t="shared" si="9"/>
        <v>0</v>
      </c>
      <c r="M79">
        <f>'Raw Data'!AZ80</f>
        <v>0</v>
      </c>
    </row>
    <row r="80" spans="1:13" x14ac:dyDescent="0.15">
      <c r="A80">
        <f>'Raw Data'!I81</f>
        <v>6</v>
      </c>
      <c r="B80">
        <f>'Raw Data'!J81</f>
        <v>4</v>
      </c>
      <c r="C80">
        <f>'Raw Data'!K81</f>
        <v>8</v>
      </c>
      <c r="D80">
        <f>'Raw Data'!AH81</f>
        <v>3</v>
      </c>
      <c r="E80">
        <f>'Raw Data'!AF81</f>
        <v>12</v>
      </c>
      <c r="F80">
        <f>'Raw Data'!AG81</f>
        <v>9</v>
      </c>
      <c r="G80">
        <f t="shared" si="5"/>
        <v>-3</v>
      </c>
      <c r="H80">
        <f t="shared" si="6"/>
        <v>8</v>
      </c>
      <c r="I80">
        <f>IF(COUNTIF('Raw Data'!AI81:AL81,"Purchase Insurance")=1,1,0)</f>
        <v>1</v>
      </c>
      <c r="J80">
        <f t="shared" si="7"/>
        <v>0</v>
      </c>
      <c r="K80">
        <f t="shared" si="8"/>
        <v>1</v>
      </c>
      <c r="L80">
        <f t="shared" si="9"/>
        <v>0</v>
      </c>
      <c r="M80">
        <f>'Raw Data'!AZ81</f>
        <v>0</v>
      </c>
    </row>
    <row r="81" spans="1:13" x14ac:dyDescent="0.15">
      <c r="A81">
        <f>'Raw Data'!I82</f>
        <v>3</v>
      </c>
      <c r="B81">
        <f>'Raw Data'!J82</f>
        <v>7</v>
      </c>
      <c r="C81">
        <f>'Raw Data'!K82</f>
        <v>4</v>
      </c>
      <c r="D81">
        <f>'Raw Data'!AH82</f>
        <v>3</v>
      </c>
      <c r="E81">
        <f>'Raw Data'!AF82</f>
        <v>15</v>
      </c>
      <c r="F81">
        <f>'Raw Data'!AG82</f>
        <v>16</v>
      </c>
      <c r="G81">
        <f t="shared" si="5"/>
        <v>1</v>
      </c>
      <c r="H81">
        <f t="shared" si="6"/>
        <v>5</v>
      </c>
      <c r="I81">
        <f>IF(COUNTIF('Raw Data'!AI82:AL82,"Purchase Insurance")=1,1,0)</f>
        <v>0</v>
      </c>
      <c r="J81">
        <f t="shared" si="7"/>
        <v>0</v>
      </c>
      <c r="K81">
        <f t="shared" si="8"/>
        <v>1</v>
      </c>
      <c r="L81">
        <f t="shared" si="9"/>
        <v>0</v>
      </c>
      <c r="M81">
        <f>'Raw Data'!AZ82</f>
        <v>0</v>
      </c>
    </row>
    <row r="82" spans="1:13" x14ac:dyDescent="0.15">
      <c r="A82">
        <f>'Raw Data'!I83</f>
        <v>8</v>
      </c>
      <c r="B82">
        <f>'Raw Data'!J83</f>
        <v>7</v>
      </c>
      <c r="C82">
        <f>'Raw Data'!K83</f>
        <v>8</v>
      </c>
      <c r="D82">
        <f>'Raw Data'!AH83</f>
        <v>2</v>
      </c>
      <c r="E82">
        <f>'Raw Data'!AF83</f>
        <v>17</v>
      </c>
      <c r="F82">
        <f>'Raw Data'!AG83</f>
        <v>17</v>
      </c>
      <c r="G82">
        <f t="shared" si="5"/>
        <v>0</v>
      </c>
      <c r="H82">
        <f t="shared" si="6"/>
        <v>3</v>
      </c>
      <c r="I82">
        <f>IF(COUNTIF('Raw Data'!AI83:AL83,"Purchase Insurance")=1,1,0)</f>
        <v>1</v>
      </c>
      <c r="J82">
        <f t="shared" si="7"/>
        <v>1</v>
      </c>
      <c r="K82">
        <f t="shared" si="8"/>
        <v>0</v>
      </c>
      <c r="L82">
        <f t="shared" si="9"/>
        <v>1</v>
      </c>
      <c r="M82">
        <f>'Raw Data'!AZ83</f>
        <v>1</v>
      </c>
    </row>
    <row r="83" spans="1:13" x14ac:dyDescent="0.15">
      <c r="A83">
        <f>'Raw Data'!I84</f>
        <v>7</v>
      </c>
      <c r="B83">
        <f>'Raw Data'!J84</f>
        <v>7</v>
      </c>
      <c r="C83">
        <f>'Raw Data'!K84</f>
        <v>8</v>
      </c>
      <c r="D83">
        <f>'Raw Data'!AH84</f>
        <v>4</v>
      </c>
      <c r="E83">
        <f>'Raw Data'!AF84</f>
        <v>17</v>
      </c>
      <c r="F83">
        <f>'Raw Data'!AG84</f>
        <v>13</v>
      </c>
      <c r="G83">
        <f t="shared" si="5"/>
        <v>-4</v>
      </c>
      <c r="H83">
        <f t="shared" si="6"/>
        <v>3</v>
      </c>
      <c r="I83">
        <f>IF(COUNTIF('Raw Data'!AI84:AL84,"Purchase Insurance")=1,1,0)</f>
        <v>1</v>
      </c>
      <c r="J83">
        <f t="shared" si="7"/>
        <v>0</v>
      </c>
      <c r="K83">
        <f t="shared" si="8"/>
        <v>1</v>
      </c>
      <c r="L83">
        <f t="shared" si="9"/>
        <v>1</v>
      </c>
      <c r="M83">
        <f>'Raw Data'!AZ84</f>
        <v>1</v>
      </c>
    </row>
    <row r="84" spans="1:13" x14ac:dyDescent="0.15">
      <c r="A84">
        <f>'Raw Data'!I85</f>
        <v>0</v>
      </c>
      <c r="B84">
        <f>'Raw Data'!J85</f>
        <v>5</v>
      </c>
      <c r="C84">
        <f>'Raw Data'!K85</f>
        <v>10</v>
      </c>
      <c r="D84">
        <f>'Raw Data'!AH85</f>
        <v>2</v>
      </c>
      <c r="E84">
        <f>'Raw Data'!AF85</f>
        <v>12</v>
      </c>
      <c r="F84">
        <f>'Raw Data'!AG85</f>
        <v>14</v>
      </c>
      <c r="G84">
        <f t="shared" si="5"/>
        <v>2</v>
      </c>
      <c r="H84">
        <f t="shared" si="6"/>
        <v>8</v>
      </c>
      <c r="I84">
        <f>IF(COUNTIF('Raw Data'!AI85:AL85,"Purchase Insurance")=1,1,0)</f>
        <v>0</v>
      </c>
      <c r="J84">
        <f t="shared" si="7"/>
        <v>1</v>
      </c>
      <c r="K84">
        <f t="shared" si="8"/>
        <v>0</v>
      </c>
      <c r="L84">
        <f t="shared" si="9"/>
        <v>1</v>
      </c>
      <c r="M84">
        <f>'Raw Data'!AZ85</f>
        <v>0</v>
      </c>
    </row>
    <row r="85" spans="1:13" x14ac:dyDescent="0.15">
      <c r="A85">
        <f>'Raw Data'!I86</f>
        <v>2</v>
      </c>
      <c r="B85">
        <f>'Raw Data'!J86</f>
        <v>8</v>
      </c>
      <c r="C85">
        <f>'Raw Data'!K86</f>
        <v>5</v>
      </c>
      <c r="D85">
        <f>'Raw Data'!AH86</f>
        <v>4</v>
      </c>
      <c r="E85">
        <f>'Raw Data'!AF86</f>
        <v>17</v>
      </c>
      <c r="F85">
        <f>'Raw Data'!AG86</f>
        <v>14</v>
      </c>
      <c r="G85">
        <f t="shared" si="5"/>
        <v>-3</v>
      </c>
      <c r="H85">
        <f t="shared" si="6"/>
        <v>3</v>
      </c>
      <c r="I85">
        <f>IF(COUNTIF('Raw Data'!AI86:AL86,"Purchase Insurance")=1,1,0)</f>
        <v>0</v>
      </c>
      <c r="J85">
        <f t="shared" si="7"/>
        <v>0</v>
      </c>
      <c r="K85">
        <f t="shared" si="8"/>
        <v>1</v>
      </c>
      <c r="L85">
        <f t="shared" si="9"/>
        <v>1</v>
      </c>
      <c r="M85">
        <f>'Raw Data'!AZ86</f>
        <v>0</v>
      </c>
    </row>
    <row r="86" spans="1:13" x14ac:dyDescent="0.15">
      <c r="A86">
        <f>'Raw Data'!I87</f>
        <v>1</v>
      </c>
      <c r="B86">
        <f>'Raw Data'!J87</f>
        <v>7</v>
      </c>
      <c r="C86">
        <f>'Raw Data'!K87</f>
        <v>5</v>
      </c>
      <c r="D86">
        <f>'Raw Data'!AH87</f>
        <v>3</v>
      </c>
      <c r="E86">
        <f>'Raw Data'!AF87</f>
        <v>13</v>
      </c>
      <c r="F86">
        <f>'Raw Data'!AG87</f>
        <v>10</v>
      </c>
      <c r="G86">
        <f t="shared" si="5"/>
        <v>-3</v>
      </c>
      <c r="H86">
        <f t="shared" si="6"/>
        <v>7</v>
      </c>
      <c r="I86">
        <f>IF(COUNTIF('Raw Data'!AI87:AL87,"Purchase Insurance")=1,1,0)</f>
        <v>1</v>
      </c>
      <c r="J86">
        <f t="shared" si="7"/>
        <v>0</v>
      </c>
      <c r="K86">
        <f t="shared" si="8"/>
        <v>1</v>
      </c>
      <c r="L86">
        <f t="shared" si="9"/>
        <v>0</v>
      </c>
      <c r="M86">
        <f>'Raw Data'!AZ87</f>
        <v>0</v>
      </c>
    </row>
    <row r="87" spans="1:13" x14ac:dyDescent="0.15">
      <c r="A87">
        <f>'Raw Data'!I88</f>
        <v>1</v>
      </c>
      <c r="B87">
        <f>'Raw Data'!J88</f>
        <v>4</v>
      </c>
      <c r="C87">
        <f>'Raw Data'!K88</f>
        <v>5</v>
      </c>
      <c r="D87">
        <f>'Raw Data'!AH88</f>
        <v>2</v>
      </c>
      <c r="E87">
        <f>'Raw Data'!AF88</f>
        <v>11</v>
      </c>
      <c r="F87">
        <f>'Raw Data'!AG88</f>
        <v>15</v>
      </c>
      <c r="G87">
        <f t="shared" si="5"/>
        <v>4</v>
      </c>
      <c r="H87">
        <f t="shared" si="6"/>
        <v>9</v>
      </c>
      <c r="I87">
        <f>IF(COUNTIF('Raw Data'!AI88:AL88,"Purchase Insurance")=1,1,0)</f>
        <v>1</v>
      </c>
      <c r="J87">
        <f t="shared" si="7"/>
        <v>1</v>
      </c>
      <c r="K87">
        <f t="shared" si="8"/>
        <v>0</v>
      </c>
      <c r="L87">
        <f t="shared" si="9"/>
        <v>1</v>
      </c>
      <c r="M87">
        <f>'Raw Data'!AZ88</f>
        <v>0</v>
      </c>
    </row>
    <row r="88" spans="1:13" x14ac:dyDescent="0.15">
      <c r="A88">
        <f>'Raw Data'!I89</f>
        <v>3</v>
      </c>
      <c r="B88">
        <f>'Raw Data'!J89</f>
        <v>4</v>
      </c>
      <c r="C88">
        <f>'Raw Data'!K89</f>
        <v>5</v>
      </c>
      <c r="D88">
        <f>'Raw Data'!AH89</f>
        <v>4</v>
      </c>
      <c r="E88">
        <f>'Raw Data'!AF89</f>
        <v>7</v>
      </c>
      <c r="F88">
        <f>'Raw Data'!AG89</f>
        <v>8</v>
      </c>
      <c r="G88">
        <f t="shared" si="5"/>
        <v>1</v>
      </c>
      <c r="H88">
        <f t="shared" si="6"/>
        <v>13</v>
      </c>
      <c r="I88">
        <f>IF(COUNTIF('Raw Data'!AI89:AL89,"Purchase Insurance")=1,1,0)</f>
        <v>0</v>
      </c>
      <c r="J88">
        <f t="shared" si="7"/>
        <v>0</v>
      </c>
      <c r="K88">
        <f t="shared" si="8"/>
        <v>1</v>
      </c>
      <c r="L88">
        <f t="shared" si="9"/>
        <v>1</v>
      </c>
      <c r="M88">
        <f>'Raw Data'!AZ89</f>
        <v>0</v>
      </c>
    </row>
    <row r="89" spans="1:13" x14ac:dyDescent="0.15">
      <c r="A89">
        <f>'Raw Data'!I90</f>
        <v>2</v>
      </c>
      <c r="B89">
        <f>'Raw Data'!J90</f>
        <v>8</v>
      </c>
      <c r="C89">
        <f>'Raw Data'!K90</f>
        <v>7</v>
      </c>
      <c r="D89">
        <f>'Raw Data'!AH90</f>
        <v>1</v>
      </c>
      <c r="E89">
        <f>'Raw Data'!AF90</f>
        <v>15</v>
      </c>
      <c r="F89">
        <f>'Raw Data'!AG90</f>
        <v>12</v>
      </c>
      <c r="G89">
        <f t="shared" si="5"/>
        <v>-3</v>
      </c>
      <c r="H89">
        <f t="shared" si="6"/>
        <v>5</v>
      </c>
      <c r="I89">
        <f>IF(COUNTIF('Raw Data'!AI90:AL90,"Purchase Insurance")=1,1,0)</f>
        <v>0</v>
      </c>
      <c r="J89">
        <f t="shared" si="7"/>
        <v>1</v>
      </c>
      <c r="K89">
        <f t="shared" si="8"/>
        <v>0</v>
      </c>
      <c r="L89">
        <f t="shared" si="9"/>
        <v>0</v>
      </c>
      <c r="M89">
        <f>'Raw Data'!AZ90</f>
        <v>0</v>
      </c>
    </row>
    <row r="90" spans="1:13" x14ac:dyDescent="0.15">
      <c r="A90">
        <f>'Raw Data'!I91</f>
        <v>5</v>
      </c>
      <c r="B90">
        <f>'Raw Data'!J91</f>
        <v>0</v>
      </c>
      <c r="C90">
        <f>'Raw Data'!K91</f>
        <v>10</v>
      </c>
      <c r="D90">
        <f>'Raw Data'!AH91</f>
        <v>4</v>
      </c>
      <c r="E90">
        <f>'Raw Data'!AF91</f>
        <v>17</v>
      </c>
      <c r="F90">
        <f>'Raw Data'!AG91</f>
        <v>14</v>
      </c>
      <c r="G90">
        <f t="shared" si="5"/>
        <v>-3</v>
      </c>
      <c r="H90">
        <f t="shared" si="6"/>
        <v>3</v>
      </c>
      <c r="I90">
        <f>IF(COUNTIF('Raw Data'!AI91:AL91,"Purchase Insurance")=1,1,0)</f>
        <v>0</v>
      </c>
      <c r="J90">
        <f t="shared" si="7"/>
        <v>0</v>
      </c>
      <c r="K90">
        <f t="shared" si="8"/>
        <v>1</v>
      </c>
      <c r="L90">
        <f t="shared" si="9"/>
        <v>1</v>
      </c>
      <c r="M90">
        <f>'Raw Data'!AZ91</f>
        <v>0</v>
      </c>
    </row>
    <row r="91" spans="1:13" x14ac:dyDescent="0.15">
      <c r="A91">
        <f>'Raw Data'!I92</f>
        <v>7</v>
      </c>
      <c r="B91">
        <f>'Raw Data'!J92</f>
        <v>8</v>
      </c>
      <c r="C91">
        <f>'Raw Data'!K92</f>
        <v>8</v>
      </c>
      <c r="D91">
        <f>'Raw Data'!AH92</f>
        <v>1</v>
      </c>
      <c r="E91">
        <f>'Raw Data'!AF92</f>
        <v>11</v>
      </c>
      <c r="F91">
        <f>'Raw Data'!AG92</f>
        <v>16</v>
      </c>
      <c r="G91">
        <f t="shared" si="5"/>
        <v>5</v>
      </c>
      <c r="H91">
        <f t="shared" si="6"/>
        <v>9</v>
      </c>
      <c r="I91">
        <f>IF(COUNTIF('Raw Data'!AI92:AL92,"Purchase Insurance")=1,1,0)</f>
        <v>1</v>
      </c>
      <c r="J91">
        <f t="shared" si="7"/>
        <v>1</v>
      </c>
      <c r="K91">
        <f t="shared" si="8"/>
        <v>0</v>
      </c>
      <c r="L91">
        <f t="shared" si="9"/>
        <v>0</v>
      </c>
      <c r="M91">
        <f>'Raw Data'!AZ92</f>
        <v>0</v>
      </c>
    </row>
    <row r="92" spans="1:13" x14ac:dyDescent="0.15">
      <c r="A92">
        <f>'Raw Data'!I93</f>
        <v>3</v>
      </c>
      <c r="B92">
        <f>'Raw Data'!J93</f>
        <v>1</v>
      </c>
      <c r="C92">
        <f>'Raw Data'!K93</f>
        <v>6</v>
      </c>
      <c r="D92">
        <f>'Raw Data'!AH93</f>
        <v>3</v>
      </c>
      <c r="E92">
        <f>'Raw Data'!AF93</f>
        <v>11</v>
      </c>
      <c r="F92">
        <f>'Raw Data'!AG93</f>
        <v>15</v>
      </c>
      <c r="G92">
        <f t="shared" si="5"/>
        <v>4</v>
      </c>
      <c r="H92">
        <f t="shared" si="6"/>
        <v>9</v>
      </c>
      <c r="I92">
        <f>IF(COUNTIF('Raw Data'!AI93:AL93,"Purchase Insurance")=1,1,0)</f>
        <v>1</v>
      </c>
      <c r="J92">
        <f t="shared" si="7"/>
        <v>0</v>
      </c>
      <c r="K92">
        <f t="shared" si="8"/>
        <v>1</v>
      </c>
      <c r="L92">
        <f t="shared" si="9"/>
        <v>0</v>
      </c>
      <c r="M92">
        <f>'Raw Data'!AZ93</f>
        <v>0</v>
      </c>
    </row>
    <row r="93" spans="1:13" x14ac:dyDescent="0.15">
      <c r="A93">
        <f>'Raw Data'!I94</f>
        <v>7</v>
      </c>
      <c r="B93">
        <f>'Raw Data'!J94</f>
        <v>7</v>
      </c>
      <c r="C93">
        <f>'Raw Data'!K94</f>
        <v>2</v>
      </c>
      <c r="D93">
        <f>'Raw Data'!AH94</f>
        <v>3</v>
      </c>
      <c r="E93">
        <f>'Raw Data'!AF94</f>
        <v>13</v>
      </c>
      <c r="F93">
        <f>'Raw Data'!AG94</f>
        <v>5</v>
      </c>
      <c r="G93">
        <f t="shared" si="5"/>
        <v>-8</v>
      </c>
      <c r="H93">
        <f t="shared" si="6"/>
        <v>7</v>
      </c>
      <c r="I93">
        <f>IF(COUNTIF('Raw Data'!AI94:AL94,"Purchase Insurance")=1,1,0)</f>
        <v>1</v>
      </c>
      <c r="J93">
        <f t="shared" si="7"/>
        <v>0</v>
      </c>
      <c r="K93">
        <f t="shared" si="8"/>
        <v>1</v>
      </c>
      <c r="L93">
        <f t="shared" si="9"/>
        <v>0</v>
      </c>
      <c r="M93">
        <f>'Raw Data'!AZ94</f>
        <v>0</v>
      </c>
    </row>
    <row r="94" spans="1:13" x14ac:dyDescent="0.15">
      <c r="A94">
        <f>'Raw Data'!I95</f>
        <v>7</v>
      </c>
      <c r="B94">
        <f>'Raw Data'!J95</f>
        <v>8</v>
      </c>
      <c r="C94">
        <f>'Raw Data'!K95</f>
        <v>8</v>
      </c>
      <c r="D94">
        <f>'Raw Data'!AH95</f>
        <v>3</v>
      </c>
      <c r="E94">
        <f>'Raw Data'!AF95</f>
        <v>12</v>
      </c>
      <c r="F94">
        <f>'Raw Data'!AG95</f>
        <v>13</v>
      </c>
      <c r="G94">
        <f t="shared" si="5"/>
        <v>1</v>
      </c>
      <c r="H94">
        <f t="shared" si="6"/>
        <v>8</v>
      </c>
      <c r="I94">
        <f>IF(COUNTIF('Raw Data'!AI95:AL95,"Purchase Insurance")=1,1,0)</f>
        <v>1</v>
      </c>
      <c r="J94">
        <f t="shared" si="7"/>
        <v>0</v>
      </c>
      <c r="K94">
        <f t="shared" si="8"/>
        <v>1</v>
      </c>
      <c r="L94">
        <f t="shared" si="9"/>
        <v>0</v>
      </c>
      <c r="M94">
        <f>'Raw Data'!AZ95</f>
        <v>1</v>
      </c>
    </row>
    <row r="95" spans="1:13" x14ac:dyDescent="0.15">
      <c r="A95">
        <f>'Raw Data'!I96</f>
        <v>7</v>
      </c>
      <c r="B95">
        <f>'Raw Data'!J96</f>
        <v>7</v>
      </c>
      <c r="C95">
        <f>'Raw Data'!K96</f>
        <v>7</v>
      </c>
      <c r="D95">
        <f>'Raw Data'!AH96</f>
        <v>1</v>
      </c>
      <c r="E95">
        <f>'Raw Data'!AF96</f>
        <v>8</v>
      </c>
      <c r="F95">
        <f>'Raw Data'!AG96</f>
        <v>5</v>
      </c>
      <c r="G95">
        <f t="shared" si="5"/>
        <v>-3</v>
      </c>
      <c r="H95">
        <f t="shared" si="6"/>
        <v>12</v>
      </c>
      <c r="I95">
        <f>IF(COUNTIF('Raw Data'!AI96:AL96,"Purchase Insurance")=1,1,0)</f>
        <v>0</v>
      </c>
      <c r="J95">
        <f t="shared" si="7"/>
        <v>1</v>
      </c>
      <c r="K95">
        <f t="shared" si="8"/>
        <v>0</v>
      </c>
      <c r="L95">
        <f t="shared" si="9"/>
        <v>0</v>
      </c>
      <c r="M95">
        <f>'Raw Data'!AZ96</f>
        <v>0</v>
      </c>
    </row>
    <row r="96" spans="1:13" x14ac:dyDescent="0.15">
      <c r="A96">
        <f>'Raw Data'!I97</f>
        <v>3</v>
      </c>
      <c r="B96">
        <f>'Raw Data'!J97</f>
        <v>9</v>
      </c>
      <c r="C96">
        <f>'Raw Data'!K97</f>
        <v>5</v>
      </c>
      <c r="D96">
        <f>'Raw Data'!AH97</f>
        <v>4</v>
      </c>
      <c r="E96">
        <f>'Raw Data'!AF97</f>
        <v>18</v>
      </c>
      <c r="F96">
        <f>'Raw Data'!AG97</f>
        <v>17</v>
      </c>
      <c r="G96">
        <f t="shared" si="5"/>
        <v>-1</v>
      </c>
      <c r="H96">
        <f t="shared" si="6"/>
        <v>2</v>
      </c>
      <c r="I96">
        <f>IF(COUNTIF('Raw Data'!AI97:AL97,"Purchase Insurance")=1,1,0)</f>
        <v>0</v>
      </c>
      <c r="J96">
        <f t="shared" si="7"/>
        <v>0</v>
      </c>
      <c r="K96">
        <f t="shared" si="8"/>
        <v>1</v>
      </c>
      <c r="L96">
        <f t="shared" si="9"/>
        <v>1</v>
      </c>
      <c r="M96">
        <f>'Raw Data'!AZ97</f>
        <v>0</v>
      </c>
    </row>
    <row r="97" spans="1:13" x14ac:dyDescent="0.15">
      <c r="A97">
        <f>'Raw Data'!I98</f>
        <v>0</v>
      </c>
      <c r="B97">
        <f>'Raw Data'!J98</f>
        <v>6</v>
      </c>
      <c r="C97">
        <f>'Raw Data'!K98</f>
        <v>7</v>
      </c>
      <c r="D97">
        <f>'Raw Data'!AH98</f>
        <v>1</v>
      </c>
      <c r="E97">
        <f>'Raw Data'!AF98</f>
        <v>15</v>
      </c>
      <c r="F97">
        <f>'Raw Data'!AG98</f>
        <v>10</v>
      </c>
      <c r="G97">
        <f t="shared" si="5"/>
        <v>-5</v>
      </c>
      <c r="H97">
        <f t="shared" si="6"/>
        <v>5</v>
      </c>
      <c r="I97">
        <f>IF(COUNTIF('Raw Data'!AI98:AL98,"Purchase Insurance")=1,1,0)</f>
        <v>1</v>
      </c>
      <c r="J97">
        <f t="shared" si="7"/>
        <v>1</v>
      </c>
      <c r="K97">
        <f t="shared" si="8"/>
        <v>0</v>
      </c>
      <c r="L97">
        <f t="shared" si="9"/>
        <v>0</v>
      </c>
      <c r="M97">
        <f>'Raw Data'!AZ98</f>
        <v>0</v>
      </c>
    </row>
    <row r="98" spans="1:13" x14ac:dyDescent="0.15">
      <c r="A98">
        <f>'Raw Data'!I99</f>
        <v>9</v>
      </c>
      <c r="B98">
        <f>'Raw Data'!J99</f>
        <v>8</v>
      </c>
      <c r="C98">
        <f>'Raw Data'!K99</f>
        <v>5</v>
      </c>
      <c r="D98">
        <f>'Raw Data'!AH99</f>
        <v>2</v>
      </c>
      <c r="E98">
        <f>'Raw Data'!AF99</f>
        <v>11</v>
      </c>
      <c r="F98">
        <f>'Raw Data'!AG99</f>
        <v>8</v>
      </c>
      <c r="G98">
        <f t="shared" si="5"/>
        <v>-3</v>
      </c>
      <c r="H98">
        <f t="shared" si="6"/>
        <v>9</v>
      </c>
      <c r="I98">
        <f>IF(COUNTIF('Raw Data'!AI99:AL99,"Purchase Insurance")=1,1,0)</f>
        <v>0</v>
      </c>
      <c r="J98">
        <f t="shared" si="7"/>
        <v>1</v>
      </c>
      <c r="K98">
        <f t="shared" si="8"/>
        <v>0</v>
      </c>
      <c r="L98">
        <f t="shared" si="9"/>
        <v>1</v>
      </c>
      <c r="M98">
        <f>'Raw Data'!AZ99</f>
        <v>1</v>
      </c>
    </row>
    <row r="99" spans="1:13" x14ac:dyDescent="0.15">
      <c r="A99">
        <f>'Raw Data'!I100</f>
        <v>6</v>
      </c>
      <c r="B99">
        <f>'Raw Data'!J100</f>
        <v>5</v>
      </c>
      <c r="C99">
        <f>'Raw Data'!K100</f>
        <v>4</v>
      </c>
      <c r="D99">
        <f>'Raw Data'!AH100</f>
        <v>1</v>
      </c>
      <c r="E99">
        <f>'Raw Data'!AF100</f>
        <v>12</v>
      </c>
      <c r="F99">
        <f>'Raw Data'!AG100</f>
        <v>6</v>
      </c>
      <c r="G99">
        <f t="shared" si="5"/>
        <v>-6</v>
      </c>
      <c r="H99">
        <f t="shared" si="6"/>
        <v>8</v>
      </c>
      <c r="I99">
        <f>IF(COUNTIF('Raw Data'!AI100:AL100,"Purchase Insurance")=1,1,0)</f>
        <v>0</v>
      </c>
      <c r="J99">
        <f t="shared" si="7"/>
        <v>1</v>
      </c>
      <c r="K99">
        <f t="shared" si="8"/>
        <v>0</v>
      </c>
      <c r="L99">
        <f t="shared" si="9"/>
        <v>0</v>
      </c>
      <c r="M99">
        <f>'Raw Data'!AZ100</f>
        <v>0</v>
      </c>
    </row>
    <row r="100" spans="1:13" x14ac:dyDescent="0.15">
      <c r="A100">
        <f>'Raw Data'!I101</f>
        <v>8</v>
      </c>
      <c r="B100">
        <f>'Raw Data'!J101</f>
        <v>8</v>
      </c>
      <c r="C100">
        <f>'Raw Data'!K101</f>
        <v>8</v>
      </c>
      <c r="D100">
        <f>'Raw Data'!AH101</f>
        <v>1</v>
      </c>
      <c r="E100">
        <f>'Raw Data'!AF101</f>
        <v>19</v>
      </c>
      <c r="F100">
        <f>'Raw Data'!AG101</f>
        <v>19</v>
      </c>
      <c r="G100">
        <f t="shared" si="5"/>
        <v>0</v>
      </c>
      <c r="H100">
        <f t="shared" si="6"/>
        <v>1</v>
      </c>
      <c r="I100">
        <f>IF(COUNTIF('Raw Data'!AI101:AL101,"Purchase Insurance")=1,1,0)</f>
        <v>1</v>
      </c>
      <c r="J100">
        <f t="shared" si="7"/>
        <v>1</v>
      </c>
      <c r="K100">
        <f t="shared" si="8"/>
        <v>0</v>
      </c>
      <c r="L100">
        <f t="shared" si="9"/>
        <v>0</v>
      </c>
      <c r="M100">
        <f>'Raw Data'!AZ101</f>
        <v>1</v>
      </c>
    </row>
    <row r="101" spans="1:13" x14ac:dyDescent="0.15">
      <c r="A101">
        <f>'Raw Data'!I102</f>
        <v>3</v>
      </c>
      <c r="B101">
        <f>'Raw Data'!J102</f>
        <v>6</v>
      </c>
      <c r="C101">
        <f>'Raw Data'!K102</f>
        <v>4</v>
      </c>
      <c r="D101">
        <f>'Raw Data'!AH102</f>
        <v>2</v>
      </c>
      <c r="E101">
        <f>'Raw Data'!AF102</f>
        <v>12</v>
      </c>
      <c r="F101">
        <f>'Raw Data'!AG102</f>
        <v>19</v>
      </c>
      <c r="G101">
        <f t="shared" si="5"/>
        <v>7</v>
      </c>
      <c r="H101">
        <f t="shared" si="6"/>
        <v>8</v>
      </c>
      <c r="I101">
        <f>IF(COUNTIF('Raw Data'!AI102:AL102,"Purchase Insurance")=1,1,0)</f>
        <v>0</v>
      </c>
      <c r="J101">
        <f t="shared" si="7"/>
        <v>1</v>
      </c>
      <c r="K101">
        <f t="shared" si="8"/>
        <v>0</v>
      </c>
      <c r="L101">
        <f t="shared" si="9"/>
        <v>1</v>
      </c>
      <c r="M101">
        <f>'Raw Data'!AZ102</f>
        <v>0</v>
      </c>
    </row>
    <row r="102" spans="1:13" x14ac:dyDescent="0.15">
      <c r="A102">
        <f>'Raw Data'!I103</f>
        <v>1</v>
      </c>
      <c r="B102">
        <f>'Raw Data'!J103</f>
        <v>6</v>
      </c>
      <c r="C102">
        <f>'Raw Data'!K103</f>
        <v>6</v>
      </c>
      <c r="D102">
        <f>'Raw Data'!AH103</f>
        <v>3</v>
      </c>
      <c r="E102">
        <f>'Raw Data'!AF103</f>
        <v>11</v>
      </c>
      <c r="F102">
        <f>'Raw Data'!AG103</f>
        <v>12</v>
      </c>
      <c r="G102">
        <f t="shared" si="5"/>
        <v>1</v>
      </c>
      <c r="H102">
        <f t="shared" si="6"/>
        <v>9</v>
      </c>
      <c r="I102">
        <f>IF(COUNTIF('Raw Data'!AI103:AL103,"Purchase Insurance")=1,1,0)</f>
        <v>1</v>
      </c>
      <c r="J102">
        <f t="shared" si="7"/>
        <v>0</v>
      </c>
      <c r="K102">
        <f t="shared" si="8"/>
        <v>1</v>
      </c>
      <c r="L102">
        <f t="shared" si="9"/>
        <v>0</v>
      </c>
      <c r="M102">
        <f>'Raw Data'!AZ103</f>
        <v>0</v>
      </c>
    </row>
    <row r="103" spans="1:13" x14ac:dyDescent="0.15">
      <c r="A103">
        <f>'Raw Data'!I104</f>
        <v>6</v>
      </c>
      <c r="B103">
        <f>'Raw Data'!J104</f>
        <v>7</v>
      </c>
      <c r="C103">
        <f>'Raw Data'!K104</f>
        <v>7</v>
      </c>
      <c r="D103">
        <f>'Raw Data'!AH104</f>
        <v>2</v>
      </c>
      <c r="E103">
        <f>'Raw Data'!AF104</f>
        <v>16</v>
      </c>
      <c r="F103">
        <f>'Raw Data'!AG104</f>
        <v>16</v>
      </c>
      <c r="G103">
        <f t="shared" si="5"/>
        <v>0</v>
      </c>
      <c r="H103">
        <f t="shared" si="6"/>
        <v>4</v>
      </c>
      <c r="I103">
        <f>IF(COUNTIF('Raw Data'!AI104:AL104,"Purchase Insurance")=1,1,0)</f>
        <v>1</v>
      </c>
      <c r="J103">
        <f t="shared" si="7"/>
        <v>1</v>
      </c>
      <c r="K103">
        <f t="shared" si="8"/>
        <v>0</v>
      </c>
      <c r="L103">
        <f t="shared" si="9"/>
        <v>1</v>
      </c>
      <c r="M103">
        <f>'Raw Data'!AZ104</f>
        <v>1</v>
      </c>
    </row>
    <row r="104" spans="1:13" x14ac:dyDescent="0.15">
      <c r="A104">
        <f>'Raw Data'!I105</f>
        <v>8</v>
      </c>
      <c r="B104">
        <f>'Raw Data'!J105</f>
        <v>9</v>
      </c>
      <c r="C104">
        <f>'Raw Data'!K105</f>
        <v>6</v>
      </c>
      <c r="D104">
        <f>'Raw Data'!AH105</f>
        <v>3</v>
      </c>
      <c r="E104">
        <f>'Raw Data'!AF105</f>
        <v>15</v>
      </c>
      <c r="F104">
        <f>'Raw Data'!AG105</f>
        <v>15</v>
      </c>
      <c r="G104">
        <f t="shared" si="5"/>
        <v>0</v>
      </c>
      <c r="H104">
        <f t="shared" si="6"/>
        <v>5</v>
      </c>
      <c r="I104">
        <f>IF(COUNTIF('Raw Data'!AI105:AL105,"Purchase Insurance")=1,1,0)</f>
        <v>0</v>
      </c>
      <c r="J104">
        <f t="shared" si="7"/>
        <v>0</v>
      </c>
      <c r="K104">
        <f t="shared" si="8"/>
        <v>1</v>
      </c>
      <c r="L104">
        <f t="shared" si="9"/>
        <v>0</v>
      </c>
      <c r="M104">
        <f>'Raw Data'!AZ105</f>
        <v>0</v>
      </c>
    </row>
    <row r="105" spans="1:13" x14ac:dyDescent="0.15">
      <c r="A105">
        <f>'Raw Data'!I106</f>
        <v>7</v>
      </c>
      <c r="B105">
        <f>'Raw Data'!J106</f>
        <v>10</v>
      </c>
      <c r="C105">
        <f>'Raw Data'!K106</f>
        <v>7</v>
      </c>
      <c r="D105">
        <f>'Raw Data'!AH106</f>
        <v>1</v>
      </c>
      <c r="E105">
        <f>'Raw Data'!AF106</f>
        <v>12</v>
      </c>
      <c r="F105">
        <f>'Raw Data'!AG106</f>
        <v>14</v>
      </c>
      <c r="G105">
        <f t="shared" si="5"/>
        <v>2</v>
      </c>
      <c r="H105">
        <f t="shared" si="6"/>
        <v>8</v>
      </c>
      <c r="I105">
        <f>IF(COUNTIF('Raw Data'!AI106:AL106,"Purchase Insurance")=1,1,0)</f>
        <v>1</v>
      </c>
      <c r="J105">
        <f t="shared" si="7"/>
        <v>1</v>
      </c>
      <c r="K105">
        <f t="shared" si="8"/>
        <v>0</v>
      </c>
      <c r="L105">
        <f t="shared" si="9"/>
        <v>0</v>
      </c>
      <c r="M105">
        <f>'Raw Data'!AZ106</f>
        <v>0</v>
      </c>
    </row>
    <row r="106" spans="1:13" x14ac:dyDescent="0.15">
      <c r="A106">
        <f>'Raw Data'!I107</f>
        <v>2</v>
      </c>
      <c r="B106">
        <f>'Raw Data'!J107</f>
        <v>3</v>
      </c>
      <c r="C106">
        <f>'Raw Data'!K107</f>
        <v>5</v>
      </c>
      <c r="D106">
        <f>'Raw Data'!AH107</f>
        <v>4</v>
      </c>
      <c r="E106">
        <f>'Raw Data'!AF107</f>
        <v>19</v>
      </c>
      <c r="F106">
        <f>'Raw Data'!AG107</f>
        <v>18</v>
      </c>
      <c r="G106">
        <f t="shared" si="5"/>
        <v>-1</v>
      </c>
      <c r="H106">
        <f t="shared" si="6"/>
        <v>1</v>
      </c>
      <c r="I106">
        <f>IF(COUNTIF('Raw Data'!AI107:AL107,"Purchase Insurance")=1,1,0)</f>
        <v>0</v>
      </c>
      <c r="J106">
        <f t="shared" si="7"/>
        <v>0</v>
      </c>
      <c r="K106">
        <f t="shared" si="8"/>
        <v>1</v>
      </c>
      <c r="L106">
        <f t="shared" si="9"/>
        <v>1</v>
      </c>
      <c r="M106">
        <f>'Raw Data'!AZ107</f>
        <v>0</v>
      </c>
    </row>
    <row r="107" spans="1:13" x14ac:dyDescent="0.15">
      <c r="A107">
        <f>'Raw Data'!I108</f>
        <v>2</v>
      </c>
      <c r="B107">
        <f>'Raw Data'!J108</f>
        <v>7</v>
      </c>
      <c r="C107">
        <f>'Raw Data'!K108</f>
        <v>8</v>
      </c>
      <c r="D107">
        <f>'Raw Data'!AH108</f>
        <v>1</v>
      </c>
      <c r="E107">
        <f>'Raw Data'!AF108</f>
        <v>12</v>
      </c>
      <c r="F107">
        <f>'Raw Data'!AG108</f>
        <v>13</v>
      </c>
      <c r="G107">
        <f t="shared" si="5"/>
        <v>1</v>
      </c>
      <c r="H107">
        <f t="shared" si="6"/>
        <v>8</v>
      </c>
      <c r="I107">
        <f>IF(COUNTIF('Raw Data'!AI108:AL108,"Purchase Insurance")=1,1,0)</f>
        <v>1</v>
      </c>
      <c r="J107">
        <f t="shared" si="7"/>
        <v>1</v>
      </c>
      <c r="K107">
        <f t="shared" si="8"/>
        <v>0</v>
      </c>
      <c r="L107">
        <f t="shared" si="9"/>
        <v>0</v>
      </c>
      <c r="M107">
        <f>'Raw Data'!AZ108</f>
        <v>0</v>
      </c>
    </row>
    <row r="108" spans="1:13" x14ac:dyDescent="0.15">
      <c r="A108">
        <f>'Raw Data'!I109</f>
        <v>5</v>
      </c>
      <c r="B108">
        <f>'Raw Data'!J109</f>
        <v>10</v>
      </c>
      <c r="C108">
        <f>'Raw Data'!K109</f>
        <v>9</v>
      </c>
      <c r="D108">
        <f>'Raw Data'!AH109</f>
        <v>3</v>
      </c>
      <c r="E108">
        <f>'Raw Data'!AF109</f>
        <v>5</v>
      </c>
      <c r="F108">
        <f>'Raw Data'!AG109</f>
        <v>7</v>
      </c>
      <c r="G108">
        <f t="shared" si="5"/>
        <v>2</v>
      </c>
      <c r="H108">
        <f t="shared" si="6"/>
        <v>15</v>
      </c>
      <c r="I108">
        <f>IF(COUNTIF('Raw Data'!AI109:AL109,"Purchase Insurance")=1,1,0)</f>
        <v>1</v>
      </c>
      <c r="J108">
        <f t="shared" si="7"/>
        <v>0</v>
      </c>
      <c r="K108">
        <f t="shared" si="8"/>
        <v>1</v>
      </c>
      <c r="L108">
        <f t="shared" si="9"/>
        <v>0</v>
      </c>
      <c r="M108">
        <f>'Raw Data'!AZ109</f>
        <v>1</v>
      </c>
    </row>
    <row r="109" spans="1:13" x14ac:dyDescent="0.15">
      <c r="A109">
        <f>'Raw Data'!I110</f>
        <v>5</v>
      </c>
      <c r="B109">
        <f>'Raw Data'!J110</f>
        <v>10</v>
      </c>
      <c r="C109">
        <f>'Raw Data'!K110</f>
        <v>8</v>
      </c>
      <c r="D109">
        <f>'Raw Data'!AH110</f>
        <v>3</v>
      </c>
      <c r="E109">
        <f>'Raw Data'!AF110</f>
        <v>5</v>
      </c>
      <c r="F109">
        <f>'Raw Data'!AG110</f>
        <v>6</v>
      </c>
      <c r="G109">
        <f t="shared" si="5"/>
        <v>1</v>
      </c>
      <c r="H109">
        <f t="shared" si="6"/>
        <v>15</v>
      </c>
      <c r="I109">
        <f>IF(COUNTIF('Raw Data'!AI110:AL110,"Purchase Insurance")=1,1,0)</f>
        <v>0</v>
      </c>
      <c r="J109">
        <f t="shared" si="7"/>
        <v>0</v>
      </c>
      <c r="K109">
        <f t="shared" si="8"/>
        <v>1</v>
      </c>
      <c r="L109">
        <f t="shared" si="9"/>
        <v>0</v>
      </c>
      <c r="M109">
        <f>'Raw Data'!AZ110</f>
        <v>1</v>
      </c>
    </row>
    <row r="110" spans="1:13" x14ac:dyDescent="0.15">
      <c r="A110">
        <f>'Raw Data'!I111</f>
        <v>5</v>
      </c>
      <c r="B110">
        <f>'Raw Data'!J111</f>
        <v>9</v>
      </c>
      <c r="C110">
        <f>'Raw Data'!K111</f>
        <v>7</v>
      </c>
      <c r="D110">
        <f>'Raw Data'!AH111</f>
        <v>1</v>
      </c>
      <c r="E110">
        <f>'Raw Data'!AF111</f>
        <v>11</v>
      </c>
      <c r="F110">
        <f>'Raw Data'!AG111</f>
        <v>10</v>
      </c>
      <c r="G110">
        <f t="shared" si="5"/>
        <v>-1</v>
      </c>
      <c r="H110">
        <f t="shared" si="6"/>
        <v>9</v>
      </c>
      <c r="I110">
        <f>IF(COUNTIF('Raw Data'!AI111:AL111,"Purchase Insurance")=1,1,0)</f>
        <v>0</v>
      </c>
      <c r="J110">
        <f t="shared" si="7"/>
        <v>1</v>
      </c>
      <c r="K110">
        <f t="shared" si="8"/>
        <v>0</v>
      </c>
      <c r="L110">
        <f t="shared" si="9"/>
        <v>0</v>
      </c>
      <c r="M110">
        <f>'Raw Data'!AZ111</f>
        <v>0</v>
      </c>
    </row>
    <row r="111" spans="1:13" x14ac:dyDescent="0.15">
      <c r="A111">
        <f>'Raw Data'!I112</f>
        <v>9</v>
      </c>
      <c r="B111">
        <f>'Raw Data'!J112</f>
        <v>10</v>
      </c>
      <c r="C111">
        <f>'Raw Data'!K112</f>
        <v>10</v>
      </c>
      <c r="D111">
        <f>'Raw Data'!AH112</f>
        <v>1</v>
      </c>
      <c r="E111">
        <f>'Raw Data'!AF112</f>
        <v>9</v>
      </c>
      <c r="F111">
        <f>'Raw Data'!AG112</f>
        <v>15</v>
      </c>
      <c r="G111">
        <f t="shared" si="5"/>
        <v>6</v>
      </c>
      <c r="H111">
        <f t="shared" si="6"/>
        <v>11</v>
      </c>
      <c r="I111">
        <f>IF(COUNTIF('Raw Data'!AI112:AL112,"Purchase Insurance")=1,1,0)</f>
        <v>0</v>
      </c>
      <c r="J111">
        <f t="shared" si="7"/>
        <v>1</v>
      </c>
      <c r="K111">
        <f t="shared" si="8"/>
        <v>0</v>
      </c>
      <c r="L111">
        <f t="shared" si="9"/>
        <v>0</v>
      </c>
      <c r="M111">
        <f>'Raw Data'!AZ112</f>
        <v>0</v>
      </c>
    </row>
    <row r="112" spans="1:13" x14ac:dyDescent="0.15">
      <c r="A112">
        <f>'Raw Data'!I113</f>
        <v>5</v>
      </c>
      <c r="B112">
        <f>'Raw Data'!J113</f>
        <v>8</v>
      </c>
      <c r="C112">
        <f>'Raw Data'!K113</f>
        <v>5</v>
      </c>
      <c r="D112">
        <f>'Raw Data'!AH113</f>
        <v>2</v>
      </c>
      <c r="E112">
        <f>'Raw Data'!AF113</f>
        <v>17</v>
      </c>
      <c r="F112">
        <f>'Raw Data'!AG113</f>
        <v>18</v>
      </c>
      <c r="G112">
        <f t="shared" si="5"/>
        <v>1</v>
      </c>
      <c r="H112">
        <f t="shared" si="6"/>
        <v>3</v>
      </c>
      <c r="I112">
        <f>IF(COUNTIF('Raw Data'!AI113:AL113,"Purchase Insurance")=1,1,0)</f>
        <v>0</v>
      </c>
      <c r="J112">
        <f t="shared" si="7"/>
        <v>1</v>
      </c>
      <c r="K112">
        <f t="shared" si="8"/>
        <v>0</v>
      </c>
      <c r="L112">
        <f t="shared" si="9"/>
        <v>1</v>
      </c>
      <c r="M112">
        <f>'Raw Data'!AZ113</f>
        <v>0</v>
      </c>
    </row>
    <row r="113" spans="1:13" x14ac:dyDescent="0.15">
      <c r="A113">
        <f>'Raw Data'!I114</f>
        <v>2</v>
      </c>
      <c r="B113">
        <f>'Raw Data'!J114</f>
        <v>5</v>
      </c>
      <c r="C113">
        <f>'Raw Data'!K114</f>
        <v>7</v>
      </c>
      <c r="D113">
        <f>'Raw Data'!AH114</f>
        <v>1</v>
      </c>
      <c r="E113">
        <f>'Raw Data'!AF114</f>
        <v>19</v>
      </c>
      <c r="F113">
        <f>'Raw Data'!AG114</f>
        <v>18</v>
      </c>
      <c r="G113">
        <f t="shared" si="5"/>
        <v>-1</v>
      </c>
      <c r="H113">
        <f t="shared" si="6"/>
        <v>1</v>
      </c>
      <c r="I113">
        <f>IF(COUNTIF('Raw Data'!AI114:AL114,"Purchase Insurance")=1,1,0)</f>
        <v>0</v>
      </c>
      <c r="J113">
        <f t="shared" si="7"/>
        <v>1</v>
      </c>
      <c r="K113">
        <f t="shared" si="8"/>
        <v>0</v>
      </c>
      <c r="L113">
        <f t="shared" si="9"/>
        <v>0</v>
      </c>
      <c r="M113">
        <f>'Raw Data'!AZ114</f>
        <v>0</v>
      </c>
    </row>
    <row r="114" spans="1:13" x14ac:dyDescent="0.15">
      <c r="A114">
        <f>'Raw Data'!I115</f>
        <v>2</v>
      </c>
      <c r="B114">
        <f>'Raw Data'!J115</f>
        <v>5</v>
      </c>
      <c r="C114">
        <f>'Raw Data'!K115</f>
        <v>2</v>
      </c>
      <c r="D114">
        <f>'Raw Data'!AH115</f>
        <v>3</v>
      </c>
      <c r="E114">
        <f>'Raw Data'!AF115</f>
        <v>15</v>
      </c>
      <c r="F114">
        <f>'Raw Data'!AG115</f>
        <v>4</v>
      </c>
      <c r="G114">
        <f t="shared" si="5"/>
        <v>-11</v>
      </c>
      <c r="H114">
        <f t="shared" si="6"/>
        <v>5</v>
      </c>
      <c r="I114">
        <f>IF(COUNTIF('Raw Data'!AI115:AL115,"Purchase Insurance")=1,1,0)</f>
        <v>0</v>
      </c>
      <c r="J114">
        <f t="shared" si="7"/>
        <v>0</v>
      </c>
      <c r="K114">
        <f t="shared" si="8"/>
        <v>1</v>
      </c>
      <c r="L114">
        <f t="shared" si="9"/>
        <v>0</v>
      </c>
      <c r="M114">
        <f>'Raw Data'!AZ115</f>
        <v>1</v>
      </c>
    </row>
    <row r="115" spans="1:13" x14ac:dyDescent="0.15">
      <c r="A115">
        <f>'Raw Data'!I116</f>
        <v>2</v>
      </c>
      <c r="B115">
        <f>'Raw Data'!J116</f>
        <v>0</v>
      </c>
      <c r="C115">
        <f>'Raw Data'!K116</f>
        <v>8</v>
      </c>
      <c r="D115">
        <f>'Raw Data'!AH116</f>
        <v>1</v>
      </c>
      <c r="E115">
        <f>'Raw Data'!AF116</f>
        <v>14</v>
      </c>
      <c r="F115">
        <f>'Raw Data'!AG116</f>
        <v>6</v>
      </c>
      <c r="G115">
        <f t="shared" si="5"/>
        <v>-8</v>
      </c>
      <c r="H115">
        <f t="shared" si="6"/>
        <v>6</v>
      </c>
      <c r="I115">
        <f>IF(COUNTIF('Raw Data'!AI116:AL116,"Purchase Insurance")=1,1,0)</f>
        <v>0</v>
      </c>
      <c r="J115">
        <f t="shared" si="7"/>
        <v>1</v>
      </c>
      <c r="K115">
        <f t="shared" si="8"/>
        <v>0</v>
      </c>
      <c r="L115">
        <f t="shared" si="9"/>
        <v>0</v>
      </c>
      <c r="M115">
        <f>'Raw Data'!AZ116</f>
        <v>0</v>
      </c>
    </row>
    <row r="116" spans="1:13" x14ac:dyDescent="0.15">
      <c r="A116">
        <f>'Raw Data'!I117</f>
        <v>3</v>
      </c>
      <c r="B116">
        <f>'Raw Data'!J117</f>
        <v>8</v>
      </c>
      <c r="C116">
        <f>'Raw Data'!K117</f>
        <v>5</v>
      </c>
      <c r="D116">
        <f>'Raw Data'!AH117</f>
        <v>3</v>
      </c>
      <c r="E116">
        <f>'Raw Data'!AF117</f>
        <v>15</v>
      </c>
      <c r="F116">
        <f>'Raw Data'!AG117</f>
        <v>13</v>
      </c>
      <c r="G116">
        <f t="shared" si="5"/>
        <v>-2</v>
      </c>
      <c r="H116">
        <f t="shared" si="6"/>
        <v>5</v>
      </c>
      <c r="I116">
        <f>IF(COUNTIF('Raw Data'!AI117:AL117,"Purchase Insurance")=1,1,0)</f>
        <v>0</v>
      </c>
      <c r="J116">
        <f t="shared" si="7"/>
        <v>0</v>
      </c>
      <c r="K116">
        <f t="shared" si="8"/>
        <v>1</v>
      </c>
      <c r="L116">
        <f t="shared" si="9"/>
        <v>0</v>
      </c>
      <c r="M116">
        <f>'Raw Data'!AZ117</f>
        <v>0</v>
      </c>
    </row>
    <row r="117" spans="1:13" x14ac:dyDescent="0.15">
      <c r="A117">
        <f>'Raw Data'!I118</f>
        <v>3</v>
      </c>
      <c r="B117">
        <f>'Raw Data'!J118</f>
        <v>3</v>
      </c>
      <c r="C117">
        <f>'Raw Data'!K118</f>
        <v>2</v>
      </c>
      <c r="D117">
        <f>'Raw Data'!AH118</f>
        <v>4</v>
      </c>
      <c r="E117">
        <f>'Raw Data'!AF118</f>
        <v>15</v>
      </c>
      <c r="F117">
        <f>'Raw Data'!AG118</f>
        <v>15</v>
      </c>
      <c r="G117">
        <f t="shared" si="5"/>
        <v>0</v>
      </c>
      <c r="H117">
        <f t="shared" si="6"/>
        <v>5</v>
      </c>
      <c r="I117">
        <f>IF(COUNTIF('Raw Data'!AI118:AL118,"Purchase Insurance")=1,1,0)</f>
        <v>0</v>
      </c>
      <c r="J117">
        <f t="shared" si="7"/>
        <v>0</v>
      </c>
      <c r="K117">
        <f t="shared" si="8"/>
        <v>1</v>
      </c>
      <c r="L117">
        <f t="shared" si="9"/>
        <v>1</v>
      </c>
      <c r="M117">
        <f>'Raw Data'!AZ118</f>
        <v>0</v>
      </c>
    </row>
    <row r="118" spans="1:13" x14ac:dyDescent="0.15">
      <c r="A118">
        <f>'Raw Data'!I119</f>
        <v>1</v>
      </c>
      <c r="B118">
        <f>'Raw Data'!J119</f>
        <v>4</v>
      </c>
      <c r="C118">
        <f>'Raw Data'!K119</f>
        <v>0</v>
      </c>
      <c r="D118">
        <f>'Raw Data'!AH119</f>
        <v>2</v>
      </c>
      <c r="E118">
        <f>'Raw Data'!AF119</f>
        <v>13</v>
      </c>
      <c r="F118">
        <f>'Raw Data'!AG119</f>
        <v>13</v>
      </c>
      <c r="G118">
        <f t="shared" si="5"/>
        <v>0</v>
      </c>
      <c r="H118">
        <f t="shared" si="6"/>
        <v>7</v>
      </c>
      <c r="I118">
        <f>IF(COUNTIF('Raw Data'!AI119:AL119,"Purchase Insurance")=1,1,0)</f>
        <v>1</v>
      </c>
      <c r="J118">
        <f t="shared" si="7"/>
        <v>1</v>
      </c>
      <c r="K118">
        <f t="shared" si="8"/>
        <v>0</v>
      </c>
      <c r="L118">
        <f t="shared" si="9"/>
        <v>1</v>
      </c>
      <c r="M118">
        <f>'Raw Data'!AZ119</f>
        <v>0</v>
      </c>
    </row>
    <row r="119" spans="1:13" x14ac:dyDescent="0.15">
      <c r="A119">
        <f>'Raw Data'!I120</f>
        <v>9</v>
      </c>
      <c r="B119">
        <f>'Raw Data'!J120</f>
        <v>9</v>
      </c>
      <c r="C119">
        <f>'Raw Data'!K120</f>
        <v>9</v>
      </c>
      <c r="D119">
        <f>'Raw Data'!AH120</f>
        <v>4</v>
      </c>
      <c r="E119">
        <f>'Raw Data'!AF120</f>
        <v>20</v>
      </c>
      <c r="F119">
        <f>'Raw Data'!AG120</f>
        <v>19</v>
      </c>
      <c r="G119">
        <f t="shared" si="5"/>
        <v>-1</v>
      </c>
      <c r="H119">
        <f t="shared" si="6"/>
        <v>0</v>
      </c>
      <c r="I119">
        <f>IF(COUNTIF('Raw Data'!AI120:AL120,"Purchase Insurance")=1,1,0)</f>
        <v>0</v>
      </c>
      <c r="J119">
        <f t="shared" si="7"/>
        <v>0</v>
      </c>
      <c r="K119">
        <f t="shared" si="8"/>
        <v>1</v>
      </c>
      <c r="L119">
        <f t="shared" si="9"/>
        <v>1</v>
      </c>
      <c r="M119">
        <f>'Raw Data'!AZ120</f>
        <v>1</v>
      </c>
    </row>
    <row r="120" spans="1:13" x14ac:dyDescent="0.15">
      <c r="A120">
        <f>'Raw Data'!I121</f>
        <v>3</v>
      </c>
      <c r="B120">
        <f>'Raw Data'!J121</f>
        <v>6</v>
      </c>
      <c r="C120">
        <f>'Raw Data'!K121</f>
        <v>5</v>
      </c>
      <c r="D120">
        <f>'Raw Data'!AH121</f>
        <v>2</v>
      </c>
      <c r="E120">
        <f>'Raw Data'!AF121</f>
        <v>15</v>
      </c>
      <c r="F120">
        <f>'Raw Data'!AG121</f>
        <v>14</v>
      </c>
      <c r="G120">
        <f t="shared" si="5"/>
        <v>-1</v>
      </c>
      <c r="H120">
        <f t="shared" si="6"/>
        <v>5</v>
      </c>
      <c r="I120">
        <f>IF(COUNTIF('Raw Data'!AI121:AL121,"Purchase Insurance")=1,1,0)</f>
        <v>0</v>
      </c>
      <c r="J120">
        <f t="shared" si="7"/>
        <v>1</v>
      </c>
      <c r="K120">
        <f t="shared" si="8"/>
        <v>0</v>
      </c>
      <c r="L120">
        <f t="shared" si="9"/>
        <v>1</v>
      </c>
      <c r="M120">
        <f>'Raw Data'!AZ121</f>
        <v>0</v>
      </c>
    </row>
    <row r="121" spans="1:13" x14ac:dyDescent="0.15">
      <c r="A121">
        <f>'Raw Data'!I122</f>
        <v>2</v>
      </c>
      <c r="B121">
        <f>'Raw Data'!J122</f>
        <v>3</v>
      </c>
      <c r="C121">
        <f>'Raw Data'!K122</f>
        <v>8</v>
      </c>
      <c r="D121">
        <f>'Raw Data'!AH122</f>
        <v>1</v>
      </c>
      <c r="E121">
        <f>'Raw Data'!AF122</f>
        <v>13</v>
      </c>
      <c r="F121">
        <f>'Raw Data'!AG122</f>
        <v>4</v>
      </c>
      <c r="G121">
        <f t="shared" si="5"/>
        <v>-9</v>
      </c>
      <c r="H121">
        <f t="shared" si="6"/>
        <v>7</v>
      </c>
      <c r="I121">
        <f>IF(COUNTIF('Raw Data'!AI122:AL122,"Purchase Insurance")=1,1,0)</f>
        <v>1</v>
      </c>
      <c r="J121">
        <f t="shared" si="7"/>
        <v>1</v>
      </c>
      <c r="K121">
        <f t="shared" si="8"/>
        <v>0</v>
      </c>
      <c r="L121">
        <f t="shared" si="9"/>
        <v>0</v>
      </c>
      <c r="M121">
        <f>'Raw Data'!AZ122</f>
        <v>0</v>
      </c>
    </row>
    <row r="122" spans="1:13" x14ac:dyDescent="0.15">
      <c r="A122">
        <f>'Raw Data'!I123</f>
        <v>6</v>
      </c>
      <c r="B122">
        <f>'Raw Data'!J123</f>
        <v>7</v>
      </c>
      <c r="C122">
        <f>'Raw Data'!K123</f>
        <v>6</v>
      </c>
      <c r="D122">
        <f>'Raw Data'!AH123</f>
        <v>4</v>
      </c>
      <c r="E122">
        <f>'Raw Data'!AF123</f>
        <v>12</v>
      </c>
      <c r="F122">
        <f>'Raw Data'!AG123</f>
        <v>10</v>
      </c>
      <c r="G122">
        <f t="shared" si="5"/>
        <v>-2</v>
      </c>
      <c r="H122">
        <f t="shared" si="6"/>
        <v>8</v>
      </c>
      <c r="I122">
        <f>IF(COUNTIF('Raw Data'!AI123:AL123,"Purchase Insurance")=1,1,0)</f>
        <v>0</v>
      </c>
      <c r="J122">
        <f t="shared" si="7"/>
        <v>0</v>
      </c>
      <c r="K122">
        <f t="shared" si="8"/>
        <v>1</v>
      </c>
      <c r="L122">
        <f t="shared" si="9"/>
        <v>1</v>
      </c>
      <c r="M122">
        <f>'Raw Data'!AZ123</f>
        <v>0</v>
      </c>
    </row>
    <row r="123" spans="1:13" x14ac:dyDescent="0.15">
      <c r="A123">
        <f>'Raw Data'!I124</f>
        <v>2</v>
      </c>
      <c r="B123">
        <f>'Raw Data'!J124</f>
        <v>6</v>
      </c>
      <c r="C123">
        <f>'Raw Data'!K124</f>
        <v>4</v>
      </c>
      <c r="D123">
        <f>'Raw Data'!AH124</f>
        <v>3</v>
      </c>
      <c r="E123">
        <f>'Raw Data'!AF124</f>
        <v>12</v>
      </c>
      <c r="F123">
        <f>'Raw Data'!AG124</f>
        <v>8</v>
      </c>
      <c r="G123">
        <f t="shared" si="5"/>
        <v>-4</v>
      </c>
      <c r="H123">
        <f t="shared" si="6"/>
        <v>8</v>
      </c>
      <c r="I123">
        <f>IF(COUNTIF('Raw Data'!AI124:AL124,"Purchase Insurance")=1,1,0)</f>
        <v>1</v>
      </c>
      <c r="J123">
        <f t="shared" si="7"/>
        <v>0</v>
      </c>
      <c r="K123">
        <f t="shared" si="8"/>
        <v>1</v>
      </c>
      <c r="L123">
        <f t="shared" si="9"/>
        <v>0</v>
      </c>
      <c r="M123">
        <f>'Raw Data'!AZ124</f>
        <v>0</v>
      </c>
    </row>
    <row r="124" spans="1:13" x14ac:dyDescent="0.15">
      <c r="A124">
        <f>'Raw Data'!I125</f>
        <v>2</v>
      </c>
      <c r="B124">
        <f>'Raw Data'!J125</f>
        <v>7</v>
      </c>
      <c r="C124">
        <f>'Raw Data'!K125</f>
        <v>7</v>
      </c>
      <c r="D124">
        <f>'Raw Data'!AH125</f>
        <v>2</v>
      </c>
      <c r="E124">
        <f>'Raw Data'!AF125</f>
        <v>11</v>
      </c>
      <c r="F124">
        <f>'Raw Data'!AG125</f>
        <v>10</v>
      </c>
      <c r="G124">
        <f t="shared" si="5"/>
        <v>-1</v>
      </c>
      <c r="H124">
        <f t="shared" si="6"/>
        <v>9</v>
      </c>
      <c r="I124">
        <f>IF(COUNTIF('Raw Data'!AI125:AL125,"Purchase Insurance")=1,1,0)</f>
        <v>0</v>
      </c>
      <c r="J124">
        <f t="shared" si="7"/>
        <v>1</v>
      </c>
      <c r="K124">
        <f t="shared" si="8"/>
        <v>0</v>
      </c>
      <c r="L124">
        <f t="shared" si="9"/>
        <v>1</v>
      </c>
      <c r="M124">
        <f>'Raw Data'!AZ125</f>
        <v>0</v>
      </c>
    </row>
    <row r="125" spans="1:13" x14ac:dyDescent="0.15">
      <c r="A125">
        <f>'Raw Data'!I126</f>
        <v>8</v>
      </c>
      <c r="B125">
        <f>'Raw Data'!J126</f>
        <v>8</v>
      </c>
      <c r="C125">
        <f>'Raw Data'!K126</f>
        <v>3</v>
      </c>
      <c r="D125">
        <f>'Raw Data'!AH126</f>
        <v>4</v>
      </c>
      <c r="E125">
        <f>'Raw Data'!AF126</f>
        <v>6</v>
      </c>
      <c r="F125">
        <f>'Raw Data'!AG126</f>
        <v>5</v>
      </c>
      <c r="G125">
        <f t="shared" si="5"/>
        <v>-1</v>
      </c>
      <c r="H125">
        <f t="shared" si="6"/>
        <v>14</v>
      </c>
      <c r="I125">
        <f>IF(COUNTIF('Raw Data'!AI126:AL126,"Purchase Insurance")=1,1,0)</f>
        <v>1</v>
      </c>
      <c r="J125">
        <f t="shared" si="7"/>
        <v>0</v>
      </c>
      <c r="K125">
        <f t="shared" si="8"/>
        <v>1</v>
      </c>
      <c r="L125">
        <f t="shared" si="9"/>
        <v>1</v>
      </c>
      <c r="M125">
        <f>'Raw Data'!AZ126</f>
        <v>0</v>
      </c>
    </row>
    <row r="126" spans="1:13" x14ac:dyDescent="0.15">
      <c r="A126">
        <f>'Raw Data'!I127</f>
        <v>9</v>
      </c>
      <c r="B126">
        <f>'Raw Data'!J127</f>
        <v>9</v>
      </c>
      <c r="C126">
        <f>'Raw Data'!K127</f>
        <v>9</v>
      </c>
      <c r="D126">
        <f>'Raw Data'!AH127</f>
        <v>1</v>
      </c>
      <c r="E126">
        <f>'Raw Data'!AF127</f>
        <v>18</v>
      </c>
      <c r="F126">
        <f>'Raw Data'!AG127</f>
        <v>16</v>
      </c>
      <c r="G126">
        <f t="shared" si="5"/>
        <v>-2</v>
      </c>
      <c r="H126">
        <f t="shared" si="6"/>
        <v>2</v>
      </c>
      <c r="I126">
        <f>IF(COUNTIF('Raw Data'!AI127:AL127,"Purchase Insurance")=1,1,0)</f>
        <v>1</v>
      </c>
      <c r="J126">
        <f t="shared" si="7"/>
        <v>1</v>
      </c>
      <c r="K126">
        <f t="shared" si="8"/>
        <v>0</v>
      </c>
      <c r="L126">
        <f t="shared" si="9"/>
        <v>0</v>
      </c>
      <c r="M126">
        <f>'Raw Data'!AZ127</f>
        <v>1</v>
      </c>
    </row>
    <row r="127" spans="1:13" x14ac:dyDescent="0.15">
      <c r="A127">
        <f>'Raw Data'!I128</f>
        <v>9</v>
      </c>
      <c r="B127">
        <f>'Raw Data'!J128</f>
        <v>8</v>
      </c>
      <c r="C127">
        <f>'Raw Data'!K128</f>
        <v>7</v>
      </c>
      <c r="D127">
        <f>'Raw Data'!AH128</f>
        <v>3</v>
      </c>
      <c r="E127">
        <f>'Raw Data'!AF128</f>
        <v>18</v>
      </c>
      <c r="F127">
        <f>'Raw Data'!AG128</f>
        <v>20</v>
      </c>
      <c r="G127">
        <f t="shared" si="5"/>
        <v>2</v>
      </c>
      <c r="H127">
        <f t="shared" si="6"/>
        <v>2</v>
      </c>
      <c r="I127">
        <f>IF(COUNTIF('Raw Data'!AI128:AL128,"Purchase Insurance")=1,1,0)</f>
        <v>1</v>
      </c>
      <c r="J127">
        <f t="shared" si="7"/>
        <v>0</v>
      </c>
      <c r="K127">
        <f t="shared" si="8"/>
        <v>1</v>
      </c>
      <c r="L127">
        <f t="shared" si="9"/>
        <v>0</v>
      </c>
      <c r="M127">
        <f>'Raw Data'!AZ128</f>
        <v>0</v>
      </c>
    </row>
    <row r="128" spans="1:13" x14ac:dyDescent="0.15">
      <c r="A128">
        <f>'Raw Data'!I129</f>
        <v>8</v>
      </c>
      <c r="B128">
        <f>'Raw Data'!J129</f>
        <v>8</v>
      </c>
      <c r="C128">
        <f>'Raw Data'!K129</f>
        <v>7</v>
      </c>
      <c r="D128">
        <f>'Raw Data'!AH129</f>
        <v>1</v>
      </c>
      <c r="E128">
        <f>'Raw Data'!AF129</f>
        <v>17</v>
      </c>
      <c r="F128">
        <f>'Raw Data'!AG129</f>
        <v>18</v>
      </c>
      <c r="G128">
        <f t="shared" si="5"/>
        <v>1</v>
      </c>
      <c r="H128">
        <f t="shared" si="6"/>
        <v>3</v>
      </c>
      <c r="I128">
        <f>IF(COUNTIF('Raw Data'!AI129:AL129,"Purchase Insurance")=1,1,0)</f>
        <v>1</v>
      </c>
      <c r="J128">
        <f t="shared" si="7"/>
        <v>1</v>
      </c>
      <c r="K128">
        <f t="shared" si="8"/>
        <v>0</v>
      </c>
      <c r="L128">
        <f t="shared" si="9"/>
        <v>0</v>
      </c>
      <c r="M128">
        <f>'Raw Data'!AZ129</f>
        <v>0</v>
      </c>
    </row>
    <row r="129" spans="1:13" x14ac:dyDescent="0.15">
      <c r="A129">
        <f>'Raw Data'!I130</f>
        <v>6</v>
      </c>
      <c r="B129">
        <f>'Raw Data'!J130</f>
        <v>4</v>
      </c>
      <c r="C129">
        <f>'Raw Data'!K130</f>
        <v>5</v>
      </c>
      <c r="D129">
        <f>'Raw Data'!AH130</f>
        <v>3</v>
      </c>
      <c r="E129">
        <f>'Raw Data'!AF130</f>
        <v>17</v>
      </c>
      <c r="F129">
        <f>'Raw Data'!AG130</f>
        <v>20</v>
      </c>
      <c r="G129">
        <f t="shared" si="5"/>
        <v>3</v>
      </c>
      <c r="H129">
        <f t="shared" si="6"/>
        <v>3</v>
      </c>
      <c r="I129">
        <f>IF(COUNTIF('Raw Data'!AI130:AL130,"Purchase Insurance")=1,1,0)</f>
        <v>0</v>
      </c>
      <c r="J129">
        <f t="shared" si="7"/>
        <v>0</v>
      </c>
      <c r="K129">
        <f t="shared" si="8"/>
        <v>1</v>
      </c>
      <c r="L129">
        <f t="shared" si="9"/>
        <v>0</v>
      </c>
      <c r="M129">
        <f>'Raw Data'!AZ130</f>
        <v>0</v>
      </c>
    </row>
    <row r="130" spans="1:13" x14ac:dyDescent="0.15">
      <c r="A130">
        <f>'Raw Data'!I131</f>
        <v>6</v>
      </c>
      <c r="B130">
        <f>'Raw Data'!J131</f>
        <v>8</v>
      </c>
      <c r="C130">
        <f>'Raw Data'!K131</f>
        <v>6</v>
      </c>
      <c r="D130">
        <f>'Raw Data'!AH131</f>
        <v>3</v>
      </c>
      <c r="E130">
        <f>'Raw Data'!AF131</f>
        <v>8</v>
      </c>
      <c r="F130">
        <f>'Raw Data'!AG131</f>
        <v>15</v>
      </c>
      <c r="G130">
        <f t="shared" si="5"/>
        <v>7</v>
      </c>
      <c r="H130">
        <f t="shared" si="6"/>
        <v>12</v>
      </c>
      <c r="I130">
        <f>IF(COUNTIF('Raw Data'!AI131:AL131,"Purchase Insurance")=1,1,0)</f>
        <v>0</v>
      </c>
      <c r="J130">
        <f t="shared" si="7"/>
        <v>0</v>
      </c>
      <c r="K130">
        <f t="shared" si="8"/>
        <v>1</v>
      </c>
      <c r="L130">
        <f t="shared" si="9"/>
        <v>0</v>
      </c>
      <c r="M130">
        <f>'Raw Data'!AZ131</f>
        <v>0</v>
      </c>
    </row>
    <row r="131" spans="1:13" x14ac:dyDescent="0.15">
      <c r="A131">
        <f>'Raw Data'!I132</f>
        <v>6</v>
      </c>
      <c r="B131">
        <f>'Raw Data'!J132</f>
        <v>8</v>
      </c>
      <c r="C131">
        <f>'Raw Data'!K132</f>
        <v>6</v>
      </c>
      <c r="D131">
        <f>'Raw Data'!AH132</f>
        <v>3</v>
      </c>
      <c r="E131">
        <f>'Raw Data'!AF132</f>
        <v>10</v>
      </c>
      <c r="F131">
        <f>'Raw Data'!AG132</f>
        <v>15</v>
      </c>
      <c r="G131">
        <f t="shared" ref="G131:G194" si="10">F131-E131</f>
        <v>5</v>
      </c>
      <c r="H131">
        <f t="shared" ref="H131:H194" si="11">20-E131</f>
        <v>10</v>
      </c>
      <c r="I131">
        <f>IF(COUNTIF('Raw Data'!AI132:AL132,"Purchase Insurance")=1,1,0)</f>
        <v>1</v>
      </c>
      <c r="J131">
        <f t="shared" ref="J131:J194" si="12">IF(K131=0,1,0)</f>
        <v>0</v>
      </c>
      <c r="K131">
        <f t="shared" ref="K131:K194" si="13">IF(D131=1,0,IF(D131=2,0,1))</f>
        <v>1</v>
      </c>
      <c r="L131">
        <f t="shared" ref="L131:L194" si="14">IF(D131=1,0,IF(D131=3,0,1))</f>
        <v>0</v>
      </c>
      <c r="M131">
        <f>'Raw Data'!AZ132</f>
        <v>1</v>
      </c>
    </row>
    <row r="132" spans="1:13" x14ac:dyDescent="0.15">
      <c r="A132">
        <f>'Raw Data'!I133</f>
        <v>8</v>
      </c>
      <c r="B132">
        <f>'Raw Data'!J133</f>
        <v>7</v>
      </c>
      <c r="C132">
        <f>'Raw Data'!K133</f>
        <v>9</v>
      </c>
      <c r="D132">
        <f>'Raw Data'!AH133</f>
        <v>2</v>
      </c>
      <c r="E132">
        <f>'Raw Data'!AF133</f>
        <v>16</v>
      </c>
      <c r="F132">
        <f>'Raw Data'!AG133</f>
        <v>19</v>
      </c>
      <c r="G132">
        <f t="shared" si="10"/>
        <v>3</v>
      </c>
      <c r="H132">
        <f t="shared" si="11"/>
        <v>4</v>
      </c>
      <c r="I132">
        <f>IF(COUNTIF('Raw Data'!AI133:AL133,"Purchase Insurance")=1,1,0)</f>
        <v>1</v>
      </c>
      <c r="J132">
        <f t="shared" si="12"/>
        <v>1</v>
      </c>
      <c r="K132">
        <f t="shared" si="13"/>
        <v>0</v>
      </c>
      <c r="L132">
        <f t="shared" si="14"/>
        <v>1</v>
      </c>
      <c r="M132">
        <f>'Raw Data'!AZ133</f>
        <v>0</v>
      </c>
    </row>
    <row r="133" spans="1:13" x14ac:dyDescent="0.15">
      <c r="A133">
        <f>'Raw Data'!I134</f>
        <v>0</v>
      </c>
      <c r="B133">
        <f>'Raw Data'!J134</f>
        <v>5</v>
      </c>
      <c r="C133">
        <f>'Raw Data'!K134</f>
        <v>5</v>
      </c>
      <c r="D133">
        <f>'Raw Data'!AH134</f>
        <v>4</v>
      </c>
      <c r="E133">
        <f>'Raw Data'!AF134</f>
        <v>14</v>
      </c>
      <c r="F133">
        <f>'Raw Data'!AG134</f>
        <v>12</v>
      </c>
      <c r="G133">
        <f t="shared" si="10"/>
        <v>-2</v>
      </c>
      <c r="H133">
        <f t="shared" si="11"/>
        <v>6</v>
      </c>
      <c r="I133">
        <f>IF(COUNTIF('Raw Data'!AI134:AL134,"Purchase Insurance")=1,1,0)</f>
        <v>1</v>
      </c>
      <c r="J133">
        <f t="shared" si="12"/>
        <v>0</v>
      </c>
      <c r="K133">
        <f t="shared" si="13"/>
        <v>1</v>
      </c>
      <c r="L133">
        <f t="shared" si="14"/>
        <v>1</v>
      </c>
      <c r="M133">
        <f>'Raw Data'!AZ134</f>
        <v>0</v>
      </c>
    </row>
    <row r="134" spans="1:13" x14ac:dyDescent="0.15">
      <c r="A134">
        <f>'Raw Data'!I135</f>
        <v>5</v>
      </c>
      <c r="B134">
        <f>'Raw Data'!J135</f>
        <v>8</v>
      </c>
      <c r="C134">
        <f>'Raw Data'!K135</f>
        <v>3</v>
      </c>
      <c r="D134">
        <f>'Raw Data'!AH135</f>
        <v>1</v>
      </c>
      <c r="E134">
        <f>'Raw Data'!AF135</f>
        <v>5</v>
      </c>
      <c r="F134">
        <f>'Raw Data'!AG135</f>
        <v>15</v>
      </c>
      <c r="G134">
        <f t="shared" si="10"/>
        <v>10</v>
      </c>
      <c r="H134">
        <f t="shared" si="11"/>
        <v>15</v>
      </c>
      <c r="I134">
        <f>IF(COUNTIF('Raw Data'!AI135:AL135,"Purchase Insurance")=1,1,0)</f>
        <v>1</v>
      </c>
      <c r="J134">
        <f t="shared" si="12"/>
        <v>1</v>
      </c>
      <c r="K134">
        <f t="shared" si="13"/>
        <v>0</v>
      </c>
      <c r="L134">
        <f t="shared" si="14"/>
        <v>0</v>
      </c>
      <c r="M134">
        <f>'Raw Data'!AZ135</f>
        <v>0</v>
      </c>
    </row>
    <row r="135" spans="1:13" x14ac:dyDescent="0.15">
      <c r="A135">
        <f>'Raw Data'!I136</f>
        <v>3</v>
      </c>
      <c r="B135">
        <f>'Raw Data'!J136</f>
        <v>7</v>
      </c>
      <c r="C135">
        <f>'Raw Data'!K136</f>
        <v>5</v>
      </c>
      <c r="D135">
        <f>'Raw Data'!AH136</f>
        <v>2</v>
      </c>
      <c r="E135">
        <f>'Raw Data'!AF136</f>
        <v>13</v>
      </c>
      <c r="F135">
        <f>'Raw Data'!AG136</f>
        <v>10</v>
      </c>
      <c r="G135">
        <f t="shared" si="10"/>
        <v>-3</v>
      </c>
      <c r="H135">
        <f t="shared" si="11"/>
        <v>7</v>
      </c>
      <c r="I135">
        <f>IF(COUNTIF('Raw Data'!AI136:AL136,"Purchase Insurance")=1,1,0)</f>
        <v>0</v>
      </c>
      <c r="J135">
        <f t="shared" si="12"/>
        <v>1</v>
      </c>
      <c r="K135">
        <f t="shared" si="13"/>
        <v>0</v>
      </c>
      <c r="L135">
        <f t="shared" si="14"/>
        <v>1</v>
      </c>
      <c r="M135">
        <f>'Raw Data'!AZ136</f>
        <v>1</v>
      </c>
    </row>
    <row r="136" spans="1:13" x14ac:dyDescent="0.15">
      <c r="A136">
        <f>'Raw Data'!I137</f>
        <v>4</v>
      </c>
      <c r="B136">
        <f>'Raw Data'!J137</f>
        <v>4</v>
      </c>
      <c r="C136">
        <f>'Raw Data'!K137</f>
        <v>4</v>
      </c>
      <c r="D136">
        <f>'Raw Data'!AH137</f>
        <v>1</v>
      </c>
      <c r="E136">
        <f>'Raw Data'!AF137</f>
        <v>6</v>
      </c>
      <c r="F136">
        <f>'Raw Data'!AG137</f>
        <v>0</v>
      </c>
      <c r="G136">
        <f t="shared" si="10"/>
        <v>-6</v>
      </c>
      <c r="H136">
        <f t="shared" si="11"/>
        <v>14</v>
      </c>
      <c r="I136">
        <f>IF(COUNTIF('Raw Data'!AI137:AL137,"Purchase Insurance")=1,1,0)</f>
        <v>0</v>
      </c>
      <c r="J136">
        <f t="shared" si="12"/>
        <v>1</v>
      </c>
      <c r="K136">
        <f t="shared" si="13"/>
        <v>0</v>
      </c>
      <c r="L136">
        <f t="shared" si="14"/>
        <v>0</v>
      </c>
      <c r="M136">
        <f>'Raw Data'!AZ137</f>
        <v>0</v>
      </c>
    </row>
    <row r="137" spans="1:13" x14ac:dyDescent="0.15">
      <c r="A137">
        <f>'Raw Data'!I138</f>
        <v>2</v>
      </c>
      <c r="B137">
        <f>'Raw Data'!J138</f>
        <v>7</v>
      </c>
      <c r="C137">
        <f>'Raw Data'!K138</f>
        <v>6</v>
      </c>
      <c r="D137">
        <f>'Raw Data'!AH138</f>
        <v>1</v>
      </c>
      <c r="E137">
        <f>'Raw Data'!AF138</f>
        <v>19</v>
      </c>
      <c r="F137">
        <f>'Raw Data'!AG138</f>
        <v>19</v>
      </c>
      <c r="G137">
        <f t="shared" si="10"/>
        <v>0</v>
      </c>
      <c r="H137">
        <f t="shared" si="11"/>
        <v>1</v>
      </c>
      <c r="I137">
        <f>IF(COUNTIF('Raw Data'!AI138:AL138,"Purchase Insurance")=1,1,0)</f>
        <v>1</v>
      </c>
      <c r="J137">
        <f t="shared" si="12"/>
        <v>1</v>
      </c>
      <c r="K137">
        <f t="shared" si="13"/>
        <v>0</v>
      </c>
      <c r="L137">
        <f t="shared" si="14"/>
        <v>0</v>
      </c>
      <c r="M137">
        <f>'Raw Data'!AZ138</f>
        <v>0</v>
      </c>
    </row>
    <row r="138" spans="1:13" x14ac:dyDescent="0.15">
      <c r="A138">
        <f>'Raw Data'!I139</f>
        <v>9</v>
      </c>
      <c r="B138">
        <f>'Raw Data'!J139</f>
        <v>9</v>
      </c>
      <c r="C138">
        <f>'Raw Data'!K139</f>
        <v>10</v>
      </c>
      <c r="D138">
        <f>'Raw Data'!AH139</f>
        <v>2</v>
      </c>
      <c r="E138">
        <f>'Raw Data'!AF139</f>
        <v>15</v>
      </c>
      <c r="F138">
        <f>'Raw Data'!AG139</f>
        <v>16</v>
      </c>
      <c r="G138">
        <f t="shared" si="10"/>
        <v>1</v>
      </c>
      <c r="H138">
        <f t="shared" si="11"/>
        <v>5</v>
      </c>
      <c r="I138">
        <f>IF(COUNTIF('Raw Data'!AI139:AL139,"Purchase Insurance")=1,1,0)</f>
        <v>1</v>
      </c>
      <c r="J138">
        <f t="shared" si="12"/>
        <v>1</v>
      </c>
      <c r="K138">
        <f t="shared" si="13"/>
        <v>0</v>
      </c>
      <c r="L138">
        <f t="shared" si="14"/>
        <v>1</v>
      </c>
      <c r="M138">
        <f>'Raw Data'!AZ139</f>
        <v>0</v>
      </c>
    </row>
    <row r="139" spans="1:13" x14ac:dyDescent="0.15">
      <c r="A139">
        <f>'Raw Data'!I140</f>
        <v>7</v>
      </c>
      <c r="B139">
        <f>'Raw Data'!J140</f>
        <v>9</v>
      </c>
      <c r="C139">
        <f>'Raw Data'!K140</f>
        <v>9</v>
      </c>
      <c r="D139">
        <f>'Raw Data'!AH140</f>
        <v>4</v>
      </c>
      <c r="E139">
        <f>'Raw Data'!AF140</f>
        <v>13</v>
      </c>
      <c r="F139">
        <f>'Raw Data'!AG140</f>
        <v>16</v>
      </c>
      <c r="G139">
        <f t="shared" si="10"/>
        <v>3</v>
      </c>
      <c r="H139">
        <f t="shared" si="11"/>
        <v>7</v>
      </c>
      <c r="I139">
        <f>IF(COUNTIF('Raw Data'!AI140:AL140,"Purchase Insurance")=1,1,0)</f>
        <v>0</v>
      </c>
      <c r="J139">
        <f t="shared" si="12"/>
        <v>0</v>
      </c>
      <c r="K139">
        <f t="shared" si="13"/>
        <v>1</v>
      </c>
      <c r="L139">
        <f t="shared" si="14"/>
        <v>1</v>
      </c>
      <c r="M139">
        <f>'Raw Data'!AZ140</f>
        <v>0</v>
      </c>
    </row>
    <row r="140" spans="1:13" x14ac:dyDescent="0.15">
      <c r="A140">
        <f>'Raw Data'!I141</f>
        <v>8</v>
      </c>
      <c r="B140">
        <f>'Raw Data'!J141</f>
        <v>7</v>
      </c>
      <c r="C140">
        <f>'Raw Data'!K141</f>
        <v>10</v>
      </c>
      <c r="D140">
        <f>'Raw Data'!AH141</f>
        <v>3</v>
      </c>
      <c r="E140">
        <f>'Raw Data'!AF141</f>
        <v>19</v>
      </c>
      <c r="F140">
        <f>'Raw Data'!AG141</f>
        <v>18</v>
      </c>
      <c r="G140">
        <f t="shared" si="10"/>
        <v>-1</v>
      </c>
      <c r="H140">
        <f t="shared" si="11"/>
        <v>1</v>
      </c>
      <c r="I140">
        <f>IF(COUNTIF('Raw Data'!AI141:AL141,"Purchase Insurance")=1,1,0)</f>
        <v>1</v>
      </c>
      <c r="J140">
        <f t="shared" si="12"/>
        <v>0</v>
      </c>
      <c r="K140">
        <f t="shared" si="13"/>
        <v>1</v>
      </c>
      <c r="L140">
        <f t="shared" si="14"/>
        <v>0</v>
      </c>
      <c r="M140">
        <f>'Raw Data'!AZ141</f>
        <v>1</v>
      </c>
    </row>
    <row r="141" spans="1:13" x14ac:dyDescent="0.15">
      <c r="A141">
        <f>'Raw Data'!I142</f>
        <v>6</v>
      </c>
      <c r="B141">
        <f>'Raw Data'!J142</f>
        <v>5</v>
      </c>
      <c r="C141">
        <f>'Raw Data'!K142</f>
        <v>7</v>
      </c>
      <c r="D141">
        <f>'Raw Data'!AH142</f>
        <v>1</v>
      </c>
      <c r="E141">
        <f>'Raw Data'!AF142</f>
        <v>16</v>
      </c>
      <c r="F141">
        <f>'Raw Data'!AG142</f>
        <v>20</v>
      </c>
      <c r="G141">
        <f t="shared" si="10"/>
        <v>4</v>
      </c>
      <c r="H141">
        <f t="shared" si="11"/>
        <v>4</v>
      </c>
      <c r="I141">
        <f>IF(COUNTIF('Raw Data'!AI142:AL142,"Purchase Insurance")=1,1,0)</f>
        <v>1</v>
      </c>
      <c r="J141">
        <f t="shared" si="12"/>
        <v>1</v>
      </c>
      <c r="K141">
        <f t="shared" si="13"/>
        <v>0</v>
      </c>
      <c r="L141">
        <f t="shared" si="14"/>
        <v>0</v>
      </c>
      <c r="M141">
        <f>'Raw Data'!AZ142</f>
        <v>1</v>
      </c>
    </row>
    <row r="142" spans="1:13" x14ac:dyDescent="0.15">
      <c r="A142">
        <f>'Raw Data'!I143</f>
        <v>6</v>
      </c>
      <c r="B142">
        <f>'Raw Data'!J143</f>
        <v>4</v>
      </c>
      <c r="C142">
        <f>'Raw Data'!K143</f>
        <v>9</v>
      </c>
      <c r="D142">
        <f>'Raw Data'!AH143</f>
        <v>4</v>
      </c>
      <c r="E142">
        <f>'Raw Data'!AF143</f>
        <v>13</v>
      </c>
      <c r="F142">
        <f>'Raw Data'!AG143</f>
        <v>10</v>
      </c>
      <c r="G142">
        <f t="shared" si="10"/>
        <v>-3</v>
      </c>
      <c r="H142">
        <f t="shared" si="11"/>
        <v>7</v>
      </c>
      <c r="I142">
        <f>IF(COUNTIF('Raw Data'!AI143:AL143,"Purchase Insurance")=1,1,0)</f>
        <v>1</v>
      </c>
      <c r="J142">
        <f t="shared" si="12"/>
        <v>0</v>
      </c>
      <c r="K142">
        <f t="shared" si="13"/>
        <v>1</v>
      </c>
      <c r="L142">
        <f t="shared" si="14"/>
        <v>1</v>
      </c>
      <c r="M142">
        <f>'Raw Data'!AZ143</f>
        <v>0</v>
      </c>
    </row>
    <row r="143" spans="1:13" x14ac:dyDescent="0.15">
      <c r="A143">
        <f>'Raw Data'!I144</f>
        <v>8</v>
      </c>
      <c r="B143">
        <f>'Raw Data'!J144</f>
        <v>7</v>
      </c>
      <c r="C143">
        <f>'Raw Data'!K144</f>
        <v>9</v>
      </c>
      <c r="D143">
        <f>'Raw Data'!AH144</f>
        <v>2</v>
      </c>
      <c r="E143">
        <f>'Raw Data'!AF144</f>
        <v>18</v>
      </c>
      <c r="F143">
        <f>'Raw Data'!AG144</f>
        <v>18</v>
      </c>
      <c r="G143">
        <f t="shared" si="10"/>
        <v>0</v>
      </c>
      <c r="H143">
        <f t="shared" si="11"/>
        <v>2</v>
      </c>
      <c r="I143">
        <f>IF(COUNTIF('Raw Data'!AI144:AL144,"Purchase Insurance")=1,1,0)</f>
        <v>1</v>
      </c>
      <c r="J143">
        <f t="shared" si="12"/>
        <v>1</v>
      </c>
      <c r="K143">
        <f t="shared" si="13"/>
        <v>0</v>
      </c>
      <c r="L143">
        <f t="shared" si="14"/>
        <v>1</v>
      </c>
      <c r="M143">
        <f>'Raw Data'!AZ144</f>
        <v>1</v>
      </c>
    </row>
    <row r="144" spans="1:13" x14ac:dyDescent="0.15">
      <c r="A144">
        <f>'Raw Data'!I145</f>
        <v>8</v>
      </c>
      <c r="B144">
        <f>'Raw Data'!J145</f>
        <v>9</v>
      </c>
      <c r="C144">
        <f>'Raw Data'!K145</f>
        <v>8</v>
      </c>
      <c r="D144">
        <f>'Raw Data'!AH145</f>
        <v>2</v>
      </c>
      <c r="E144">
        <f>'Raw Data'!AF145</f>
        <v>18</v>
      </c>
      <c r="F144">
        <f>'Raw Data'!AG145</f>
        <v>20</v>
      </c>
      <c r="G144">
        <f t="shared" si="10"/>
        <v>2</v>
      </c>
      <c r="H144">
        <f t="shared" si="11"/>
        <v>2</v>
      </c>
      <c r="I144">
        <f>IF(COUNTIF('Raw Data'!AI145:AL145,"Purchase Insurance")=1,1,0)</f>
        <v>1</v>
      </c>
      <c r="J144">
        <f t="shared" si="12"/>
        <v>1</v>
      </c>
      <c r="K144">
        <f t="shared" si="13"/>
        <v>0</v>
      </c>
      <c r="L144">
        <f t="shared" si="14"/>
        <v>1</v>
      </c>
      <c r="M144">
        <f>'Raw Data'!AZ145</f>
        <v>1</v>
      </c>
    </row>
    <row r="145" spans="1:13" x14ac:dyDescent="0.15">
      <c r="A145">
        <f>'Raw Data'!I146</f>
        <v>4</v>
      </c>
      <c r="B145">
        <f>'Raw Data'!J146</f>
        <v>6</v>
      </c>
      <c r="C145">
        <f>'Raw Data'!K146</f>
        <v>3</v>
      </c>
      <c r="D145">
        <f>'Raw Data'!AH146</f>
        <v>3</v>
      </c>
      <c r="E145">
        <f>'Raw Data'!AF146</f>
        <v>10</v>
      </c>
      <c r="F145">
        <f>'Raw Data'!AG146</f>
        <v>10</v>
      </c>
      <c r="G145">
        <f t="shared" si="10"/>
        <v>0</v>
      </c>
      <c r="H145">
        <f t="shared" si="11"/>
        <v>10</v>
      </c>
      <c r="I145">
        <f>IF(COUNTIF('Raw Data'!AI146:AL146,"Purchase Insurance")=1,1,0)</f>
        <v>0</v>
      </c>
      <c r="J145">
        <f t="shared" si="12"/>
        <v>0</v>
      </c>
      <c r="K145">
        <f t="shared" si="13"/>
        <v>1</v>
      </c>
      <c r="L145">
        <f t="shared" si="14"/>
        <v>0</v>
      </c>
      <c r="M145">
        <f>'Raw Data'!AZ146</f>
        <v>1</v>
      </c>
    </row>
    <row r="146" spans="1:13" x14ac:dyDescent="0.15">
      <c r="A146">
        <f>'Raw Data'!I147</f>
        <v>8</v>
      </c>
      <c r="B146">
        <f>'Raw Data'!J147</f>
        <v>6</v>
      </c>
      <c r="C146">
        <f>'Raw Data'!K147</f>
        <v>9</v>
      </c>
      <c r="D146">
        <f>'Raw Data'!AH147</f>
        <v>4</v>
      </c>
      <c r="E146">
        <f>'Raw Data'!AF147</f>
        <v>17</v>
      </c>
      <c r="F146">
        <f>'Raw Data'!AG147</f>
        <v>15</v>
      </c>
      <c r="G146">
        <f t="shared" si="10"/>
        <v>-2</v>
      </c>
      <c r="H146">
        <f t="shared" si="11"/>
        <v>3</v>
      </c>
      <c r="I146">
        <f>IF(COUNTIF('Raw Data'!AI147:AL147,"Purchase Insurance")=1,1,0)</f>
        <v>1</v>
      </c>
      <c r="J146">
        <f t="shared" si="12"/>
        <v>0</v>
      </c>
      <c r="K146">
        <f t="shared" si="13"/>
        <v>1</v>
      </c>
      <c r="L146">
        <f t="shared" si="14"/>
        <v>1</v>
      </c>
      <c r="M146">
        <f>'Raw Data'!AZ147</f>
        <v>1</v>
      </c>
    </row>
    <row r="147" spans="1:13" x14ac:dyDescent="0.15">
      <c r="A147">
        <f>'Raw Data'!I148</f>
        <v>9</v>
      </c>
      <c r="B147">
        <f>'Raw Data'!J148</f>
        <v>8</v>
      </c>
      <c r="C147">
        <f>'Raw Data'!K148</f>
        <v>7</v>
      </c>
      <c r="D147">
        <f>'Raw Data'!AH148</f>
        <v>4</v>
      </c>
      <c r="E147">
        <f>'Raw Data'!AF148</f>
        <v>9</v>
      </c>
      <c r="F147">
        <f>'Raw Data'!AG148</f>
        <v>9</v>
      </c>
      <c r="G147">
        <f t="shared" si="10"/>
        <v>0</v>
      </c>
      <c r="H147">
        <f t="shared" si="11"/>
        <v>11</v>
      </c>
      <c r="I147">
        <f>IF(COUNTIF('Raw Data'!AI148:AL148,"Purchase Insurance")=1,1,0)</f>
        <v>1</v>
      </c>
      <c r="J147">
        <f t="shared" si="12"/>
        <v>0</v>
      </c>
      <c r="K147">
        <f t="shared" si="13"/>
        <v>1</v>
      </c>
      <c r="L147">
        <f t="shared" si="14"/>
        <v>1</v>
      </c>
      <c r="M147">
        <f>'Raw Data'!AZ148</f>
        <v>0</v>
      </c>
    </row>
    <row r="148" spans="1:13" x14ac:dyDescent="0.15">
      <c r="A148">
        <f>'Raw Data'!I149</f>
        <v>6</v>
      </c>
      <c r="B148">
        <f>'Raw Data'!J149</f>
        <v>4</v>
      </c>
      <c r="C148">
        <f>'Raw Data'!K149</f>
        <v>6</v>
      </c>
      <c r="D148">
        <f>'Raw Data'!AH149</f>
        <v>1</v>
      </c>
      <c r="E148">
        <f>'Raw Data'!AF149</f>
        <v>12</v>
      </c>
      <c r="F148">
        <f>'Raw Data'!AG149</f>
        <v>15</v>
      </c>
      <c r="G148">
        <f t="shared" si="10"/>
        <v>3</v>
      </c>
      <c r="H148">
        <f t="shared" si="11"/>
        <v>8</v>
      </c>
      <c r="I148">
        <f>IF(COUNTIF('Raw Data'!AI149:AL149,"Purchase Insurance")=1,1,0)</f>
        <v>1</v>
      </c>
      <c r="J148">
        <f t="shared" si="12"/>
        <v>1</v>
      </c>
      <c r="K148">
        <f t="shared" si="13"/>
        <v>0</v>
      </c>
      <c r="L148">
        <f t="shared" si="14"/>
        <v>0</v>
      </c>
      <c r="M148">
        <f>'Raw Data'!AZ149</f>
        <v>1</v>
      </c>
    </row>
    <row r="149" spans="1:13" x14ac:dyDescent="0.15">
      <c r="A149">
        <f>'Raw Data'!I150</f>
        <v>6</v>
      </c>
      <c r="B149">
        <f>'Raw Data'!J150</f>
        <v>5</v>
      </c>
      <c r="C149">
        <f>'Raw Data'!K150</f>
        <v>4</v>
      </c>
      <c r="D149">
        <f>'Raw Data'!AH150</f>
        <v>3</v>
      </c>
      <c r="E149">
        <f>'Raw Data'!AF150</f>
        <v>13</v>
      </c>
      <c r="F149">
        <f>'Raw Data'!AG150</f>
        <v>14</v>
      </c>
      <c r="G149">
        <f t="shared" si="10"/>
        <v>1</v>
      </c>
      <c r="H149">
        <f t="shared" si="11"/>
        <v>7</v>
      </c>
      <c r="I149">
        <f>IF(COUNTIF('Raw Data'!AI150:AL150,"Purchase Insurance")=1,1,0)</f>
        <v>0</v>
      </c>
      <c r="J149">
        <f t="shared" si="12"/>
        <v>0</v>
      </c>
      <c r="K149">
        <f t="shared" si="13"/>
        <v>1</v>
      </c>
      <c r="L149">
        <f t="shared" si="14"/>
        <v>0</v>
      </c>
      <c r="M149">
        <f>'Raw Data'!AZ150</f>
        <v>1</v>
      </c>
    </row>
    <row r="150" spans="1:13" x14ac:dyDescent="0.15">
      <c r="A150">
        <f>'Raw Data'!I151</f>
        <v>3</v>
      </c>
      <c r="B150">
        <f>'Raw Data'!J151</f>
        <v>6</v>
      </c>
      <c r="C150">
        <f>'Raw Data'!K151</f>
        <v>8</v>
      </c>
      <c r="D150">
        <f>'Raw Data'!AH151</f>
        <v>4</v>
      </c>
      <c r="E150">
        <f>'Raw Data'!AF151</f>
        <v>15</v>
      </c>
      <c r="F150">
        <f>'Raw Data'!AG151</f>
        <v>4</v>
      </c>
      <c r="G150">
        <f t="shared" si="10"/>
        <v>-11</v>
      </c>
      <c r="H150">
        <f t="shared" si="11"/>
        <v>5</v>
      </c>
      <c r="I150">
        <f>IF(COUNTIF('Raw Data'!AI151:AL151,"Purchase Insurance")=1,1,0)</f>
        <v>0</v>
      </c>
      <c r="J150">
        <f t="shared" si="12"/>
        <v>0</v>
      </c>
      <c r="K150">
        <f t="shared" si="13"/>
        <v>1</v>
      </c>
      <c r="L150">
        <f t="shared" si="14"/>
        <v>1</v>
      </c>
      <c r="M150">
        <f>'Raw Data'!AZ151</f>
        <v>0</v>
      </c>
    </row>
    <row r="151" spans="1:13" x14ac:dyDescent="0.15">
      <c r="A151">
        <f>'Raw Data'!I152</f>
        <v>8</v>
      </c>
      <c r="B151">
        <f>'Raw Data'!J152</f>
        <v>9</v>
      </c>
      <c r="C151">
        <f>'Raw Data'!K152</f>
        <v>9</v>
      </c>
      <c r="D151">
        <f>'Raw Data'!AH152</f>
        <v>2</v>
      </c>
      <c r="E151">
        <f>'Raw Data'!AF152</f>
        <v>20</v>
      </c>
      <c r="F151">
        <f>'Raw Data'!AG152</f>
        <v>19</v>
      </c>
      <c r="G151">
        <f t="shared" si="10"/>
        <v>-1</v>
      </c>
      <c r="H151">
        <f t="shared" si="11"/>
        <v>0</v>
      </c>
      <c r="I151">
        <f>IF(COUNTIF('Raw Data'!AI152:AL152,"Purchase Insurance")=1,1,0)</f>
        <v>1</v>
      </c>
      <c r="J151">
        <f t="shared" si="12"/>
        <v>1</v>
      </c>
      <c r="K151">
        <f t="shared" si="13"/>
        <v>0</v>
      </c>
      <c r="L151">
        <f t="shared" si="14"/>
        <v>1</v>
      </c>
      <c r="M151">
        <f>'Raw Data'!AZ152</f>
        <v>1</v>
      </c>
    </row>
    <row r="152" spans="1:13" x14ac:dyDescent="0.15">
      <c r="A152">
        <f>'Raw Data'!I153</f>
        <v>6</v>
      </c>
      <c r="B152">
        <f>'Raw Data'!J153</f>
        <v>9</v>
      </c>
      <c r="C152">
        <f>'Raw Data'!K153</f>
        <v>9</v>
      </c>
      <c r="D152">
        <f>'Raw Data'!AH153</f>
        <v>2</v>
      </c>
      <c r="E152">
        <f>'Raw Data'!AF153</f>
        <v>9</v>
      </c>
      <c r="F152">
        <f>'Raw Data'!AG153</f>
        <v>10</v>
      </c>
      <c r="G152">
        <f t="shared" si="10"/>
        <v>1</v>
      </c>
      <c r="H152">
        <f t="shared" si="11"/>
        <v>11</v>
      </c>
      <c r="I152">
        <f>IF(COUNTIF('Raw Data'!AI153:AL153,"Purchase Insurance")=1,1,0)</f>
        <v>1</v>
      </c>
      <c r="J152">
        <f t="shared" si="12"/>
        <v>1</v>
      </c>
      <c r="K152">
        <f t="shared" si="13"/>
        <v>0</v>
      </c>
      <c r="L152">
        <f t="shared" si="14"/>
        <v>1</v>
      </c>
      <c r="M152">
        <f>'Raw Data'!AZ153</f>
        <v>0</v>
      </c>
    </row>
    <row r="153" spans="1:13" x14ac:dyDescent="0.15">
      <c r="A153">
        <f>'Raw Data'!I154</f>
        <v>10</v>
      </c>
      <c r="B153">
        <f>'Raw Data'!J154</f>
        <v>8</v>
      </c>
      <c r="C153">
        <f>'Raw Data'!K154</f>
        <v>9</v>
      </c>
      <c r="D153">
        <f>'Raw Data'!AH154</f>
        <v>3</v>
      </c>
      <c r="E153">
        <f>'Raw Data'!AF154</f>
        <v>17</v>
      </c>
      <c r="F153">
        <f>'Raw Data'!AG154</f>
        <v>15</v>
      </c>
      <c r="G153">
        <f t="shared" si="10"/>
        <v>-2</v>
      </c>
      <c r="H153">
        <f t="shared" si="11"/>
        <v>3</v>
      </c>
      <c r="I153">
        <f>IF(COUNTIF('Raw Data'!AI154:AL154,"Purchase Insurance")=1,1,0)</f>
        <v>1</v>
      </c>
      <c r="J153">
        <f t="shared" si="12"/>
        <v>0</v>
      </c>
      <c r="K153">
        <f t="shared" si="13"/>
        <v>1</v>
      </c>
      <c r="L153">
        <f t="shared" si="14"/>
        <v>0</v>
      </c>
      <c r="M153">
        <f>'Raw Data'!AZ154</f>
        <v>1</v>
      </c>
    </row>
    <row r="154" spans="1:13" x14ac:dyDescent="0.15">
      <c r="A154">
        <f>'Raw Data'!I155</f>
        <v>5</v>
      </c>
      <c r="B154">
        <f>'Raw Data'!J155</f>
        <v>1</v>
      </c>
      <c r="C154">
        <f>'Raw Data'!K155</f>
        <v>3</v>
      </c>
      <c r="D154">
        <f>'Raw Data'!AH155</f>
        <v>1</v>
      </c>
      <c r="E154">
        <f>'Raw Data'!AF155</f>
        <v>18</v>
      </c>
      <c r="F154">
        <f>'Raw Data'!AG155</f>
        <v>18</v>
      </c>
      <c r="G154">
        <f t="shared" si="10"/>
        <v>0</v>
      </c>
      <c r="H154">
        <f t="shared" si="11"/>
        <v>2</v>
      </c>
      <c r="I154">
        <f>IF(COUNTIF('Raw Data'!AI155:AL155,"Purchase Insurance")=1,1,0)</f>
        <v>0</v>
      </c>
      <c r="J154">
        <f t="shared" si="12"/>
        <v>1</v>
      </c>
      <c r="K154">
        <f t="shared" si="13"/>
        <v>0</v>
      </c>
      <c r="L154">
        <f t="shared" si="14"/>
        <v>0</v>
      </c>
      <c r="M154">
        <f>'Raw Data'!AZ155</f>
        <v>1</v>
      </c>
    </row>
    <row r="155" spans="1:13" x14ac:dyDescent="0.15">
      <c r="A155">
        <f>'Raw Data'!I156</f>
        <v>7</v>
      </c>
      <c r="B155">
        <f>'Raw Data'!J156</f>
        <v>5</v>
      </c>
      <c r="C155">
        <f>'Raw Data'!K156</f>
        <v>10</v>
      </c>
      <c r="D155">
        <f>'Raw Data'!AH156</f>
        <v>1</v>
      </c>
      <c r="E155">
        <f>'Raw Data'!AF156</f>
        <v>16</v>
      </c>
      <c r="F155">
        <f>'Raw Data'!AG156</f>
        <v>16</v>
      </c>
      <c r="G155">
        <f t="shared" si="10"/>
        <v>0</v>
      </c>
      <c r="H155">
        <f t="shared" si="11"/>
        <v>4</v>
      </c>
      <c r="I155">
        <f>IF(COUNTIF('Raw Data'!AI156:AL156,"Purchase Insurance")=1,1,0)</f>
        <v>0</v>
      </c>
      <c r="J155">
        <f t="shared" si="12"/>
        <v>1</v>
      </c>
      <c r="K155">
        <f t="shared" si="13"/>
        <v>0</v>
      </c>
      <c r="L155">
        <f t="shared" si="14"/>
        <v>0</v>
      </c>
      <c r="M155">
        <f>'Raw Data'!AZ156</f>
        <v>1</v>
      </c>
    </row>
    <row r="156" spans="1:13" x14ac:dyDescent="0.15">
      <c r="A156">
        <f>'Raw Data'!I157</f>
        <v>5</v>
      </c>
      <c r="B156">
        <f>'Raw Data'!J157</f>
        <v>2</v>
      </c>
      <c r="C156">
        <f>'Raw Data'!K157</f>
        <v>8</v>
      </c>
      <c r="D156">
        <f>'Raw Data'!AH157</f>
        <v>1</v>
      </c>
      <c r="E156">
        <f>'Raw Data'!AF157</f>
        <v>7</v>
      </c>
      <c r="F156">
        <f>'Raw Data'!AG157</f>
        <v>6</v>
      </c>
      <c r="G156">
        <f t="shared" si="10"/>
        <v>-1</v>
      </c>
      <c r="H156">
        <f t="shared" si="11"/>
        <v>13</v>
      </c>
      <c r="I156">
        <f>IF(COUNTIF('Raw Data'!AI157:AL157,"Purchase Insurance")=1,1,0)</f>
        <v>1</v>
      </c>
      <c r="J156">
        <f t="shared" si="12"/>
        <v>1</v>
      </c>
      <c r="K156">
        <f t="shared" si="13"/>
        <v>0</v>
      </c>
      <c r="L156">
        <f t="shared" si="14"/>
        <v>0</v>
      </c>
      <c r="M156">
        <f>'Raw Data'!AZ157</f>
        <v>0</v>
      </c>
    </row>
    <row r="157" spans="1:13" x14ac:dyDescent="0.15">
      <c r="A157">
        <f>'Raw Data'!I158</f>
        <v>5</v>
      </c>
      <c r="B157">
        <f>'Raw Data'!J158</f>
        <v>5</v>
      </c>
      <c r="C157">
        <f>'Raw Data'!K158</f>
        <v>8</v>
      </c>
      <c r="D157">
        <f>'Raw Data'!AH158</f>
        <v>3</v>
      </c>
      <c r="E157">
        <f>'Raw Data'!AF158</f>
        <v>18</v>
      </c>
      <c r="F157">
        <f>'Raw Data'!AG158</f>
        <v>18</v>
      </c>
      <c r="G157">
        <f t="shared" si="10"/>
        <v>0</v>
      </c>
      <c r="H157">
        <f t="shared" si="11"/>
        <v>2</v>
      </c>
      <c r="I157">
        <f>IF(COUNTIF('Raw Data'!AI158:AL158,"Purchase Insurance")=1,1,0)</f>
        <v>1</v>
      </c>
      <c r="J157">
        <f t="shared" si="12"/>
        <v>0</v>
      </c>
      <c r="K157">
        <f t="shared" si="13"/>
        <v>1</v>
      </c>
      <c r="L157">
        <f t="shared" si="14"/>
        <v>0</v>
      </c>
      <c r="M157">
        <f>'Raw Data'!AZ158</f>
        <v>0</v>
      </c>
    </row>
    <row r="158" spans="1:13" x14ac:dyDescent="0.15">
      <c r="A158">
        <f>'Raw Data'!I159</f>
        <v>8</v>
      </c>
      <c r="B158">
        <f>'Raw Data'!J159</f>
        <v>6</v>
      </c>
      <c r="C158">
        <f>'Raw Data'!K159</f>
        <v>7</v>
      </c>
      <c r="D158">
        <f>'Raw Data'!AH159</f>
        <v>4</v>
      </c>
      <c r="E158">
        <f>'Raw Data'!AF159</f>
        <v>11</v>
      </c>
      <c r="F158">
        <f>'Raw Data'!AG159</f>
        <v>7</v>
      </c>
      <c r="G158">
        <f t="shared" si="10"/>
        <v>-4</v>
      </c>
      <c r="H158">
        <f t="shared" si="11"/>
        <v>9</v>
      </c>
      <c r="I158">
        <f>IF(COUNTIF('Raw Data'!AI159:AL159,"Purchase Insurance")=1,1,0)</f>
        <v>1</v>
      </c>
      <c r="J158">
        <f t="shared" si="12"/>
        <v>0</v>
      </c>
      <c r="K158">
        <f t="shared" si="13"/>
        <v>1</v>
      </c>
      <c r="L158">
        <f t="shared" si="14"/>
        <v>1</v>
      </c>
      <c r="M158">
        <f>'Raw Data'!AZ159</f>
        <v>0</v>
      </c>
    </row>
    <row r="159" spans="1:13" x14ac:dyDescent="0.15">
      <c r="A159">
        <f>'Raw Data'!I160</f>
        <v>7</v>
      </c>
      <c r="B159">
        <f>'Raw Data'!J160</f>
        <v>0</v>
      </c>
      <c r="C159">
        <f>'Raw Data'!K160</f>
        <v>0</v>
      </c>
      <c r="D159">
        <f>'Raw Data'!AH160</f>
        <v>1</v>
      </c>
      <c r="E159">
        <f>'Raw Data'!AF160</f>
        <v>13</v>
      </c>
      <c r="F159">
        <f>'Raw Data'!AG160</f>
        <v>7</v>
      </c>
      <c r="G159">
        <f t="shared" si="10"/>
        <v>-6</v>
      </c>
      <c r="H159">
        <f t="shared" si="11"/>
        <v>7</v>
      </c>
      <c r="I159">
        <f>IF(COUNTIF('Raw Data'!AI160:AL160,"Purchase Insurance")=1,1,0)</f>
        <v>0</v>
      </c>
      <c r="J159">
        <f t="shared" si="12"/>
        <v>1</v>
      </c>
      <c r="K159">
        <f t="shared" si="13"/>
        <v>0</v>
      </c>
      <c r="L159">
        <f t="shared" si="14"/>
        <v>0</v>
      </c>
      <c r="M159">
        <f>'Raw Data'!AZ160</f>
        <v>0</v>
      </c>
    </row>
    <row r="160" spans="1:13" x14ac:dyDescent="0.15">
      <c r="A160">
        <f>'Raw Data'!I161</f>
        <v>8</v>
      </c>
      <c r="B160">
        <f>'Raw Data'!J161</f>
        <v>9</v>
      </c>
      <c r="C160">
        <f>'Raw Data'!K161</f>
        <v>7</v>
      </c>
      <c r="D160">
        <f>'Raw Data'!AH161</f>
        <v>1</v>
      </c>
      <c r="E160">
        <f>'Raw Data'!AF161</f>
        <v>13</v>
      </c>
      <c r="F160">
        <f>'Raw Data'!AG161</f>
        <v>15</v>
      </c>
      <c r="G160">
        <f t="shared" si="10"/>
        <v>2</v>
      </c>
      <c r="H160">
        <f t="shared" si="11"/>
        <v>7</v>
      </c>
      <c r="I160">
        <f>IF(COUNTIF('Raw Data'!AI161:AL161,"Purchase Insurance")=1,1,0)</f>
        <v>0</v>
      </c>
      <c r="J160">
        <f t="shared" si="12"/>
        <v>1</v>
      </c>
      <c r="K160">
        <f t="shared" si="13"/>
        <v>0</v>
      </c>
      <c r="L160">
        <f t="shared" si="14"/>
        <v>0</v>
      </c>
      <c r="M160">
        <f>'Raw Data'!AZ161</f>
        <v>0</v>
      </c>
    </row>
    <row r="161" spans="1:13" x14ac:dyDescent="0.15">
      <c r="A161">
        <f>'Raw Data'!I162</f>
        <v>10</v>
      </c>
      <c r="B161">
        <f>'Raw Data'!J162</f>
        <v>10</v>
      </c>
      <c r="C161">
        <f>'Raw Data'!K162</f>
        <v>10</v>
      </c>
      <c r="D161">
        <f>'Raw Data'!AH162</f>
        <v>1</v>
      </c>
      <c r="E161">
        <f>'Raw Data'!AF162</f>
        <v>8</v>
      </c>
      <c r="F161">
        <f>'Raw Data'!AG162</f>
        <v>8</v>
      </c>
      <c r="G161">
        <f t="shared" si="10"/>
        <v>0</v>
      </c>
      <c r="H161">
        <f t="shared" si="11"/>
        <v>12</v>
      </c>
      <c r="I161">
        <f>IF(COUNTIF('Raw Data'!AI162:AL162,"Purchase Insurance")=1,1,0)</f>
        <v>0</v>
      </c>
      <c r="J161">
        <f t="shared" si="12"/>
        <v>1</v>
      </c>
      <c r="K161">
        <f t="shared" si="13"/>
        <v>0</v>
      </c>
      <c r="L161">
        <f t="shared" si="14"/>
        <v>0</v>
      </c>
      <c r="M161">
        <f>'Raw Data'!AZ162</f>
        <v>1</v>
      </c>
    </row>
    <row r="162" spans="1:13" x14ac:dyDescent="0.15">
      <c r="A162">
        <f>'Raw Data'!I163</f>
        <v>8</v>
      </c>
      <c r="B162">
        <f>'Raw Data'!J163</f>
        <v>8</v>
      </c>
      <c r="C162">
        <f>'Raw Data'!K163</f>
        <v>7</v>
      </c>
      <c r="D162">
        <f>'Raw Data'!AH163</f>
        <v>4</v>
      </c>
      <c r="E162">
        <f>'Raw Data'!AF163</f>
        <v>15</v>
      </c>
      <c r="F162">
        <f>'Raw Data'!AG163</f>
        <v>15</v>
      </c>
      <c r="G162">
        <f t="shared" si="10"/>
        <v>0</v>
      </c>
      <c r="H162">
        <f t="shared" si="11"/>
        <v>5</v>
      </c>
      <c r="I162">
        <f>IF(COUNTIF('Raw Data'!AI163:AL163,"Purchase Insurance")=1,1,0)</f>
        <v>1</v>
      </c>
      <c r="J162">
        <f t="shared" si="12"/>
        <v>0</v>
      </c>
      <c r="K162">
        <f t="shared" si="13"/>
        <v>1</v>
      </c>
      <c r="L162">
        <f t="shared" si="14"/>
        <v>1</v>
      </c>
      <c r="M162">
        <f>'Raw Data'!AZ163</f>
        <v>0</v>
      </c>
    </row>
    <row r="163" spans="1:13" x14ac:dyDescent="0.15">
      <c r="A163">
        <f>'Raw Data'!I164</f>
        <v>2</v>
      </c>
      <c r="B163">
        <f>'Raw Data'!J164</f>
        <v>7</v>
      </c>
      <c r="C163">
        <f>'Raw Data'!K164</f>
        <v>5</v>
      </c>
      <c r="D163">
        <f>'Raw Data'!AH164</f>
        <v>2</v>
      </c>
      <c r="E163">
        <f>'Raw Data'!AF164</f>
        <v>20</v>
      </c>
      <c r="F163">
        <f>'Raw Data'!AG164</f>
        <v>18</v>
      </c>
      <c r="G163">
        <f t="shared" si="10"/>
        <v>-2</v>
      </c>
      <c r="H163">
        <f t="shared" si="11"/>
        <v>0</v>
      </c>
      <c r="I163">
        <f>IF(COUNTIF('Raw Data'!AI164:AL164,"Purchase Insurance")=1,1,0)</f>
        <v>0</v>
      </c>
      <c r="J163">
        <f t="shared" si="12"/>
        <v>1</v>
      </c>
      <c r="K163">
        <f t="shared" si="13"/>
        <v>0</v>
      </c>
      <c r="L163">
        <f t="shared" si="14"/>
        <v>1</v>
      </c>
      <c r="M163">
        <f>'Raw Data'!AZ164</f>
        <v>0</v>
      </c>
    </row>
    <row r="164" spans="1:13" x14ac:dyDescent="0.15">
      <c r="A164">
        <f>'Raw Data'!I165</f>
        <v>8</v>
      </c>
      <c r="B164">
        <f>'Raw Data'!J165</f>
        <v>9</v>
      </c>
      <c r="C164">
        <f>'Raw Data'!K165</f>
        <v>8</v>
      </c>
      <c r="D164">
        <f>'Raw Data'!AH165</f>
        <v>4</v>
      </c>
      <c r="E164">
        <f>'Raw Data'!AF165</f>
        <v>18</v>
      </c>
      <c r="F164">
        <f>'Raw Data'!AG165</f>
        <v>20</v>
      </c>
      <c r="G164">
        <f t="shared" si="10"/>
        <v>2</v>
      </c>
      <c r="H164">
        <f t="shared" si="11"/>
        <v>2</v>
      </c>
      <c r="I164">
        <f>IF(COUNTIF('Raw Data'!AI165:AL165,"Purchase Insurance")=1,1,0)</f>
        <v>0</v>
      </c>
      <c r="J164">
        <f t="shared" si="12"/>
        <v>0</v>
      </c>
      <c r="K164">
        <f t="shared" si="13"/>
        <v>1</v>
      </c>
      <c r="L164">
        <f t="shared" si="14"/>
        <v>1</v>
      </c>
      <c r="M164">
        <f>'Raw Data'!AZ165</f>
        <v>0</v>
      </c>
    </row>
    <row r="165" spans="1:13" x14ac:dyDescent="0.15">
      <c r="A165">
        <f>'Raw Data'!I166</f>
        <v>8</v>
      </c>
      <c r="B165">
        <f>'Raw Data'!J166</f>
        <v>8</v>
      </c>
      <c r="C165">
        <f>'Raw Data'!K166</f>
        <v>7</v>
      </c>
      <c r="D165">
        <f>'Raw Data'!AH166</f>
        <v>2</v>
      </c>
      <c r="E165">
        <f>'Raw Data'!AF166</f>
        <v>18</v>
      </c>
      <c r="F165">
        <f>'Raw Data'!AG166</f>
        <v>17</v>
      </c>
      <c r="G165">
        <f t="shared" si="10"/>
        <v>-1</v>
      </c>
      <c r="H165">
        <f t="shared" si="11"/>
        <v>2</v>
      </c>
      <c r="I165">
        <f>IF(COUNTIF('Raw Data'!AI166:AL166,"Purchase Insurance")=1,1,0)</f>
        <v>1</v>
      </c>
      <c r="J165">
        <f t="shared" si="12"/>
        <v>1</v>
      </c>
      <c r="K165">
        <f t="shared" si="13"/>
        <v>0</v>
      </c>
      <c r="L165">
        <f t="shared" si="14"/>
        <v>1</v>
      </c>
      <c r="M165">
        <f>'Raw Data'!AZ166</f>
        <v>1</v>
      </c>
    </row>
    <row r="166" spans="1:13" x14ac:dyDescent="0.15">
      <c r="A166">
        <f>'Raw Data'!I167</f>
        <v>8</v>
      </c>
      <c r="B166">
        <f>'Raw Data'!J167</f>
        <v>9</v>
      </c>
      <c r="C166">
        <f>'Raw Data'!K167</f>
        <v>4</v>
      </c>
      <c r="D166">
        <f>'Raw Data'!AH167</f>
        <v>4</v>
      </c>
      <c r="E166">
        <f>'Raw Data'!AF167</f>
        <v>16</v>
      </c>
      <c r="F166">
        <f>'Raw Data'!AG167</f>
        <v>16</v>
      </c>
      <c r="G166">
        <f t="shared" si="10"/>
        <v>0</v>
      </c>
      <c r="H166">
        <f t="shared" si="11"/>
        <v>4</v>
      </c>
      <c r="I166">
        <f>IF(COUNTIF('Raw Data'!AI167:AL167,"Purchase Insurance")=1,1,0)</f>
        <v>0</v>
      </c>
      <c r="J166">
        <f t="shared" si="12"/>
        <v>0</v>
      </c>
      <c r="K166">
        <f t="shared" si="13"/>
        <v>1</v>
      </c>
      <c r="L166">
        <f t="shared" si="14"/>
        <v>1</v>
      </c>
      <c r="M166">
        <f>'Raw Data'!AZ167</f>
        <v>0</v>
      </c>
    </row>
    <row r="167" spans="1:13" x14ac:dyDescent="0.15">
      <c r="A167">
        <f>'Raw Data'!I168</f>
        <v>1</v>
      </c>
      <c r="B167">
        <f>'Raw Data'!J168</f>
        <v>6</v>
      </c>
      <c r="C167">
        <f>'Raw Data'!K168</f>
        <v>8</v>
      </c>
      <c r="D167">
        <f>'Raw Data'!AH168</f>
        <v>2</v>
      </c>
      <c r="E167">
        <f>'Raw Data'!AF168</f>
        <v>12</v>
      </c>
      <c r="F167">
        <f>'Raw Data'!AG168</f>
        <v>12</v>
      </c>
      <c r="G167">
        <f t="shared" si="10"/>
        <v>0</v>
      </c>
      <c r="H167">
        <f t="shared" si="11"/>
        <v>8</v>
      </c>
      <c r="I167">
        <f>IF(COUNTIF('Raw Data'!AI168:AL168,"Purchase Insurance")=1,1,0)</f>
        <v>1</v>
      </c>
      <c r="J167">
        <f t="shared" si="12"/>
        <v>1</v>
      </c>
      <c r="K167">
        <f t="shared" si="13"/>
        <v>0</v>
      </c>
      <c r="L167">
        <f t="shared" si="14"/>
        <v>1</v>
      </c>
      <c r="M167">
        <f>'Raw Data'!AZ168</f>
        <v>0</v>
      </c>
    </row>
    <row r="168" spans="1:13" x14ac:dyDescent="0.15">
      <c r="A168">
        <f>'Raw Data'!I169</f>
        <v>6</v>
      </c>
      <c r="B168">
        <f>'Raw Data'!J169</f>
        <v>4</v>
      </c>
      <c r="C168">
        <f>'Raw Data'!K169</f>
        <v>5</v>
      </c>
      <c r="D168">
        <f>'Raw Data'!AH169</f>
        <v>2</v>
      </c>
      <c r="E168">
        <f>'Raw Data'!AF169</f>
        <v>17</v>
      </c>
      <c r="F168">
        <f>'Raw Data'!AG169</f>
        <v>20</v>
      </c>
      <c r="G168">
        <f t="shared" si="10"/>
        <v>3</v>
      </c>
      <c r="H168">
        <f t="shared" si="11"/>
        <v>3</v>
      </c>
      <c r="I168">
        <f>IF(COUNTIF('Raw Data'!AI169:AL169,"Purchase Insurance")=1,1,0)</f>
        <v>1</v>
      </c>
      <c r="J168">
        <f t="shared" si="12"/>
        <v>1</v>
      </c>
      <c r="K168">
        <f t="shared" si="13"/>
        <v>0</v>
      </c>
      <c r="L168">
        <f t="shared" si="14"/>
        <v>1</v>
      </c>
      <c r="M168">
        <f>'Raw Data'!AZ169</f>
        <v>1</v>
      </c>
    </row>
    <row r="169" spans="1:13" x14ac:dyDescent="0.15">
      <c r="A169">
        <f>'Raw Data'!I170</f>
        <v>2</v>
      </c>
      <c r="B169">
        <f>'Raw Data'!J170</f>
        <v>8</v>
      </c>
      <c r="C169">
        <f>'Raw Data'!K170</f>
        <v>7</v>
      </c>
      <c r="D169">
        <f>'Raw Data'!AH170</f>
        <v>2</v>
      </c>
      <c r="E169">
        <f>'Raw Data'!AF170</f>
        <v>14</v>
      </c>
      <c r="F169">
        <f>'Raw Data'!AG170</f>
        <v>15</v>
      </c>
      <c r="G169">
        <f t="shared" si="10"/>
        <v>1</v>
      </c>
      <c r="H169">
        <f t="shared" si="11"/>
        <v>6</v>
      </c>
      <c r="I169">
        <f>IF(COUNTIF('Raw Data'!AI170:AL170,"Purchase Insurance")=1,1,0)</f>
        <v>0</v>
      </c>
      <c r="J169">
        <f t="shared" si="12"/>
        <v>1</v>
      </c>
      <c r="K169">
        <f t="shared" si="13"/>
        <v>0</v>
      </c>
      <c r="L169">
        <f t="shared" si="14"/>
        <v>1</v>
      </c>
      <c r="M169">
        <f>'Raw Data'!AZ170</f>
        <v>0</v>
      </c>
    </row>
    <row r="170" spans="1:13" x14ac:dyDescent="0.15">
      <c r="A170">
        <f>'Raw Data'!I171</f>
        <v>1</v>
      </c>
      <c r="B170">
        <f>'Raw Data'!J171</f>
        <v>4</v>
      </c>
      <c r="C170">
        <f>'Raw Data'!K171</f>
        <v>6</v>
      </c>
      <c r="D170">
        <f>'Raw Data'!AH171</f>
        <v>3</v>
      </c>
      <c r="E170">
        <f>'Raw Data'!AF171</f>
        <v>15</v>
      </c>
      <c r="F170">
        <f>'Raw Data'!AG171</f>
        <v>17</v>
      </c>
      <c r="G170">
        <f t="shared" si="10"/>
        <v>2</v>
      </c>
      <c r="H170">
        <f t="shared" si="11"/>
        <v>5</v>
      </c>
      <c r="I170">
        <f>IF(COUNTIF('Raw Data'!AI171:AL171,"Purchase Insurance")=1,1,0)</f>
        <v>1</v>
      </c>
      <c r="J170">
        <f t="shared" si="12"/>
        <v>0</v>
      </c>
      <c r="K170">
        <f t="shared" si="13"/>
        <v>1</v>
      </c>
      <c r="L170">
        <f t="shared" si="14"/>
        <v>0</v>
      </c>
      <c r="M170">
        <f>'Raw Data'!AZ171</f>
        <v>0</v>
      </c>
    </row>
    <row r="171" spans="1:13" x14ac:dyDescent="0.15">
      <c r="A171">
        <f>'Raw Data'!I172</f>
        <v>7</v>
      </c>
      <c r="B171">
        <f>'Raw Data'!J172</f>
        <v>9</v>
      </c>
      <c r="C171">
        <f>'Raw Data'!K172</f>
        <v>8</v>
      </c>
      <c r="D171">
        <f>'Raw Data'!AH172</f>
        <v>1</v>
      </c>
      <c r="E171">
        <f>'Raw Data'!AF172</f>
        <v>15</v>
      </c>
      <c r="F171">
        <f>'Raw Data'!AG172</f>
        <v>11</v>
      </c>
      <c r="G171">
        <f t="shared" si="10"/>
        <v>-4</v>
      </c>
      <c r="H171">
        <f t="shared" si="11"/>
        <v>5</v>
      </c>
      <c r="I171">
        <f>IF(COUNTIF('Raw Data'!AI172:AL172,"Purchase Insurance")=1,1,0)</f>
        <v>0</v>
      </c>
      <c r="J171">
        <f t="shared" si="12"/>
        <v>1</v>
      </c>
      <c r="K171">
        <f t="shared" si="13"/>
        <v>0</v>
      </c>
      <c r="L171">
        <f t="shared" si="14"/>
        <v>0</v>
      </c>
      <c r="M171">
        <f>'Raw Data'!AZ172</f>
        <v>0</v>
      </c>
    </row>
    <row r="172" spans="1:13" x14ac:dyDescent="0.15">
      <c r="A172">
        <f>'Raw Data'!I173</f>
        <v>0</v>
      </c>
      <c r="B172">
        <f>'Raw Data'!J173</f>
        <v>2</v>
      </c>
      <c r="C172">
        <f>'Raw Data'!K173</f>
        <v>6</v>
      </c>
      <c r="D172">
        <f>'Raw Data'!AH173</f>
        <v>2</v>
      </c>
      <c r="E172">
        <f>'Raw Data'!AF173</f>
        <v>10</v>
      </c>
      <c r="F172">
        <f>'Raw Data'!AG173</f>
        <v>12</v>
      </c>
      <c r="G172">
        <f t="shared" si="10"/>
        <v>2</v>
      </c>
      <c r="H172">
        <f t="shared" si="11"/>
        <v>10</v>
      </c>
      <c r="I172">
        <f>IF(COUNTIF('Raw Data'!AI173:AL173,"Purchase Insurance")=1,1,0)</f>
        <v>1</v>
      </c>
      <c r="J172">
        <f t="shared" si="12"/>
        <v>1</v>
      </c>
      <c r="K172">
        <f t="shared" si="13"/>
        <v>0</v>
      </c>
      <c r="L172">
        <f t="shared" si="14"/>
        <v>1</v>
      </c>
      <c r="M172">
        <f>'Raw Data'!AZ173</f>
        <v>0</v>
      </c>
    </row>
    <row r="173" spans="1:13" x14ac:dyDescent="0.15">
      <c r="A173">
        <f>'Raw Data'!I174</f>
        <v>10</v>
      </c>
      <c r="B173">
        <f>'Raw Data'!J174</f>
        <v>9</v>
      </c>
      <c r="C173">
        <f>'Raw Data'!K174</f>
        <v>10</v>
      </c>
      <c r="D173">
        <f>'Raw Data'!AH174</f>
        <v>4</v>
      </c>
      <c r="E173">
        <f>'Raw Data'!AF174</f>
        <v>17</v>
      </c>
      <c r="F173">
        <f>'Raw Data'!AG174</f>
        <v>20</v>
      </c>
      <c r="G173">
        <f t="shared" si="10"/>
        <v>3</v>
      </c>
      <c r="H173">
        <f t="shared" si="11"/>
        <v>3</v>
      </c>
      <c r="I173">
        <f>IF(COUNTIF('Raw Data'!AI174:AL174,"Purchase Insurance")=1,1,0)</f>
        <v>1</v>
      </c>
      <c r="J173">
        <f t="shared" si="12"/>
        <v>0</v>
      </c>
      <c r="K173">
        <f t="shared" si="13"/>
        <v>1</v>
      </c>
      <c r="L173">
        <f t="shared" si="14"/>
        <v>1</v>
      </c>
      <c r="M173">
        <f>'Raw Data'!AZ174</f>
        <v>0</v>
      </c>
    </row>
    <row r="174" spans="1:13" x14ac:dyDescent="0.15">
      <c r="A174">
        <f>'Raw Data'!I175</f>
        <v>4</v>
      </c>
      <c r="B174">
        <f>'Raw Data'!J175</f>
        <v>8</v>
      </c>
      <c r="C174">
        <f>'Raw Data'!K175</f>
        <v>5</v>
      </c>
      <c r="D174">
        <f>'Raw Data'!AH175</f>
        <v>3</v>
      </c>
      <c r="E174">
        <f>'Raw Data'!AF175</f>
        <v>17</v>
      </c>
      <c r="F174">
        <f>'Raw Data'!AG175</f>
        <v>14</v>
      </c>
      <c r="G174">
        <f t="shared" si="10"/>
        <v>-3</v>
      </c>
      <c r="H174">
        <f t="shared" si="11"/>
        <v>3</v>
      </c>
      <c r="I174">
        <f>IF(COUNTIF('Raw Data'!AI175:AL175,"Purchase Insurance")=1,1,0)</f>
        <v>0</v>
      </c>
      <c r="J174">
        <f t="shared" si="12"/>
        <v>0</v>
      </c>
      <c r="K174">
        <f t="shared" si="13"/>
        <v>1</v>
      </c>
      <c r="L174">
        <f t="shared" si="14"/>
        <v>0</v>
      </c>
      <c r="M174">
        <f>'Raw Data'!AZ175</f>
        <v>0</v>
      </c>
    </row>
    <row r="175" spans="1:13" x14ac:dyDescent="0.15">
      <c r="A175">
        <f>'Raw Data'!I176</f>
        <v>2</v>
      </c>
      <c r="B175">
        <f>'Raw Data'!J176</f>
        <v>5</v>
      </c>
      <c r="C175">
        <f>'Raw Data'!K176</f>
        <v>4</v>
      </c>
      <c r="D175">
        <f>'Raw Data'!AH176</f>
        <v>2</v>
      </c>
      <c r="E175">
        <f>'Raw Data'!AF176</f>
        <v>14</v>
      </c>
      <c r="F175">
        <f>'Raw Data'!AG176</f>
        <v>8</v>
      </c>
      <c r="G175">
        <f t="shared" si="10"/>
        <v>-6</v>
      </c>
      <c r="H175">
        <f t="shared" si="11"/>
        <v>6</v>
      </c>
      <c r="I175">
        <f>IF(COUNTIF('Raw Data'!AI176:AL176,"Purchase Insurance")=1,1,0)</f>
        <v>0</v>
      </c>
      <c r="J175">
        <f t="shared" si="12"/>
        <v>1</v>
      </c>
      <c r="K175">
        <f t="shared" si="13"/>
        <v>0</v>
      </c>
      <c r="L175">
        <f t="shared" si="14"/>
        <v>1</v>
      </c>
      <c r="M175">
        <f>'Raw Data'!AZ176</f>
        <v>0</v>
      </c>
    </row>
    <row r="176" spans="1:13" x14ac:dyDescent="0.15">
      <c r="A176">
        <f>'Raw Data'!I177</f>
        <v>9</v>
      </c>
      <c r="B176">
        <f>'Raw Data'!J177</f>
        <v>9</v>
      </c>
      <c r="C176">
        <f>'Raw Data'!K177</f>
        <v>9</v>
      </c>
      <c r="D176">
        <f>'Raw Data'!AH177</f>
        <v>1</v>
      </c>
      <c r="E176">
        <f>'Raw Data'!AF177</f>
        <v>16</v>
      </c>
      <c r="F176">
        <f>'Raw Data'!AG177</f>
        <v>1</v>
      </c>
      <c r="G176">
        <f t="shared" si="10"/>
        <v>-15</v>
      </c>
      <c r="H176">
        <f t="shared" si="11"/>
        <v>4</v>
      </c>
      <c r="I176">
        <f>IF(COUNTIF('Raw Data'!AI177:AL177,"Purchase Insurance")=1,1,0)</f>
        <v>1</v>
      </c>
      <c r="J176">
        <f t="shared" si="12"/>
        <v>1</v>
      </c>
      <c r="K176">
        <f t="shared" si="13"/>
        <v>0</v>
      </c>
      <c r="L176">
        <f t="shared" si="14"/>
        <v>0</v>
      </c>
      <c r="M176">
        <f>'Raw Data'!AZ177</f>
        <v>1</v>
      </c>
    </row>
    <row r="177" spans="1:13" x14ac:dyDescent="0.15">
      <c r="A177">
        <f>'Raw Data'!I178</f>
        <v>2</v>
      </c>
      <c r="B177">
        <f>'Raw Data'!J178</f>
        <v>4</v>
      </c>
      <c r="C177">
        <f>'Raw Data'!K178</f>
        <v>8</v>
      </c>
      <c r="D177">
        <f>'Raw Data'!AH178</f>
        <v>4</v>
      </c>
      <c r="E177">
        <f>'Raw Data'!AF178</f>
        <v>11</v>
      </c>
      <c r="F177">
        <f>'Raw Data'!AG178</f>
        <v>4</v>
      </c>
      <c r="G177">
        <f t="shared" si="10"/>
        <v>-7</v>
      </c>
      <c r="H177">
        <f t="shared" si="11"/>
        <v>9</v>
      </c>
      <c r="I177">
        <f>IF(COUNTIF('Raw Data'!AI178:AL178,"Purchase Insurance")=1,1,0)</f>
        <v>1</v>
      </c>
      <c r="J177">
        <f t="shared" si="12"/>
        <v>0</v>
      </c>
      <c r="K177">
        <f t="shared" si="13"/>
        <v>1</v>
      </c>
      <c r="L177">
        <f t="shared" si="14"/>
        <v>1</v>
      </c>
      <c r="M177">
        <f>'Raw Data'!AZ178</f>
        <v>0</v>
      </c>
    </row>
    <row r="178" spans="1:13" x14ac:dyDescent="0.15">
      <c r="A178">
        <f>'Raw Data'!I179</f>
        <v>6</v>
      </c>
      <c r="B178">
        <f>'Raw Data'!J179</f>
        <v>8</v>
      </c>
      <c r="C178">
        <f>'Raw Data'!K179</f>
        <v>7</v>
      </c>
      <c r="D178">
        <f>'Raw Data'!AH179</f>
        <v>4</v>
      </c>
      <c r="E178">
        <f>'Raw Data'!AF179</f>
        <v>14</v>
      </c>
      <c r="F178">
        <f>'Raw Data'!AG179</f>
        <v>12</v>
      </c>
      <c r="G178">
        <f t="shared" si="10"/>
        <v>-2</v>
      </c>
      <c r="H178">
        <f t="shared" si="11"/>
        <v>6</v>
      </c>
      <c r="I178">
        <f>IF(COUNTIF('Raw Data'!AI179:AL179,"Purchase Insurance")=1,1,0)</f>
        <v>0</v>
      </c>
      <c r="J178">
        <f t="shared" si="12"/>
        <v>0</v>
      </c>
      <c r="K178">
        <f t="shared" si="13"/>
        <v>1</v>
      </c>
      <c r="L178">
        <f t="shared" si="14"/>
        <v>1</v>
      </c>
      <c r="M178">
        <f>'Raw Data'!AZ179</f>
        <v>0</v>
      </c>
    </row>
    <row r="179" spans="1:13" x14ac:dyDescent="0.15">
      <c r="A179">
        <f>'Raw Data'!I180</f>
        <v>9</v>
      </c>
      <c r="B179">
        <f>'Raw Data'!J180</f>
        <v>10</v>
      </c>
      <c r="C179">
        <f>'Raw Data'!K180</f>
        <v>8</v>
      </c>
      <c r="D179">
        <f>'Raw Data'!AH180</f>
        <v>4</v>
      </c>
      <c r="E179">
        <f>'Raw Data'!AF180</f>
        <v>16</v>
      </c>
      <c r="F179">
        <f>'Raw Data'!AG180</f>
        <v>12</v>
      </c>
      <c r="G179">
        <f t="shared" si="10"/>
        <v>-4</v>
      </c>
      <c r="H179">
        <f t="shared" si="11"/>
        <v>4</v>
      </c>
      <c r="I179">
        <f>IF(COUNTIF('Raw Data'!AI180:AL180,"Purchase Insurance")=1,1,0)</f>
        <v>0</v>
      </c>
      <c r="J179">
        <f t="shared" si="12"/>
        <v>0</v>
      </c>
      <c r="K179">
        <f t="shared" si="13"/>
        <v>1</v>
      </c>
      <c r="L179">
        <f t="shared" si="14"/>
        <v>1</v>
      </c>
      <c r="M179">
        <f>'Raw Data'!AZ180</f>
        <v>0</v>
      </c>
    </row>
    <row r="180" spans="1:13" x14ac:dyDescent="0.15">
      <c r="A180">
        <f>'Raw Data'!I181</f>
        <v>2</v>
      </c>
      <c r="B180">
        <f>'Raw Data'!J181</f>
        <v>7</v>
      </c>
      <c r="C180">
        <f>'Raw Data'!K181</f>
        <v>8</v>
      </c>
      <c r="D180">
        <f>'Raw Data'!AH181</f>
        <v>2</v>
      </c>
      <c r="E180">
        <f>'Raw Data'!AF181</f>
        <v>15</v>
      </c>
      <c r="F180">
        <f>'Raw Data'!AG181</f>
        <v>9</v>
      </c>
      <c r="G180">
        <f t="shared" si="10"/>
        <v>-6</v>
      </c>
      <c r="H180">
        <f t="shared" si="11"/>
        <v>5</v>
      </c>
      <c r="I180">
        <f>IF(COUNTIF('Raw Data'!AI181:AL181,"Purchase Insurance")=1,1,0)</f>
        <v>0</v>
      </c>
      <c r="J180">
        <f t="shared" si="12"/>
        <v>1</v>
      </c>
      <c r="K180">
        <f t="shared" si="13"/>
        <v>0</v>
      </c>
      <c r="L180">
        <f t="shared" si="14"/>
        <v>1</v>
      </c>
      <c r="M180">
        <f>'Raw Data'!AZ181</f>
        <v>0</v>
      </c>
    </row>
    <row r="181" spans="1:13" x14ac:dyDescent="0.15">
      <c r="A181">
        <f>'Raw Data'!I182</f>
        <v>6</v>
      </c>
      <c r="B181">
        <f>'Raw Data'!J182</f>
        <v>6</v>
      </c>
      <c r="C181">
        <f>'Raw Data'!K182</f>
        <v>4</v>
      </c>
      <c r="D181">
        <f>'Raw Data'!AH182</f>
        <v>4</v>
      </c>
      <c r="E181">
        <f>'Raw Data'!AF182</f>
        <v>14</v>
      </c>
      <c r="F181">
        <f>'Raw Data'!AG182</f>
        <v>10</v>
      </c>
      <c r="G181">
        <f t="shared" si="10"/>
        <v>-4</v>
      </c>
      <c r="H181">
        <f t="shared" si="11"/>
        <v>6</v>
      </c>
      <c r="I181">
        <f>IF(COUNTIF('Raw Data'!AI182:AL182,"Purchase Insurance")=1,1,0)</f>
        <v>0</v>
      </c>
      <c r="J181">
        <f t="shared" si="12"/>
        <v>0</v>
      </c>
      <c r="K181">
        <f t="shared" si="13"/>
        <v>1</v>
      </c>
      <c r="L181">
        <f t="shared" si="14"/>
        <v>1</v>
      </c>
      <c r="M181">
        <f>'Raw Data'!AZ182</f>
        <v>0</v>
      </c>
    </row>
    <row r="182" spans="1:13" x14ac:dyDescent="0.15">
      <c r="A182">
        <f>'Raw Data'!I183</f>
        <v>1</v>
      </c>
      <c r="B182">
        <f>'Raw Data'!J183</f>
        <v>2</v>
      </c>
      <c r="C182">
        <f>'Raw Data'!K183</f>
        <v>0</v>
      </c>
      <c r="D182">
        <f>'Raw Data'!AH183</f>
        <v>2</v>
      </c>
      <c r="E182">
        <f>'Raw Data'!AF183</f>
        <v>18</v>
      </c>
      <c r="F182">
        <f>'Raw Data'!AG183</f>
        <v>12</v>
      </c>
      <c r="G182">
        <f t="shared" si="10"/>
        <v>-6</v>
      </c>
      <c r="H182">
        <f t="shared" si="11"/>
        <v>2</v>
      </c>
      <c r="I182">
        <f>IF(COUNTIF('Raw Data'!AI183:AL183,"Purchase Insurance")=1,1,0)</f>
        <v>0</v>
      </c>
      <c r="J182">
        <f t="shared" si="12"/>
        <v>1</v>
      </c>
      <c r="K182">
        <f t="shared" si="13"/>
        <v>0</v>
      </c>
      <c r="L182">
        <f t="shared" si="14"/>
        <v>1</v>
      </c>
      <c r="M182">
        <f>'Raw Data'!AZ183</f>
        <v>0</v>
      </c>
    </row>
    <row r="183" spans="1:13" x14ac:dyDescent="0.15">
      <c r="A183">
        <f>'Raw Data'!I184</f>
        <v>3</v>
      </c>
      <c r="B183">
        <f>'Raw Data'!J184</f>
        <v>9</v>
      </c>
      <c r="C183">
        <f>'Raw Data'!K184</f>
        <v>8</v>
      </c>
      <c r="D183">
        <f>'Raw Data'!AH184</f>
        <v>3</v>
      </c>
      <c r="E183">
        <f>'Raw Data'!AF184</f>
        <v>12</v>
      </c>
      <c r="F183">
        <f>'Raw Data'!AG184</f>
        <v>14</v>
      </c>
      <c r="G183">
        <f t="shared" si="10"/>
        <v>2</v>
      </c>
      <c r="H183">
        <f t="shared" si="11"/>
        <v>8</v>
      </c>
      <c r="I183">
        <f>IF(COUNTIF('Raw Data'!AI184:AL184,"Purchase Insurance")=1,1,0)</f>
        <v>0</v>
      </c>
      <c r="J183">
        <f t="shared" si="12"/>
        <v>0</v>
      </c>
      <c r="K183">
        <f t="shared" si="13"/>
        <v>1</v>
      </c>
      <c r="L183">
        <f t="shared" si="14"/>
        <v>0</v>
      </c>
      <c r="M183">
        <f>'Raw Data'!AZ184</f>
        <v>0</v>
      </c>
    </row>
    <row r="184" spans="1:13" x14ac:dyDescent="0.15">
      <c r="A184">
        <f>'Raw Data'!I185</f>
        <v>5</v>
      </c>
      <c r="B184">
        <f>'Raw Data'!J185</f>
        <v>6</v>
      </c>
      <c r="C184">
        <f>'Raw Data'!K185</f>
        <v>4</v>
      </c>
      <c r="D184">
        <f>'Raw Data'!AH185</f>
        <v>4</v>
      </c>
      <c r="E184">
        <f>'Raw Data'!AF185</f>
        <v>18</v>
      </c>
      <c r="F184">
        <f>'Raw Data'!AG185</f>
        <v>18</v>
      </c>
      <c r="G184">
        <f t="shared" si="10"/>
        <v>0</v>
      </c>
      <c r="H184">
        <f t="shared" si="11"/>
        <v>2</v>
      </c>
      <c r="I184">
        <f>IF(COUNTIF('Raw Data'!AI185:AL185,"Purchase Insurance")=1,1,0)</f>
        <v>0</v>
      </c>
      <c r="J184">
        <f t="shared" si="12"/>
        <v>0</v>
      </c>
      <c r="K184">
        <f t="shared" si="13"/>
        <v>1</v>
      </c>
      <c r="L184">
        <f t="shared" si="14"/>
        <v>1</v>
      </c>
      <c r="M184">
        <f>'Raw Data'!AZ185</f>
        <v>0</v>
      </c>
    </row>
    <row r="185" spans="1:13" x14ac:dyDescent="0.15">
      <c r="A185">
        <f>'Raw Data'!I186</f>
        <v>2</v>
      </c>
      <c r="B185">
        <f>'Raw Data'!J186</f>
        <v>5</v>
      </c>
      <c r="C185">
        <f>'Raw Data'!K186</f>
        <v>7</v>
      </c>
      <c r="D185">
        <f>'Raw Data'!AH186</f>
        <v>4</v>
      </c>
      <c r="E185">
        <f>'Raw Data'!AF186</f>
        <v>16</v>
      </c>
      <c r="F185">
        <f>'Raw Data'!AG186</f>
        <v>14</v>
      </c>
      <c r="G185">
        <f t="shared" si="10"/>
        <v>-2</v>
      </c>
      <c r="H185">
        <f t="shared" si="11"/>
        <v>4</v>
      </c>
      <c r="I185">
        <f>IF(COUNTIF('Raw Data'!AI186:AL186,"Purchase Insurance")=1,1,0)</f>
        <v>1</v>
      </c>
      <c r="J185">
        <f t="shared" si="12"/>
        <v>0</v>
      </c>
      <c r="K185">
        <f t="shared" si="13"/>
        <v>1</v>
      </c>
      <c r="L185">
        <f t="shared" si="14"/>
        <v>1</v>
      </c>
      <c r="M185">
        <f>'Raw Data'!AZ186</f>
        <v>0</v>
      </c>
    </row>
    <row r="186" spans="1:13" x14ac:dyDescent="0.15">
      <c r="A186">
        <f>'Raw Data'!I187</f>
        <v>2</v>
      </c>
      <c r="B186">
        <f>'Raw Data'!J187</f>
        <v>6</v>
      </c>
      <c r="C186">
        <f>'Raw Data'!K187</f>
        <v>2</v>
      </c>
      <c r="D186">
        <f>'Raw Data'!AH187</f>
        <v>2</v>
      </c>
      <c r="E186">
        <f>'Raw Data'!AF187</f>
        <v>15</v>
      </c>
      <c r="F186">
        <f>'Raw Data'!AG187</f>
        <v>15</v>
      </c>
      <c r="G186">
        <f t="shared" si="10"/>
        <v>0</v>
      </c>
      <c r="H186">
        <f t="shared" si="11"/>
        <v>5</v>
      </c>
      <c r="I186">
        <f>IF(COUNTIF('Raw Data'!AI187:AL187,"Purchase Insurance")=1,1,0)</f>
        <v>0</v>
      </c>
      <c r="J186">
        <f t="shared" si="12"/>
        <v>1</v>
      </c>
      <c r="K186">
        <f t="shared" si="13"/>
        <v>0</v>
      </c>
      <c r="L186">
        <f t="shared" si="14"/>
        <v>1</v>
      </c>
      <c r="M186">
        <f>'Raw Data'!AZ187</f>
        <v>0</v>
      </c>
    </row>
    <row r="187" spans="1:13" x14ac:dyDescent="0.15">
      <c r="A187">
        <f>'Raw Data'!I188</f>
        <v>7</v>
      </c>
      <c r="B187">
        <f>'Raw Data'!J188</f>
        <v>10</v>
      </c>
      <c r="C187">
        <f>'Raw Data'!K188</f>
        <v>10</v>
      </c>
      <c r="D187">
        <f>'Raw Data'!AH188</f>
        <v>1</v>
      </c>
      <c r="E187">
        <f>'Raw Data'!AF188</f>
        <v>17</v>
      </c>
      <c r="F187">
        <f>'Raw Data'!AG188</f>
        <v>16</v>
      </c>
      <c r="G187">
        <f t="shared" si="10"/>
        <v>-1</v>
      </c>
      <c r="H187">
        <f t="shared" si="11"/>
        <v>3</v>
      </c>
      <c r="I187">
        <f>IF(COUNTIF('Raw Data'!AI188:AL188,"Purchase Insurance")=1,1,0)</f>
        <v>0</v>
      </c>
      <c r="J187">
        <f t="shared" si="12"/>
        <v>1</v>
      </c>
      <c r="K187">
        <f t="shared" si="13"/>
        <v>0</v>
      </c>
      <c r="L187">
        <f t="shared" si="14"/>
        <v>0</v>
      </c>
      <c r="M187">
        <f>'Raw Data'!AZ188</f>
        <v>1</v>
      </c>
    </row>
    <row r="188" spans="1:13" x14ac:dyDescent="0.15">
      <c r="A188">
        <f>'Raw Data'!I189</f>
        <v>6</v>
      </c>
      <c r="B188">
        <f>'Raw Data'!J189</f>
        <v>5</v>
      </c>
      <c r="C188">
        <f>'Raw Data'!K189</f>
        <v>6</v>
      </c>
      <c r="D188">
        <f>'Raw Data'!AH189</f>
        <v>1</v>
      </c>
      <c r="E188">
        <f>'Raw Data'!AF189</f>
        <v>13</v>
      </c>
      <c r="F188">
        <f>'Raw Data'!AG189</f>
        <v>12</v>
      </c>
      <c r="G188">
        <f t="shared" si="10"/>
        <v>-1</v>
      </c>
      <c r="H188">
        <f t="shared" si="11"/>
        <v>7</v>
      </c>
      <c r="I188">
        <f>IF(COUNTIF('Raw Data'!AI189:AL189,"Purchase Insurance")=1,1,0)</f>
        <v>0</v>
      </c>
      <c r="J188">
        <f t="shared" si="12"/>
        <v>1</v>
      </c>
      <c r="K188">
        <f t="shared" si="13"/>
        <v>0</v>
      </c>
      <c r="L188">
        <f t="shared" si="14"/>
        <v>0</v>
      </c>
      <c r="M188">
        <f>'Raw Data'!AZ189</f>
        <v>0</v>
      </c>
    </row>
    <row r="189" spans="1:13" x14ac:dyDescent="0.15">
      <c r="A189">
        <f>'Raw Data'!I190</f>
        <v>3</v>
      </c>
      <c r="B189">
        <f>'Raw Data'!J190</f>
        <v>7</v>
      </c>
      <c r="C189">
        <f>'Raw Data'!K190</f>
        <v>5</v>
      </c>
      <c r="D189">
        <f>'Raw Data'!AH190</f>
        <v>2</v>
      </c>
      <c r="E189">
        <f>'Raw Data'!AF190</f>
        <v>16</v>
      </c>
      <c r="F189">
        <f>'Raw Data'!AG190</f>
        <v>13</v>
      </c>
      <c r="G189">
        <f t="shared" si="10"/>
        <v>-3</v>
      </c>
      <c r="H189">
        <f t="shared" si="11"/>
        <v>4</v>
      </c>
      <c r="I189">
        <f>IF(COUNTIF('Raw Data'!AI190:AL190,"Purchase Insurance")=1,1,0)</f>
        <v>0</v>
      </c>
      <c r="J189">
        <f t="shared" si="12"/>
        <v>1</v>
      </c>
      <c r="K189">
        <f t="shared" si="13"/>
        <v>0</v>
      </c>
      <c r="L189">
        <f t="shared" si="14"/>
        <v>1</v>
      </c>
      <c r="M189">
        <f>'Raw Data'!AZ190</f>
        <v>0</v>
      </c>
    </row>
    <row r="190" spans="1:13" x14ac:dyDescent="0.15">
      <c r="A190">
        <f>'Raw Data'!I191</f>
        <v>2</v>
      </c>
      <c r="B190">
        <f>'Raw Data'!J191</f>
        <v>3</v>
      </c>
      <c r="C190">
        <f>'Raw Data'!K191</f>
        <v>1</v>
      </c>
      <c r="D190">
        <f>'Raw Data'!AH191</f>
        <v>1</v>
      </c>
      <c r="E190">
        <f>'Raw Data'!AF191</f>
        <v>11</v>
      </c>
      <c r="F190">
        <f>'Raw Data'!AG191</f>
        <v>12</v>
      </c>
      <c r="G190">
        <f t="shared" si="10"/>
        <v>1</v>
      </c>
      <c r="H190">
        <f t="shared" si="11"/>
        <v>9</v>
      </c>
      <c r="I190">
        <f>IF(COUNTIF('Raw Data'!AI191:AL191,"Purchase Insurance")=1,1,0)</f>
        <v>1</v>
      </c>
      <c r="J190">
        <f t="shared" si="12"/>
        <v>1</v>
      </c>
      <c r="K190">
        <f t="shared" si="13"/>
        <v>0</v>
      </c>
      <c r="L190">
        <f t="shared" si="14"/>
        <v>0</v>
      </c>
      <c r="M190">
        <f>'Raw Data'!AZ191</f>
        <v>0</v>
      </c>
    </row>
    <row r="191" spans="1:13" x14ac:dyDescent="0.15">
      <c r="A191">
        <f>'Raw Data'!I192</f>
        <v>6</v>
      </c>
      <c r="B191">
        <f>'Raw Data'!J192</f>
        <v>9</v>
      </c>
      <c r="C191">
        <f>'Raw Data'!K192</f>
        <v>4</v>
      </c>
      <c r="D191">
        <f>'Raw Data'!AH192</f>
        <v>3</v>
      </c>
      <c r="E191">
        <f>'Raw Data'!AF192</f>
        <v>15</v>
      </c>
      <c r="F191">
        <f>'Raw Data'!AG192</f>
        <v>9</v>
      </c>
      <c r="G191">
        <f t="shared" si="10"/>
        <v>-6</v>
      </c>
      <c r="H191">
        <f t="shared" si="11"/>
        <v>5</v>
      </c>
      <c r="I191">
        <f>IF(COUNTIF('Raw Data'!AI192:AL192,"Purchase Insurance")=1,1,0)</f>
        <v>0</v>
      </c>
      <c r="J191">
        <f t="shared" si="12"/>
        <v>0</v>
      </c>
      <c r="K191">
        <f t="shared" si="13"/>
        <v>1</v>
      </c>
      <c r="L191">
        <f t="shared" si="14"/>
        <v>0</v>
      </c>
      <c r="M191">
        <f>'Raw Data'!AZ192</f>
        <v>0</v>
      </c>
    </row>
    <row r="192" spans="1:13" x14ac:dyDescent="0.15">
      <c r="A192">
        <f>'Raw Data'!I193</f>
        <v>5</v>
      </c>
      <c r="B192">
        <f>'Raw Data'!J193</f>
        <v>4</v>
      </c>
      <c r="C192">
        <f>'Raw Data'!K193</f>
        <v>5</v>
      </c>
      <c r="D192">
        <f>'Raw Data'!AH193</f>
        <v>4</v>
      </c>
      <c r="E192">
        <f>'Raw Data'!AF193</f>
        <v>11</v>
      </c>
      <c r="F192">
        <f>'Raw Data'!AG193</f>
        <v>5</v>
      </c>
      <c r="G192">
        <f t="shared" si="10"/>
        <v>-6</v>
      </c>
      <c r="H192">
        <f t="shared" si="11"/>
        <v>9</v>
      </c>
      <c r="I192">
        <f>IF(COUNTIF('Raw Data'!AI193:AL193,"Purchase Insurance")=1,1,0)</f>
        <v>0</v>
      </c>
      <c r="J192">
        <f t="shared" si="12"/>
        <v>0</v>
      </c>
      <c r="K192">
        <f t="shared" si="13"/>
        <v>1</v>
      </c>
      <c r="L192">
        <f t="shared" si="14"/>
        <v>1</v>
      </c>
      <c r="M192">
        <f>'Raw Data'!AZ193</f>
        <v>0</v>
      </c>
    </row>
    <row r="193" spans="1:13" x14ac:dyDescent="0.15">
      <c r="A193">
        <f>'Raw Data'!I194</f>
        <v>0</v>
      </c>
      <c r="B193">
        <f>'Raw Data'!J194</f>
        <v>7</v>
      </c>
      <c r="C193">
        <f>'Raw Data'!K194</f>
        <v>4</v>
      </c>
      <c r="D193">
        <f>'Raw Data'!AH194</f>
        <v>4</v>
      </c>
      <c r="E193">
        <f>'Raw Data'!AF194</f>
        <v>12</v>
      </c>
      <c r="F193">
        <f>'Raw Data'!AG194</f>
        <v>15</v>
      </c>
      <c r="G193">
        <f t="shared" si="10"/>
        <v>3</v>
      </c>
      <c r="H193">
        <f t="shared" si="11"/>
        <v>8</v>
      </c>
      <c r="I193">
        <f>IF(COUNTIF('Raw Data'!AI194:AL194,"Purchase Insurance")=1,1,0)</f>
        <v>1</v>
      </c>
      <c r="J193">
        <f t="shared" si="12"/>
        <v>0</v>
      </c>
      <c r="K193">
        <f t="shared" si="13"/>
        <v>1</v>
      </c>
      <c r="L193">
        <f t="shared" si="14"/>
        <v>1</v>
      </c>
      <c r="M193">
        <f>'Raw Data'!AZ194</f>
        <v>0</v>
      </c>
    </row>
    <row r="194" spans="1:13" x14ac:dyDescent="0.15">
      <c r="A194">
        <f>'Raw Data'!I195</f>
        <v>8</v>
      </c>
      <c r="B194">
        <f>'Raw Data'!J195</f>
        <v>4</v>
      </c>
      <c r="C194">
        <f>'Raw Data'!K195</f>
        <v>5</v>
      </c>
      <c r="D194">
        <f>'Raw Data'!AH195</f>
        <v>1</v>
      </c>
      <c r="E194">
        <f>'Raw Data'!AF195</f>
        <v>17</v>
      </c>
      <c r="F194">
        <f>'Raw Data'!AG195</f>
        <v>11</v>
      </c>
      <c r="G194">
        <f t="shared" si="10"/>
        <v>-6</v>
      </c>
      <c r="H194">
        <f t="shared" si="11"/>
        <v>3</v>
      </c>
      <c r="I194">
        <f>IF(COUNTIF('Raw Data'!AI195:AL195,"Purchase Insurance")=1,1,0)</f>
        <v>1</v>
      </c>
      <c r="J194">
        <f t="shared" si="12"/>
        <v>1</v>
      </c>
      <c r="K194">
        <f t="shared" si="13"/>
        <v>0</v>
      </c>
      <c r="L194">
        <f t="shared" si="14"/>
        <v>0</v>
      </c>
      <c r="M194">
        <f>'Raw Data'!AZ195</f>
        <v>0</v>
      </c>
    </row>
    <row r="195" spans="1:13" x14ac:dyDescent="0.15">
      <c r="A195">
        <f>'Raw Data'!I196</f>
        <v>2</v>
      </c>
      <c r="B195">
        <f>'Raw Data'!J196</f>
        <v>10</v>
      </c>
      <c r="C195">
        <f>'Raw Data'!K196</f>
        <v>5</v>
      </c>
      <c r="D195">
        <f>'Raw Data'!AH196</f>
        <v>1</v>
      </c>
      <c r="E195">
        <f>'Raw Data'!AF196</f>
        <v>14</v>
      </c>
      <c r="F195">
        <f>'Raw Data'!AG196</f>
        <v>14</v>
      </c>
      <c r="G195">
        <f t="shared" ref="G195:G210" si="15">F195-E195</f>
        <v>0</v>
      </c>
      <c r="H195">
        <f t="shared" ref="H195:H210" si="16">20-E195</f>
        <v>6</v>
      </c>
      <c r="I195">
        <f>IF(COUNTIF('Raw Data'!AI196:AL196,"Purchase Insurance")=1,1,0)</f>
        <v>0</v>
      </c>
      <c r="J195">
        <f t="shared" ref="J195:J210" si="17">IF(K195=0,1,0)</f>
        <v>1</v>
      </c>
      <c r="K195">
        <f t="shared" ref="K195:K210" si="18">IF(D195=1,0,IF(D195=2,0,1))</f>
        <v>0</v>
      </c>
      <c r="L195">
        <f t="shared" ref="L195:L210" si="19">IF(D195=1,0,IF(D195=3,0,1))</f>
        <v>0</v>
      </c>
      <c r="M195">
        <f>'Raw Data'!AZ196</f>
        <v>0</v>
      </c>
    </row>
    <row r="196" spans="1:13" x14ac:dyDescent="0.15">
      <c r="A196">
        <f>'Raw Data'!I197</f>
        <v>6</v>
      </c>
      <c r="B196">
        <f>'Raw Data'!J197</f>
        <v>9</v>
      </c>
      <c r="C196">
        <f>'Raw Data'!K197</f>
        <v>9</v>
      </c>
      <c r="D196">
        <f>'Raw Data'!AH197</f>
        <v>4</v>
      </c>
      <c r="E196">
        <f>'Raw Data'!AF197</f>
        <v>19</v>
      </c>
      <c r="F196">
        <f>'Raw Data'!AG197</f>
        <v>17</v>
      </c>
      <c r="G196">
        <f t="shared" si="15"/>
        <v>-2</v>
      </c>
      <c r="H196">
        <f t="shared" si="16"/>
        <v>1</v>
      </c>
      <c r="I196">
        <f>IF(COUNTIF('Raw Data'!AI197:AL197,"Purchase Insurance")=1,1,0)</f>
        <v>0</v>
      </c>
      <c r="J196">
        <f t="shared" si="17"/>
        <v>0</v>
      </c>
      <c r="K196">
        <f t="shared" si="18"/>
        <v>1</v>
      </c>
      <c r="L196">
        <f t="shared" si="19"/>
        <v>1</v>
      </c>
      <c r="M196">
        <f>'Raw Data'!AZ197</f>
        <v>0</v>
      </c>
    </row>
    <row r="197" spans="1:13" x14ac:dyDescent="0.15">
      <c r="A197">
        <f>'Raw Data'!I198</f>
        <v>7</v>
      </c>
      <c r="B197">
        <f>'Raw Data'!J198</f>
        <v>9</v>
      </c>
      <c r="C197">
        <f>'Raw Data'!K198</f>
        <v>8</v>
      </c>
      <c r="D197">
        <f>'Raw Data'!AH198</f>
        <v>2</v>
      </c>
      <c r="E197">
        <f>'Raw Data'!AF198</f>
        <v>16</v>
      </c>
      <c r="F197">
        <f>'Raw Data'!AG198</f>
        <v>19</v>
      </c>
      <c r="G197">
        <f t="shared" si="15"/>
        <v>3</v>
      </c>
      <c r="H197">
        <f t="shared" si="16"/>
        <v>4</v>
      </c>
      <c r="I197">
        <f>IF(COUNTIF('Raw Data'!AI198:AL198,"Purchase Insurance")=1,1,0)</f>
        <v>1</v>
      </c>
      <c r="J197">
        <f t="shared" si="17"/>
        <v>1</v>
      </c>
      <c r="K197">
        <f t="shared" si="18"/>
        <v>0</v>
      </c>
      <c r="L197">
        <f t="shared" si="19"/>
        <v>1</v>
      </c>
      <c r="M197">
        <f>'Raw Data'!AZ198</f>
        <v>0</v>
      </c>
    </row>
    <row r="198" spans="1:13" x14ac:dyDescent="0.15">
      <c r="A198">
        <f>'Raw Data'!I199</f>
        <v>7</v>
      </c>
      <c r="B198">
        <f>'Raw Data'!J199</f>
        <v>10</v>
      </c>
      <c r="C198">
        <f>'Raw Data'!K199</f>
        <v>8</v>
      </c>
      <c r="D198">
        <f>'Raw Data'!AH199</f>
        <v>2</v>
      </c>
      <c r="E198">
        <f>'Raw Data'!AF199</f>
        <v>15</v>
      </c>
      <c r="F198">
        <f>'Raw Data'!AG199</f>
        <v>14</v>
      </c>
      <c r="G198">
        <f t="shared" si="15"/>
        <v>-1</v>
      </c>
      <c r="H198">
        <f t="shared" si="16"/>
        <v>5</v>
      </c>
      <c r="I198">
        <f>IF(COUNTIF('Raw Data'!AI199:AL199,"Purchase Insurance")=1,1,0)</f>
        <v>1</v>
      </c>
      <c r="J198">
        <f t="shared" si="17"/>
        <v>1</v>
      </c>
      <c r="K198">
        <f t="shared" si="18"/>
        <v>0</v>
      </c>
      <c r="L198">
        <f t="shared" si="19"/>
        <v>1</v>
      </c>
      <c r="M198">
        <f>'Raw Data'!AZ199</f>
        <v>0</v>
      </c>
    </row>
    <row r="199" spans="1:13" x14ac:dyDescent="0.15">
      <c r="A199">
        <f>'Raw Data'!I200</f>
        <v>1</v>
      </c>
      <c r="B199">
        <f>'Raw Data'!J200</f>
        <v>8</v>
      </c>
      <c r="C199">
        <f>'Raw Data'!K200</f>
        <v>2</v>
      </c>
      <c r="D199">
        <f>'Raw Data'!AH200</f>
        <v>2</v>
      </c>
      <c r="E199">
        <f>'Raw Data'!AF200</f>
        <v>12</v>
      </c>
      <c r="F199">
        <f>'Raw Data'!AG200</f>
        <v>7</v>
      </c>
      <c r="G199">
        <f t="shared" si="15"/>
        <v>-5</v>
      </c>
      <c r="H199">
        <f t="shared" si="16"/>
        <v>8</v>
      </c>
      <c r="I199">
        <f>IF(COUNTIF('Raw Data'!AI200:AL200,"Purchase Insurance")=1,1,0)</f>
        <v>0</v>
      </c>
      <c r="J199">
        <f t="shared" si="17"/>
        <v>1</v>
      </c>
      <c r="K199">
        <f t="shared" si="18"/>
        <v>0</v>
      </c>
      <c r="L199">
        <f t="shared" si="19"/>
        <v>1</v>
      </c>
      <c r="M199">
        <f>'Raw Data'!AZ200</f>
        <v>0</v>
      </c>
    </row>
    <row r="200" spans="1:13" x14ac:dyDescent="0.15">
      <c r="A200">
        <f>'Raw Data'!I201</f>
        <v>4</v>
      </c>
      <c r="B200">
        <f>'Raw Data'!J201</f>
        <v>8</v>
      </c>
      <c r="C200">
        <f>'Raw Data'!K201</f>
        <v>8</v>
      </c>
      <c r="D200">
        <f>'Raw Data'!AH201</f>
        <v>3</v>
      </c>
      <c r="E200">
        <f>'Raw Data'!AF201</f>
        <v>13</v>
      </c>
      <c r="F200">
        <f>'Raw Data'!AG201</f>
        <v>16</v>
      </c>
      <c r="G200">
        <f t="shared" si="15"/>
        <v>3</v>
      </c>
      <c r="H200">
        <f t="shared" si="16"/>
        <v>7</v>
      </c>
      <c r="I200">
        <f>IF(COUNTIF('Raw Data'!AI201:AL201,"Purchase Insurance")=1,1,0)</f>
        <v>0</v>
      </c>
      <c r="J200">
        <f t="shared" si="17"/>
        <v>0</v>
      </c>
      <c r="K200">
        <f t="shared" si="18"/>
        <v>1</v>
      </c>
      <c r="L200">
        <f t="shared" si="19"/>
        <v>0</v>
      </c>
      <c r="M200">
        <f>'Raw Data'!AZ201</f>
        <v>0</v>
      </c>
    </row>
    <row r="201" spans="1:13" x14ac:dyDescent="0.15">
      <c r="A201">
        <f>'Raw Data'!I202</f>
        <v>4</v>
      </c>
      <c r="B201">
        <f>'Raw Data'!J202</f>
        <v>7</v>
      </c>
      <c r="C201">
        <f>'Raw Data'!K202</f>
        <v>5</v>
      </c>
      <c r="D201">
        <f>'Raw Data'!AH202</f>
        <v>3</v>
      </c>
      <c r="E201">
        <f>'Raw Data'!AF202</f>
        <v>17</v>
      </c>
      <c r="F201">
        <f>'Raw Data'!AG202</f>
        <v>15</v>
      </c>
      <c r="G201">
        <f t="shared" si="15"/>
        <v>-2</v>
      </c>
      <c r="H201">
        <f t="shared" si="16"/>
        <v>3</v>
      </c>
      <c r="I201">
        <f>IF(COUNTIF('Raw Data'!AI202:AL202,"Purchase Insurance")=1,1,0)</f>
        <v>1</v>
      </c>
      <c r="J201">
        <f t="shared" si="17"/>
        <v>0</v>
      </c>
      <c r="K201">
        <f t="shared" si="18"/>
        <v>1</v>
      </c>
      <c r="L201">
        <f t="shared" si="19"/>
        <v>0</v>
      </c>
      <c r="M201">
        <f>'Raw Data'!AZ202</f>
        <v>1</v>
      </c>
    </row>
    <row r="202" spans="1:13" x14ac:dyDescent="0.15">
      <c r="A202">
        <f>'Raw Data'!I203</f>
        <v>5</v>
      </c>
      <c r="B202">
        <f>'Raw Data'!J203</f>
        <v>10</v>
      </c>
      <c r="C202">
        <f>'Raw Data'!K203</f>
        <v>8</v>
      </c>
      <c r="D202">
        <f>'Raw Data'!AH203</f>
        <v>1</v>
      </c>
      <c r="E202">
        <f>'Raw Data'!AF203</f>
        <v>18</v>
      </c>
      <c r="F202">
        <f>'Raw Data'!AG203</f>
        <v>18</v>
      </c>
      <c r="G202">
        <f t="shared" si="15"/>
        <v>0</v>
      </c>
      <c r="H202">
        <f t="shared" si="16"/>
        <v>2</v>
      </c>
      <c r="I202">
        <f>IF(COUNTIF('Raw Data'!AI203:AL203,"Purchase Insurance")=1,1,0)</f>
        <v>0</v>
      </c>
      <c r="J202">
        <f t="shared" si="17"/>
        <v>1</v>
      </c>
      <c r="K202">
        <f t="shared" si="18"/>
        <v>0</v>
      </c>
      <c r="L202">
        <f t="shared" si="19"/>
        <v>0</v>
      </c>
      <c r="M202">
        <f>'Raw Data'!AZ203</f>
        <v>0</v>
      </c>
    </row>
    <row r="203" spans="1:13" x14ac:dyDescent="0.15">
      <c r="A203">
        <f>'Raw Data'!I204</f>
        <v>3</v>
      </c>
      <c r="B203">
        <f>'Raw Data'!J204</f>
        <v>5</v>
      </c>
      <c r="C203">
        <f>'Raw Data'!K204</f>
        <v>2</v>
      </c>
      <c r="D203">
        <f>'Raw Data'!AH204</f>
        <v>3</v>
      </c>
      <c r="E203">
        <f>'Raw Data'!AF204</f>
        <v>11</v>
      </c>
      <c r="F203">
        <f>'Raw Data'!AG204</f>
        <v>13</v>
      </c>
      <c r="G203">
        <f t="shared" si="15"/>
        <v>2</v>
      </c>
      <c r="H203">
        <f t="shared" si="16"/>
        <v>9</v>
      </c>
      <c r="I203">
        <f>IF(COUNTIF('Raw Data'!AI204:AL204,"Purchase Insurance")=1,1,0)</f>
        <v>0</v>
      </c>
      <c r="J203">
        <f t="shared" si="17"/>
        <v>0</v>
      </c>
      <c r="K203">
        <f t="shared" si="18"/>
        <v>1</v>
      </c>
      <c r="L203">
        <f t="shared" si="19"/>
        <v>0</v>
      </c>
      <c r="M203">
        <f>'Raw Data'!AZ204</f>
        <v>1</v>
      </c>
    </row>
    <row r="204" spans="1:13" x14ac:dyDescent="0.15">
      <c r="A204">
        <f>'Raw Data'!I205</f>
        <v>5</v>
      </c>
      <c r="B204">
        <f>'Raw Data'!J205</f>
        <v>7</v>
      </c>
      <c r="C204">
        <f>'Raw Data'!K205</f>
        <v>7</v>
      </c>
      <c r="D204">
        <f>'Raw Data'!AH205</f>
        <v>3</v>
      </c>
      <c r="E204">
        <f>'Raw Data'!AF205</f>
        <v>17</v>
      </c>
      <c r="F204">
        <f>'Raw Data'!AG205</f>
        <v>10</v>
      </c>
      <c r="G204">
        <f t="shared" si="15"/>
        <v>-7</v>
      </c>
      <c r="H204">
        <f t="shared" si="16"/>
        <v>3</v>
      </c>
      <c r="I204">
        <f>IF(COUNTIF('Raw Data'!AI205:AL205,"Purchase Insurance")=1,1,0)</f>
        <v>0</v>
      </c>
      <c r="J204">
        <f t="shared" si="17"/>
        <v>0</v>
      </c>
      <c r="K204">
        <f t="shared" si="18"/>
        <v>1</v>
      </c>
      <c r="L204">
        <f t="shared" si="19"/>
        <v>0</v>
      </c>
      <c r="M204">
        <f>'Raw Data'!AZ205</f>
        <v>0</v>
      </c>
    </row>
    <row r="205" spans="1:13" x14ac:dyDescent="0.15">
      <c r="A205">
        <f>'Raw Data'!I206</f>
        <v>3</v>
      </c>
      <c r="B205">
        <f>'Raw Data'!J206</f>
        <v>4</v>
      </c>
      <c r="C205">
        <f>'Raw Data'!K206</f>
        <v>5</v>
      </c>
      <c r="D205">
        <f>'Raw Data'!AH206</f>
        <v>1</v>
      </c>
      <c r="E205">
        <f>'Raw Data'!AF206</f>
        <v>8</v>
      </c>
      <c r="F205">
        <f>'Raw Data'!AG206</f>
        <v>12</v>
      </c>
      <c r="G205">
        <f t="shared" si="15"/>
        <v>4</v>
      </c>
      <c r="H205">
        <f t="shared" si="16"/>
        <v>12</v>
      </c>
      <c r="I205">
        <f>IF(COUNTIF('Raw Data'!AI206:AL206,"Purchase Insurance")=1,1,0)</f>
        <v>0</v>
      </c>
      <c r="J205">
        <f t="shared" si="17"/>
        <v>1</v>
      </c>
      <c r="K205">
        <f t="shared" si="18"/>
        <v>0</v>
      </c>
      <c r="L205">
        <f t="shared" si="19"/>
        <v>0</v>
      </c>
      <c r="M205">
        <f>'Raw Data'!AZ206</f>
        <v>0</v>
      </c>
    </row>
    <row r="206" spans="1:13" x14ac:dyDescent="0.15">
      <c r="A206">
        <f>'Raw Data'!I207</f>
        <v>2</v>
      </c>
      <c r="B206">
        <f>'Raw Data'!J207</f>
        <v>5</v>
      </c>
      <c r="C206">
        <f>'Raw Data'!K207</f>
        <v>6</v>
      </c>
      <c r="D206">
        <f>'Raw Data'!AH207</f>
        <v>3</v>
      </c>
      <c r="E206">
        <f>'Raw Data'!AF207</f>
        <v>16</v>
      </c>
      <c r="F206">
        <f>'Raw Data'!AG207</f>
        <v>17</v>
      </c>
      <c r="G206">
        <f t="shared" si="15"/>
        <v>1</v>
      </c>
      <c r="H206">
        <f t="shared" si="16"/>
        <v>4</v>
      </c>
      <c r="I206">
        <f>IF(COUNTIF('Raw Data'!AI207:AL207,"Purchase Insurance")=1,1,0)</f>
        <v>0</v>
      </c>
      <c r="J206">
        <f t="shared" si="17"/>
        <v>0</v>
      </c>
      <c r="K206">
        <f t="shared" si="18"/>
        <v>1</v>
      </c>
      <c r="L206">
        <f t="shared" si="19"/>
        <v>0</v>
      </c>
      <c r="M206">
        <f>'Raw Data'!AZ207</f>
        <v>0</v>
      </c>
    </row>
    <row r="207" spans="1:13" x14ac:dyDescent="0.15">
      <c r="A207">
        <f>'Raw Data'!I208</f>
        <v>6</v>
      </c>
      <c r="B207">
        <f>'Raw Data'!J208</f>
        <v>7</v>
      </c>
      <c r="C207">
        <f>'Raw Data'!K208</f>
        <v>9</v>
      </c>
      <c r="D207">
        <f>'Raw Data'!AH208</f>
        <v>3</v>
      </c>
      <c r="E207">
        <f>'Raw Data'!AF208</f>
        <v>17</v>
      </c>
      <c r="F207">
        <f>'Raw Data'!AG208</f>
        <v>18</v>
      </c>
      <c r="G207">
        <f t="shared" si="15"/>
        <v>1</v>
      </c>
      <c r="H207">
        <f t="shared" si="16"/>
        <v>3</v>
      </c>
      <c r="I207">
        <f>IF(COUNTIF('Raw Data'!AI208:AL208,"Purchase Insurance")=1,1,0)</f>
        <v>1</v>
      </c>
      <c r="J207">
        <f t="shared" si="17"/>
        <v>0</v>
      </c>
      <c r="K207">
        <f t="shared" si="18"/>
        <v>1</v>
      </c>
      <c r="L207">
        <f t="shared" si="19"/>
        <v>0</v>
      </c>
      <c r="M207">
        <f>'Raw Data'!AZ208</f>
        <v>0</v>
      </c>
    </row>
    <row r="208" spans="1:13" x14ac:dyDescent="0.15">
      <c r="A208">
        <f>'Raw Data'!I209</f>
        <v>4</v>
      </c>
      <c r="B208">
        <f>'Raw Data'!J209</f>
        <v>9</v>
      </c>
      <c r="C208">
        <f>'Raw Data'!K209</f>
        <v>8</v>
      </c>
      <c r="D208">
        <f>'Raw Data'!AH209</f>
        <v>3</v>
      </c>
      <c r="E208">
        <f>'Raw Data'!AF209</f>
        <v>16</v>
      </c>
      <c r="F208">
        <f>'Raw Data'!AG209</f>
        <v>15</v>
      </c>
      <c r="G208">
        <f t="shared" si="15"/>
        <v>-1</v>
      </c>
      <c r="H208">
        <f t="shared" si="16"/>
        <v>4</v>
      </c>
      <c r="I208">
        <f>IF(COUNTIF('Raw Data'!AI209:AL209,"Purchase Insurance")=1,1,0)</f>
        <v>0</v>
      </c>
      <c r="J208">
        <f t="shared" si="17"/>
        <v>0</v>
      </c>
      <c r="K208">
        <f t="shared" si="18"/>
        <v>1</v>
      </c>
      <c r="L208">
        <f t="shared" si="19"/>
        <v>0</v>
      </c>
      <c r="M208">
        <f>'Raw Data'!AZ209</f>
        <v>0</v>
      </c>
    </row>
    <row r="209" spans="1:13" x14ac:dyDescent="0.15">
      <c r="A209">
        <f>'Raw Data'!I210</f>
        <v>8</v>
      </c>
      <c r="B209">
        <f>'Raw Data'!J210</f>
        <v>9</v>
      </c>
      <c r="C209">
        <f>'Raw Data'!K210</f>
        <v>7</v>
      </c>
      <c r="D209">
        <f>'Raw Data'!AH210</f>
        <v>1</v>
      </c>
      <c r="E209">
        <f>'Raw Data'!AF210</f>
        <v>17</v>
      </c>
      <c r="F209">
        <f>'Raw Data'!AG210</f>
        <v>17</v>
      </c>
      <c r="G209">
        <f t="shared" si="15"/>
        <v>0</v>
      </c>
      <c r="H209">
        <f t="shared" si="16"/>
        <v>3</v>
      </c>
      <c r="I209">
        <f>IF(COUNTIF('Raw Data'!AI210:AL210,"Purchase Insurance")=1,1,0)</f>
        <v>0</v>
      </c>
      <c r="J209">
        <f t="shared" si="17"/>
        <v>1</v>
      </c>
      <c r="K209">
        <f t="shared" si="18"/>
        <v>0</v>
      </c>
      <c r="L209">
        <f t="shared" si="19"/>
        <v>0</v>
      </c>
      <c r="M209">
        <f>'Raw Data'!AZ210</f>
        <v>0</v>
      </c>
    </row>
    <row r="210" spans="1:13" x14ac:dyDescent="0.15">
      <c r="A210">
        <f>'Raw Data'!I211</f>
        <v>6</v>
      </c>
      <c r="B210">
        <f>'Raw Data'!J211</f>
        <v>8</v>
      </c>
      <c r="C210">
        <f>'Raw Data'!K211</f>
        <v>7</v>
      </c>
      <c r="D210">
        <f>'Raw Data'!AH211</f>
        <v>3</v>
      </c>
      <c r="E210">
        <f>'Raw Data'!AF211</f>
        <v>18</v>
      </c>
      <c r="F210">
        <f>'Raw Data'!AG211</f>
        <v>16</v>
      </c>
      <c r="G210">
        <f t="shared" si="15"/>
        <v>-2</v>
      </c>
      <c r="H210">
        <f t="shared" si="16"/>
        <v>2</v>
      </c>
      <c r="I210">
        <f>IF(COUNTIF('Raw Data'!AI211:AL211,"Purchase Insurance")=1,1,0)</f>
        <v>0</v>
      </c>
      <c r="J210">
        <f t="shared" si="17"/>
        <v>0</v>
      </c>
      <c r="K210">
        <f t="shared" si="18"/>
        <v>1</v>
      </c>
      <c r="L210">
        <f t="shared" si="19"/>
        <v>0</v>
      </c>
      <c r="M210">
        <f>'Raw Data'!AZ211</f>
        <v>0</v>
      </c>
    </row>
  </sheetData>
  <autoFilter ref="A1:L21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Code sheet</vt:lpstr>
      <vt:lpstr>Import to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Felix Walthes</cp:lastModifiedBy>
  <cp:revision>0</cp:revision>
  <dcterms:created xsi:type="dcterms:W3CDTF">2021-01-16T09:56:54Z</dcterms:created>
  <dcterms:modified xsi:type="dcterms:W3CDTF">2021-05-13T13:38:44Z</dcterms:modified>
</cp:coreProperties>
</file>