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ype Dantas\Downloads\Dashboards-projetos-proprios\"/>
    </mc:Choice>
  </mc:AlternateContent>
  <xr:revisionPtr revIDLastSave="0" documentId="13_ncr:1_{44D57041-A4D1-4110-9238-35E6E3B7C765}" xr6:coauthVersionLast="47" xr6:coauthVersionMax="47" xr10:uidLastSave="{00000000-0000-0000-0000-000000000000}"/>
  <bookViews>
    <workbookView xWindow="-108" yWindow="-108" windowWidth="23256" windowHeight="12456" activeTab="1" xr2:uid="{09A13918-B7C9-40F5-B490-4174E54801D1}"/>
  </bookViews>
  <sheets>
    <sheet name="Tabel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28" i="2"/>
  <c r="C50" i="2"/>
  <c r="D8" i="1"/>
  <c r="D5" i="1"/>
  <c r="D6" i="1"/>
  <c r="D7" i="1"/>
  <c r="D4" i="1"/>
  <c r="L8" i="1"/>
  <c r="L9" i="1"/>
  <c r="L7" i="1"/>
  <c r="L5" i="1"/>
  <c r="L6" i="1"/>
  <c r="I4" i="1"/>
  <c r="C39" i="2" s="1"/>
</calcChain>
</file>

<file path=xl/sharedStrings.xml><?xml version="1.0" encoding="utf-8"?>
<sst xmlns="http://schemas.openxmlformats.org/spreadsheetml/2006/main" count="16" uniqueCount="16">
  <si>
    <t>Falção Bauer Cadastros</t>
  </si>
  <si>
    <t>Data</t>
  </si>
  <si>
    <t>Qtd Clientes</t>
  </si>
  <si>
    <t>Estagiária</t>
  </si>
  <si>
    <t>Clientes por dia</t>
  </si>
  <si>
    <t>Datas com mais cadastros</t>
  </si>
  <si>
    <t>Média diária</t>
  </si>
  <si>
    <t>Meta por mês</t>
  </si>
  <si>
    <t>Meta por dia</t>
  </si>
  <si>
    <t>Ferramenta(s)</t>
  </si>
  <si>
    <t>Microsoft Dynamics 365</t>
  </si>
  <si>
    <t>Meta Diária</t>
  </si>
  <si>
    <t>Diferença</t>
  </si>
  <si>
    <t>Meta Mensal</t>
  </si>
  <si>
    <t>Cadastros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</si>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</sst>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72"/>
      <color theme="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4" fontId="0" fillId="0" borderId="4" xfId="0" applyNumberFormat="1" applyBorder="1"/>
    <xf numFmtId="0" fontId="0" fillId="0" borderId="8" xfId="0" applyBorder="1"/>
    <xf numFmtId="0" fontId="4" fillId="5" borderId="1" xfId="0" applyFont="1" applyFill="1" applyBorder="1"/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Tabela!$B$3</c:f>
              <c:strCache>
                <c:ptCount val="1"/>
                <c:pt idx="0">
                  <c:v>Qtd Clientes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Tabela!$A$4:$A$9</c:f>
              <c:numCache>
                <c:formatCode>m/d/yyyy</c:formatCode>
                <c:ptCount val="6"/>
                <c:pt idx="0">
                  <c:v>45686</c:v>
                </c:pt>
                <c:pt idx="1">
                  <c:v>45687</c:v>
                </c:pt>
                <c:pt idx="2">
                  <c:v>45688</c:v>
                </c:pt>
                <c:pt idx="3">
                  <c:v>45691</c:v>
                </c:pt>
                <c:pt idx="4">
                  <c:v>45692</c:v>
                </c:pt>
                <c:pt idx="5">
                  <c:v>45693</c:v>
                </c:pt>
              </c:numCache>
            </c:numRef>
          </c:cat>
          <c:val>
            <c:numRef>
              <c:f>Tabela!$B$4:$B$9</c:f>
              <c:numCache>
                <c:formatCode>General</c:formatCode>
                <c:ptCount val="6"/>
                <c:pt idx="0">
                  <c:v>60</c:v>
                </c:pt>
                <c:pt idx="1">
                  <c:v>20</c:v>
                </c:pt>
                <c:pt idx="2">
                  <c:v>55</c:v>
                </c:pt>
                <c:pt idx="3">
                  <c:v>50</c:v>
                </c:pt>
                <c:pt idx="4">
                  <c:v>50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5FA-9A1A-587FA29637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857487"/>
        <c:axId val="1109857967"/>
      </c:lineChart>
      <c:dateAx>
        <c:axId val="1109857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857967"/>
        <c:crosses val="autoZero"/>
        <c:auto val="1"/>
        <c:lblOffset val="100"/>
        <c:baseTimeUnit val="days"/>
      </c:dateAx>
      <c:valAx>
        <c:axId val="11098579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985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74906367041199"/>
          <c:y val="4.3702820818434643E-2"/>
          <c:w val="0.85068664169787767"/>
          <c:h val="0.86444867812262438"/>
        </c:manualLayout>
      </c:layout>
      <c:bar3D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211610655"/>
        <c:axId val="1211616895"/>
        <c:axId val="0"/>
      </c:bar3DChart>
      <c:dateAx>
        <c:axId val="1211610655"/>
        <c:scaling>
          <c:orientation val="minMax"/>
        </c:scaling>
        <c:delete val="1"/>
        <c:axPos val="l"/>
        <c:majorTickMark val="none"/>
        <c:minorTickMark val="none"/>
        <c:tickLblPos val="nextTo"/>
        <c:crossAx val="1211616895"/>
        <c:crosses val="autoZero"/>
        <c:auto val="0"/>
        <c:lblOffset val="100"/>
        <c:baseTimeUnit val="days"/>
      </c:dateAx>
      <c:valAx>
        <c:axId val="12116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6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859142607174"/>
          <c:y val="5.0925925925925923E-2"/>
          <c:w val="0.85506474190726156"/>
          <c:h val="0.66915172061825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Tabela!$M$4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Tabela!$L$5:$L$9</c:f>
              <c:numCache>
                <c:formatCode>General</c:formatCode>
                <c:ptCount val="5"/>
                <c:pt idx="0">
                  <c:v>70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50</c:v>
                </c:pt>
              </c:numCache>
            </c:numRef>
          </c:cat>
          <c:val>
            <c:numRef>
              <c:f>Tabela!$M$5:$M$9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6F6-B781-01BDA718F6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1743744"/>
        <c:axId val="1661744704"/>
      </c:barChart>
      <c:catAx>
        <c:axId val="166174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744704"/>
        <c:crosses val="autoZero"/>
        <c:auto val="1"/>
        <c:lblAlgn val="ctr"/>
        <c:lblOffset val="100"/>
        <c:noMultiLvlLbl val="0"/>
      </c:catAx>
      <c:valAx>
        <c:axId val="1661744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74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2</xdr:row>
      <xdr:rowOff>22860</xdr:rowOff>
    </xdr:from>
    <xdr:to>
      <xdr:col>20</xdr:col>
      <xdr:colOff>28575</xdr:colOff>
      <xdr:row>20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976613-1DAF-3109-D65A-78A435DFC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75260"/>
          <a:ext cx="1895475" cy="1356360"/>
        </a:xfrm>
        <a:prstGeom prst="rect">
          <a:avLst/>
        </a:prstGeom>
      </xdr:spPr>
    </xdr:pic>
    <xdr:clientData/>
  </xdr:twoCellAnchor>
  <xdr:oneCellAnchor>
    <xdr:from>
      <xdr:col>31</xdr:col>
      <xdr:colOff>12955</xdr:colOff>
      <xdr:row>3</xdr:row>
      <xdr:rowOff>60743</xdr:rowOff>
    </xdr:from>
    <xdr:ext cx="5384295" cy="93769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EBD259E-F18A-5A96-8AFC-247BE3B7ACE2}"/>
            </a:ext>
          </a:extLst>
        </xdr:cNvPr>
        <xdr:cNvSpPr/>
      </xdr:nvSpPr>
      <xdr:spPr>
        <a:xfrm>
          <a:off x="3320035" y="289343"/>
          <a:ext cx="538429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rgbClr val="FF0000"/>
              </a:solidFill>
              <a:effectLst>
                <a:reflection blurRad="6350" stA="53000" endA="300" endPos="35500" dir="5400000" sy="-90000" algn="bl" rotWithShape="0"/>
              </a:effectLst>
            </a:rPr>
            <a:t>Byanca Dashboard</a:t>
          </a:r>
        </a:p>
      </xdr:txBody>
    </xdr:sp>
    <xdr:clientData/>
  </xdr:oneCellAnchor>
  <xdr:twoCellAnchor>
    <xdr:from>
      <xdr:col>23</xdr:col>
      <xdr:colOff>0</xdr:colOff>
      <xdr:row>27</xdr:row>
      <xdr:rowOff>3810</xdr:rowOff>
    </xdr:from>
    <xdr:to>
      <xdr:col>90</xdr:col>
      <xdr:colOff>0</xdr:colOff>
      <xdr:row>69</xdr:row>
      <xdr:rowOff>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9A648A11-9CE8-8B1F-3D13-235A34AB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99060</xdr:colOff>
      <xdr:row>27</xdr:row>
      <xdr:rowOff>3810</xdr:rowOff>
    </xdr:from>
    <xdr:to>
      <xdr:col>129</xdr:col>
      <xdr:colOff>7620</xdr:colOff>
      <xdr:row>69</xdr:row>
      <xdr:rowOff>0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DBC254BE-4A46-0736-4328-B1D3BA93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99060</xdr:colOff>
      <xdr:row>26</xdr:row>
      <xdr:rowOff>72390</xdr:rowOff>
    </xdr:from>
    <xdr:to>
      <xdr:col>129</xdr:col>
      <xdr:colOff>7620</xdr:colOff>
      <xdr:row>69</xdr:row>
      <xdr:rowOff>7620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38C1F6B-FDE4-E35C-1B30-4E621FE5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15F58-FBF0-4B23-8667-92AA3FDF1A53}" name="Tabela2" displayName="Tabela2" ref="A3:D9" totalsRowShown="0" headerRowDxfId="7" headerRowBorderDxfId="6" tableBorderDxfId="5" totalsRowBorderDxfId="4">
  <autoFilter ref="A3:D9" xr:uid="{4B515F58-FBF0-4B23-8667-92AA3FDF1A53}"/>
  <tableColumns count="4">
    <tableColumn id="1" xr3:uid="{C8680312-7D37-4825-93E7-1AE4EC47910F}" name="Data" dataDxfId="3"/>
    <tableColumn id="2" xr3:uid="{7E9BE686-7E56-455E-B0AF-A74E468B252A}" name="Qtd Clientes" dataDxfId="2"/>
    <tableColumn id="3" xr3:uid="{9D136638-5956-4E0D-85DB-B0835BDA1E39}" name="Meta Diária"/>
    <tableColumn id="4" xr3:uid="{D463E9CE-4CB4-434D-9C17-8E8ECA91138A}" name="Diferença">
      <calculatedColumnFormula>Tabela2[[#This Row],[Qtd Clientes]]-Tabela2[[#This Row],[Meta Diária]]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56936-A39C-4636-98F4-B9114DCFAB20}" name="Tabela4" displayName="Tabela4" ref="L4:M9" totalsRowShown="0">
  <autoFilter ref="L4:M9" xr:uid="{11156936-A39C-4636-98F4-B9114DCFAB20}"/>
  <tableColumns count="2">
    <tableColumn id="1" xr3:uid="{188EC49F-F70B-428B-91C5-0D6F9EFB180F}" name="Cadastros" dataDxfId="1"/>
    <tableColumn id="3" xr3:uid="{7339FC87-717E-4697-A485-267E7E48AD82}" name="di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C590-D8AF-406D-B501-11107156BF8E}">
  <dimension ref="A1:M9"/>
  <sheetViews>
    <sheetView workbookViewId="0">
      <selection activeCell="O20" sqref="O20"/>
    </sheetView>
  </sheetViews>
  <sheetFormatPr defaultRowHeight="14.4" x14ac:dyDescent="0.3"/>
  <cols>
    <col min="1" max="1" width="10.33203125" bestFit="1" customWidth="1"/>
    <col min="2" max="2" width="17.109375" customWidth="1"/>
    <col min="3" max="3" width="12.6640625" bestFit="1" customWidth="1"/>
    <col min="4" max="4" width="11.21875" bestFit="1" customWidth="1"/>
    <col min="9" max="9" width="11.109375" bestFit="1" customWidth="1"/>
    <col min="12" max="12" width="12.44140625" customWidth="1"/>
    <col min="13" max="13" width="13.88671875" customWidth="1"/>
  </cols>
  <sheetData>
    <row r="1" spans="1:13" x14ac:dyDescent="0.3">
      <c r="A1" s="9" t="s">
        <v>0</v>
      </c>
      <c r="B1" s="9"/>
      <c r="C1" s="9"/>
      <c r="D1" s="9"/>
    </row>
    <row r="2" spans="1:13" ht="3.6" customHeight="1" x14ac:dyDescent="0.3">
      <c r="A2" s="1"/>
      <c r="B2" s="1"/>
      <c r="C2" s="1"/>
      <c r="D2" s="1"/>
      <c r="L2" s="1"/>
      <c r="M2" s="1"/>
    </row>
    <row r="3" spans="1:13" x14ac:dyDescent="0.3">
      <c r="A3" s="3" t="s">
        <v>1</v>
      </c>
      <c r="B3" s="4" t="s">
        <v>2</v>
      </c>
      <c r="C3" s="7" t="s">
        <v>11</v>
      </c>
      <c r="D3" s="7" t="s">
        <v>12</v>
      </c>
      <c r="I3" s="8" t="s">
        <v>13</v>
      </c>
    </row>
    <row r="4" spans="1:13" x14ac:dyDescent="0.3">
      <c r="A4" s="6">
        <v>45686</v>
      </c>
      <c r="B4" s="5">
        <v>60</v>
      </c>
      <c r="C4">
        <v>50</v>
      </c>
      <c r="D4">
        <f>Tabela2[[#This Row],[Qtd Clientes]]-Tabela2[[#This Row],[Meta Diária]]</f>
        <v>10</v>
      </c>
      <c r="I4" s="2">
        <f>22*Tabela2[[#This Row],[Meta Diária]]</f>
        <v>1100</v>
      </c>
      <c r="L4" t="s">
        <v>14</v>
      </c>
      <c r="M4" t="s">
        <v>15</v>
      </c>
    </row>
    <row r="5" spans="1:13" x14ac:dyDescent="0.3">
      <c r="A5" s="6">
        <v>45687</v>
      </c>
      <c r="B5" s="5">
        <v>20</v>
      </c>
      <c r="C5">
        <v>50</v>
      </c>
      <c r="D5">
        <f>Tabela2[[#This Row],[Qtd Clientes]]-Tabela2[[#This Row],[Meta Diária]]</f>
        <v>-30</v>
      </c>
      <c r="L5">
        <f>LARGE(B:B,1)</f>
        <v>70</v>
      </c>
      <c r="M5">
        <v>1</v>
      </c>
    </row>
    <row r="6" spans="1:13" x14ac:dyDescent="0.3">
      <c r="A6" s="6">
        <v>45688</v>
      </c>
      <c r="B6" s="5">
        <v>55</v>
      </c>
      <c r="C6">
        <v>50</v>
      </c>
      <c r="D6">
        <f>Tabela2[[#This Row],[Qtd Clientes]]-Tabela2[[#This Row],[Meta Diária]]</f>
        <v>5</v>
      </c>
      <c r="L6">
        <f>LARGE(B:B,2)</f>
        <v>60</v>
      </c>
      <c r="M6">
        <v>2</v>
      </c>
    </row>
    <row r="7" spans="1:13" x14ac:dyDescent="0.3">
      <c r="A7" s="6">
        <v>45691</v>
      </c>
      <c r="B7" s="5">
        <v>50</v>
      </c>
      <c r="C7">
        <v>50</v>
      </c>
      <c r="D7">
        <f>Tabela2[[#This Row],[Qtd Clientes]]-Tabela2[[#This Row],[Meta Diária]]</f>
        <v>0</v>
      </c>
      <c r="L7">
        <f>LARGE(B:B,3)</f>
        <v>55</v>
      </c>
      <c r="M7">
        <v>3</v>
      </c>
    </row>
    <row r="8" spans="1:13" x14ac:dyDescent="0.3">
      <c r="A8" s="6">
        <v>45692</v>
      </c>
      <c r="B8" s="5">
        <v>50</v>
      </c>
      <c r="C8">
        <v>50</v>
      </c>
      <c r="D8">
        <f>Tabela2[[#This Row],[Qtd Clientes]]-Tabela2[[#This Row],[Meta Diária]]</f>
        <v>0</v>
      </c>
      <c r="L8">
        <f>LARGE(B:B,4)</f>
        <v>50</v>
      </c>
      <c r="M8">
        <v>4</v>
      </c>
    </row>
    <row r="9" spans="1:13" x14ac:dyDescent="0.3">
      <c r="A9" s="6">
        <v>45693</v>
      </c>
      <c r="B9" s="5">
        <v>70</v>
      </c>
      <c r="C9">
        <v>50</v>
      </c>
      <c r="D9">
        <f>Tabela2[[#This Row],[Qtd Clientes]]-Tabela2[[#This Row],[Meta Diária]]</f>
        <v>20</v>
      </c>
      <c r="L9">
        <f>LARGE(B:B,5)</f>
        <v>50</v>
      </c>
      <c r="M9">
        <v>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82C7-B682-4A70-883F-0D803C8B2F56}">
  <dimension ref="C3:EC69"/>
  <sheetViews>
    <sheetView tabSelected="1" topLeftCell="BO1" workbookViewId="0">
      <selection activeCell="EC19" sqref="EC19"/>
    </sheetView>
  </sheetViews>
  <sheetFormatPr defaultColWidth="1.5546875" defaultRowHeight="6" customHeight="1" x14ac:dyDescent="0.3"/>
  <sheetData>
    <row r="3" spans="3:129" ht="6" customHeight="1" x14ac:dyDescent="0.3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N3" s="20" t="s">
        <v>3</v>
      </c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</row>
    <row r="4" spans="3:129" ht="6" customHeight="1" x14ac:dyDescent="0.3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</row>
    <row r="5" spans="3:129" ht="6" customHeight="1" x14ac:dyDescent="0.3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</row>
    <row r="6" spans="3:129" ht="6" customHeight="1" x14ac:dyDescent="0.3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</row>
    <row r="7" spans="3:129" ht="6" customHeight="1" x14ac:dyDescent="0.3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</row>
    <row r="8" spans="3:129" ht="6" customHeight="1" x14ac:dyDescent="0.3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</row>
    <row r="9" spans="3:129" ht="6" customHeight="1" x14ac:dyDescent="0.3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</row>
    <row r="10" spans="3:129" ht="6" customHeight="1" x14ac:dyDescent="0.3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</row>
    <row r="11" spans="3:129" ht="6" customHeight="1" x14ac:dyDescent="0.3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</row>
    <row r="12" spans="3:129" ht="6" customHeight="1" x14ac:dyDescent="0.3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</row>
    <row r="13" spans="3:129" ht="6" customHeight="1" x14ac:dyDescent="0.3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</row>
    <row r="14" spans="3:129" ht="6" customHeight="1" x14ac:dyDescent="0.3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</row>
    <row r="15" spans="3:129" ht="6" customHeight="1" x14ac:dyDescent="0.3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</row>
    <row r="16" spans="3:129" ht="6" customHeight="1" x14ac:dyDescent="0.3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</row>
    <row r="17" spans="3:133" ht="6" customHeight="1" x14ac:dyDescent="0.3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</row>
    <row r="18" spans="3:133" ht="6" customHeight="1" x14ac:dyDescent="0.3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</row>
    <row r="19" spans="3:133" ht="6" customHeight="1" x14ac:dyDescent="0.3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EC19" s="21"/>
    </row>
    <row r="20" spans="3:133" ht="6" customHeight="1" thickBot="1" x14ac:dyDescent="0.3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</row>
    <row r="25" spans="3:133" ht="6" customHeight="1" x14ac:dyDescent="0.3">
      <c r="C25" s="10" t="s">
        <v>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X25" s="10" t="s">
        <v>4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N25" s="10" t="s">
        <v>5</v>
      </c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</row>
    <row r="26" spans="3:133" ht="6" customHeight="1" x14ac:dyDescent="0.3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</row>
    <row r="27" spans="3:133" ht="6" customHeight="1" x14ac:dyDescent="0.3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</row>
    <row r="28" spans="3:133" ht="6" customHeight="1" x14ac:dyDescent="0.3">
      <c r="C28" s="14">
        <f>AVERAGE(Tabela!B:B)</f>
        <v>50.833333333333336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</row>
    <row r="29" spans="3:133" ht="6" customHeight="1" x14ac:dyDescent="0.3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</row>
    <row r="30" spans="3:133" ht="6" customHeigh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</row>
    <row r="31" spans="3:133" ht="6" customHeight="1" x14ac:dyDescent="0.3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</row>
    <row r="32" spans="3:133" ht="6" customHeight="1" x14ac:dyDescent="0.3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</row>
    <row r="33" spans="3:129" ht="6" customHeight="1" thickBot="1" x14ac:dyDescent="0.3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</row>
    <row r="34" spans="3:129" ht="6" customHeight="1" x14ac:dyDescent="0.3"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</row>
    <row r="35" spans="3:129" ht="6" customHeight="1" x14ac:dyDescent="0.3"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</row>
    <row r="36" spans="3:129" ht="6" customHeight="1" x14ac:dyDescent="0.3">
      <c r="C36" s="10" t="s">
        <v>7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</row>
    <row r="37" spans="3:129" ht="6" customHeight="1" x14ac:dyDescent="0.3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</row>
    <row r="38" spans="3:129" ht="6" customHeight="1" x14ac:dyDescent="0.3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</row>
    <row r="39" spans="3:129" ht="6" customHeight="1" x14ac:dyDescent="0.3">
      <c r="C39" s="14">
        <f>Tabela!I4</f>
        <v>1100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</row>
    <row r="40" spans="3:129" ht="6" customHeight="1" x14ac:dyDescent="0.3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</row>
    <row r="41" spans="3:129" ht="6" customHeight="1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</row>
    <row r="42" spans="3:129" ht="6" customHeight="1" x14ac:dyDescent="0.3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</row>
    <row r="43" spans="3:129" ht="6" customHeight="1" x14ac:dyDescent="0.3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</row>
    <row r="44" spans="3:129" ht="6" customHeight="1" thickBot="1" x14ac:dyDescent="0.35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</row>
    <row r="45" spans="3:129" ht="6" customHeight="1" x14ac:dyDescent="0.3"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</row>
    <row r="46" spans="3:129" ht="6" customHeight="1" x14ac:dyDescent="0.3"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</row>
    <row r="47" spans="3:129" ht="6" customHeight="1" x14ac:dyDescent="0.3">
      <c r="C47" s="10" t="s">
        <v>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</row>
    <row r="48" spans="3:129" ht="6" customHeight="1" x14ac:dyDescent="0.3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</row>
    <row r="49" spans="3:129" ht="6" customHeight="1" x14ac:dyDescent="0.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</row>
    <row r="50" spans="3:129" ht="6" customHeight="1" x14ac:dyDescent="0.3">
      <c r="C50" s="14">
        <f>Tabela!C4</f>
        <v>50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</row>
    <row r="51" spans="3:129" ht="6" customHeight="1" x14ac:dyDescent="0.3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</row>
    <row r="52" spans="3:129" ht="6" customHeight="1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</row>
    <row r="53" spans="3:129" ht="6" customHeight="1" x14ac:dyDescent="0.3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</row>
    <row r="54" spans="3:129" ht="6" customHeight="1" x14ac:dyDescent="0.3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</row>
    <row r="55" spans="3:129" ht="6" customHeight="1" thickBot="1" x14ac:dyDescent="0.35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</row>
    <row r="56" spans="3:129" ht="6" customHeight="1" x14ac:dyDescent="0.3"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</row>
    <row r="57" spans="3:129" ht="6" customHeight="1" x14ac:dyDescent="0.3"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</row>
    <row r="58" spans="3:129" ht="6" customHeight="1" x14ac:dyDescent="0.3">
      <c r="C58" s="10" t="s">
        <v>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</row>
    <row r="59" spans="3:129" ht="6" customHeight="1" x14ac:dyDescent="0.3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</row>
    <row r="60" spans="3:129" ht="6" customHeight="1" x14ac:dyDescent="0.3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</row>
    <row r="61" spans="3:129" ht="6" customHeight="1" x14ac:dyDescent="0.3">
      <c r="C61" s="12" t="s">
        <v>10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</row>
    <row r="62" spans="3:129" ht="6" customHeight="1" x14ac:dyDescent="0.3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</row>
    <row r="63" spans="3:129" ht="6" customHeight="1" x14ac:dyDescent="0.3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</row>
    <row r="64" spans="3:129" ht="6" customHeight="1" x14ac:dyDescent="0.3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</row>
    <row r="65" spans="3:129" ht="6" customHeight="1" x14ac:dyDescent="0.3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</row>
    <row r="66" spans="3:129" ht="6" customHeight="1" x14ac:dyDescent="0.3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</row>
    <row r="67" spans="3:129" ht="6" customHeight="1" x14ac:dyDescent="0.3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</row>
    <row r="68" spans="3:129" ht="6" customHeight="1" x14ac:dyDescent="0.3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</row>
    <row r="69" spans="3:129" ht="6" customHeight="1" x14ac:dyDescent="0.3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</row>
  </sheetData>
  <mergeCells count="15">
    <mergeCell ref="X3:CL20"/>
    <mergeCell ref="C3:U20"/>
    <mergeCell ref="CN3:DY20"/>
    <mergeCell ref="X25:CL27"/>
    <mergeCell ref="X28:CL69"/>
    <mergeCell ref="CN25:DY27"/>
    <mergeCell ref="CN28:DY69"/>
    <mergeCell ref="C25:U27"/>
    <mergeCell ref="C58:U60"/>
    <mergeCell ref="C61:U69"/>
    <mergeCell ref="C28:U33"/>
    <mergeCell ref="C36:U38"/>
    <mergeCell ref="C39:U44"/>
    <mergeCell ref="C47:U49"/>
    <mergeCell ref="C50:U5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Santos</dc:creator>
  <cp:lastModifiedBy>Felype Santos</cp:lastModifiedBy>
  <dcterms:created xsi:type="dcterms:W3CDTF">2025-01-31T15:48:29Z</dcterms:created>
  <dcterms:modified xsi:type="dcterms:W3CDTF">2025-02-01T00:04:17Z</dcterms:modified>
</cp:coreProperties>
</file>