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Y_FemGamer\Thesis\03_Output\"/>
    </mc:Choice>
  </mc:AlternateContent>
  <xr:revisionPtr revIDLastSave="0" documentId="13_ncr:1_{3E979420-8788-445B-BC02-D630503FC91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ummy" sheetId="1" r:id="rId1"/>
    <sheet name="Sheet_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G3" i="2" l="1"/>
  <c r="G4" i="2"/>
  <c r="G5" i="2"/>
  <c r="G6" i="2"/>
  <c r="G7" i="2"/>
  <c r="G8" i="2"/>
  <c r="G9" i="2"/>
  <c r="G10" i="2"/>
  <c r="G11" i="2"/>
  <c r="G2" i="2"/>
  <c r="C2" i="2"/>
  <c r="C3" i="2"/>
  <c r="C4" i="2"/>
  <c r="C5" i="2"/>
  <c r="C6" i="2"/>
  <c r="C7" i="2"/>
  <c r="C8" i="2"/>
  <c r="J8" i="2" s="1"/>
  <c r="C9" i="2"/>
  <c r="F3" i="2"/>
  <c r="F4" i="2"/>
  <c r="F5" i="2"/>
  <c r="F6" i="2"/>
  <c r="F7" i="2"/>
  <c r="F8" i="2"/>
  <c r="F9" i="2"/>
  <c r="F10" i="2"/>
  <c r="F11" i="2"/>
  <c r="F2" i="2"/>
  <c r="I2" i="2"/>
  <c r="J3" i="2"/>
  <c r="J4" i="2"/>
  <c r="J5" i="2"/>
  <c r="J6" i="2"/>
  <c r="J7" i="2"/>
  <c r="J9" i="2"/>
  <c r="J10" i="2"/>
  <c r="J11" i="2"/>
  <c r="J2" i="2"/>
  <c r="K3" i="2"/>
  <c r="K4" i="2"/>
  <c r="K5" i="2"/>
  <c r="K6" i="2"/>
  <c r="K7" i="2"/>
  <c r="K8" i="2"/>
  <c r="K9" i="2"/>
  <c r="K10" i="2"/>
  <c r="K11" i="2"/>
  <c r="K2" i="2"/>
</calcChain>
</file>

<file path=xl/sharedStrings.xml><?xml version="1.0" encoding="utf-8"?>
<sst xmlns="http://schemas.openxmlformats.org/spreadsheetml/2006/main" count="13" uniqueCount="13">
  <si>
    <t>Dummy</t>
  </si>
  <si>
    <t>Operating income</t>
  </si>
  <si>
    <t>Total liabilities</t>
  </si>
  <si>
    <t>Total assets</t>
  </si>
  <si>
    <t>Equity</t>
  </si>
  <si>
    <t>NPRatio</t>
  </si>
  <si>
    <t>DARatio</t>
  </si>
  <si>
    <t>Dividends paid</t>
  </si>
  <si>
    <t>Payout Ratio</t>
  </si>
  <si>
    <t>DERatio</t>
  </si>
  <si>
    <t>LERatio</t>
  </si>
  <si>
    <r>
      <t xml:space="preserve">Net Profit </t>
    </r>
    <r>
      <rPr>
        <sz val="11"/>
        <rFont val="Calibri"/>
        <family val="2"/>
      </rPr>
      <t>Income</t>
    </r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</si>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</sst>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 s="1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W9" sqref="W9"/>
    </sheetView>
  </sheetViews>
  <sheetFormatPr defaultRowHeight="15" x14ac:dyDescent="0.25"/>
  <cols>
    <col min="1" max="1" width="10.7109375" bestFit="1" customWidth="1"/>
    <col min="2" max="2" width="17" bestFit="1" customWidth="1"/>
    <col min="3" max="3" width="14.28515625" bestFit="1" customWidth="1"/>
    <col min="4" max="4" width="12" bestFit="1" customWidth="1"/>
    <col min="6" max="6" width="8.140625" bestFit="1" customWidth="1"/>
    <col min="7" max="7" width="12" bestFit="1" customWidth="1"/>
    <col min="8" max="8" width="14.28515625" bestFit="1" customWidth="1"/>
    <col min="9" max="9" width="12.140625" bestFit="1" customWidth="1"/>
    <col min="10" max="11" width="11" bestFit="1" customWidth="1"/>
    <col min="12" max="12" width="16.85546875" bestFit="1" customWidth="1"/>
  </cols>
  <sheetData>
    <row r="1" spans="1:12" x14ac:dyDescent="0.25">
      <c r="A1" t="s">
        <v>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41729</v>
      </c>
      <c r="B2">
        <v>2269445664</v>
      </c>
      <c r="C2">
        <f>+D2-(E2+1466239630+49091507)</f>
        <v>22442156149</v>
      </c>
      <c r="D2">
        <v>23964953017</v>
      </c>
      <c r="E2">
        <v>7465731</v>
      </c>
      <c r="F2">
        <f>+L2/B2</f>
        <v>6.3845869631712848E-2</v>
      </c>
      <c r="G2">
        <f>+C2/D2</f>
        <v>0.93645733972773593</v>
      </c>
      <c r="H2">
        <v>-45083772</v>
      </c>
      <c r="I2">
        <f>+H2/L2</f>
        <v>-0.31114845500387134</v>
      </c>
      <c r="J2">
        <f>+C2/E2</f>
        <v>3006.0226050201918</v>
      </c>
      <c r="K2">
        <f>+D2/E2</f>
        <v>3209.9941743146119</v>
      </c>
      <c r="L2">
        <v>144894732</v>
      </c>
    </row>
    <row r="3" spans="1:12" x14ac:dyDescent="0.25">
      <c r="A3" s="3">
        <v>42094</v>
      </c>
      <c r="B3">
        <v>2572895083</v>
      </c>
      <c r="C3">
        <f>+D3-(E3+1606409697+54971175)</f>
        <v>25332253643</v>
      </c>
      <c r="D3">
        <v>27001100246</v>
      </c>
      <c r="E3">
        <v>7465731</v>
      </c>
      <c r="F3">
        <f t="shared" ref="F3:F11" si="0">+L3/B3</f>
        <v>6.8084256974733387E-2</v>
      </c>
      <c r="G3">
        <f t="shared" ref="G3:G11" si="1">+C3/D3</f>
        <v>0.93819338516595352</v>
      </c>
      <c r="H3">
        <v>-12363343</v>
      </c>
      <c r="I3">
        <f t="shared" ref="I3:I11" si="2">+H3/L3</f>
        <v>-7.0577641100702068E-2</v>
      </c>
      <c r="J3">
        <f t="shared" ref="J3:J11" si="3">+C3/E3</f>
        <v>3393.137744046765</v>
      </c>
      <c r="K3">
        <f t="shared" ref="K3:K11" si="4">+D3/E3</f>
        <v>3616.6719971560724</v>
      </c>
      <c r="L3">
        <v>175173650</v>
      </c>
    </row>
    <row r="4" spans="1:12" x14ac:dyDescent="0.25">
      <c r="A4" s="3">
        <v>42460</v>
      </c>
      <c r="B4">
        <v>2734611321</v>
      </c>
      <c r="C4">
        <f>+D4-(E4+1798160885+62674044)</f>
        <v>28866233776</v>
      </c>
      <c r="D4">
        <v>30734831482</v>
      </c>
      <c r="E4">
        <v>7762777</v>
      </c>
      <c r="F4">
        <f t="shared" si="0"/>
        <v>4.6600007109383279E-2</v>
      </c>
      <c r="G4">
        <f t="shared" si="1"/>
        <v>0.9392026044751749</v>
      </c>
      <c r="H4">
        <v>-30586586</v>
      </c>
      <c r="I4">
        <f t="shared" si="2"/>
        <v>-0.24002109596385493</v>
      </c>
      <c r="J4">
        <f t="shared" si="3"/>
        <v>3718.5447651014579</v>
      </c>
      <c r="K4">
        <f t="shared" si="4"/>
        <v>3959.2572969698858</v>
      </c>
      <c r="L4">
        <v>127432907</v>
      </c>
    </row>
    <row r="5" spans="1:12" x14ac:dyDescent="0.25">
      <c r="A5" s="3">
        <v>42825</v>
      </c>
      <c r="B5">
        <v>2986404537</v>
      </c>
      <c r="C5">
        <f>+D5-(E5+2613947986+64806458)</f>
        <v>31764487654</v>
      </c>
      <c r="D5">
        <v>34451215602</v>
      </c>
      <c r="E5">
        <v>7973504</v>
      </c>
      <c r="F5">
        <f t="shared" si="0"/>
        <v>-1.3081713986158466E-3</v>
      </c>
      <c r="G5">
        <f t="shared" si="1"/>
        <v>0.92201355159601317</v>
      </c>
      <c r="H5">
        <v>-23374638</v>
      </c>
      <c r="I5">
        <f t="shared" si="2"/>
        <v>5.9831736473146719</v>
      </c>
      <c r="J5">
        <f t="shared" si="3"/>
        <v>3983.7551538194502</v>
      </c>
      <c r="K5">
        <f t="shared" si="4"/>
        <v>4320.7121488871144</v>
      </c>
      <c r="L5">
        <v>-3906729</v>
      </c>
    </row>
    <row r="6" spans="1:12" x14ac:dyDescent="0.25">
      <c r="A6" s="3">
        <v>43190</v>
      </c>
      <c r="B6">
        <v>3065276670</v>
      </c>
      <c r="C6">
        <f>+D6-(E6+2294294868+46152451)</f>
        <v>33815073738</v>
      </c>
      <c r="D6">
        <v>36164445645</v>
      </c>
      <c r="E6">
        <v>8924588</v>
      </c>
      <c r="F6">
        <f t="shared" si="0"/>
        <v>-1.3660802109585755E-2</v>
      </c>
      <c r="G6">
        <f t="shared" si="1"/>
        <v>0.93503641863995179</v>
      </c>
      <c r="H6">
        <v>-24162671</v>
      </c>
      <c r="I6">
        <f t="shared" si="2"/>
        <v>0.57703088717909845</v>
      </c>
      <c r="J6">
        <f t="shared" si="3"/>
        <v>3788.9786887641199</v>
      </c>
      <c r="K6">
        <f t="shared" si="4"/>
        <v>4052.2257884621677</v>
      </c>
      <c r="L6">
        <v>-41874138</v>
      </c>
    </row>
    <row r="7" spans="1:12" x14ac:dyDescent="0.25">
      <c r="A7" s="3">
        <v>43555</v>
      </c>
      <c r="B7">
        <v>3306873594</v>
      </c>
      <c r="C7">
        <f>+D7-(E7+2336031993+60369913)</f>
        <v>36479344113</v>
      </c>
      <c r="D7">
        <v>38884670631</v>
      </c>
      <c r="E7">
        <v>8924612</v>
      </c>
      <c r="F7">
        <f t="shared" si="0"/>
        <v>9.2808933052915474E-3</v>
      </c>
      <c r="G7">
        <f t="shared" si="1"/>
        <v>0.93814203697838694</v>
      </c>
      <c r="H7">
        <v>0</v>
      </c>
      <c r="I7">
        <f t="shared" si="2"/>
        <v>0</v>
      </c>
      <c r="J7">
        <f t="shared" si="3"/>
        <v>4087.4991666864621</v>
      </c>
      <c r="K7">
        <f t="shared" si="4"/>
        <v>4357.0152552290228</v>
      </c>
      <c r="L7">
        <v>30690741</v>
      </c>
    </row>
    <row r="8" spans="1:12" x14ac:dyDescent="0.25">
      <c r="A8" s="3">
        <v>43921</v>
      </c>
      <c r="B8">
        <v>3680106492</v>
      </c>
      <c r="C8">
        <f>+D8-(E8+2501676630+79438220)</f>
        <v>39384883981</v>
      </c>
      <c r="D8">
        <v>41974923443</v>
      </c>
      <c r="E8">
        <v>8924612</v>
      </c>
      <c r="F8">
        <f t="shared" si="0"/>
        <v>4.9392126395020636E-2</v>
      </c>
      <c r="G8">
        <f t="shared" si="1"/>
        <v>0.93829555245009189</v>
      </c>
      <c r="H8">
        <v>0</v>
      </c>
      <c r="I8">
        <f t="shared" si="2"/>
        <v>0</v>
      </c>
      <c r="J8">
        <f t="shared" si="3"/>
        <v>4413.0640055836602</v>
      </c>
      <c r="K8">
        <f t="shared" si="4"/>
        <v>4703.2771220754466</v>
      </c>
      <c r="L8">
        <v>181768285</v>
      </c>
    </row>
    <row r="9" spans="1:12" x14ac:dyDescent="0.25">
      <c r="A9" s="3">
        <v>44286</v>
      </c>
      <c r="B9">
        <v>3853378905</v>
      </c>
      <c r="C9">
        <f>+D9-(E9+2746690988+96259166)</f>
        <v>45604310699</v>
      </c>
      <c r="D9">
        <v>48456185465</v>
      </c>
      <c r="E9">
        <v>8924612</v>
      </c>
      <c r="F9">
        <f t="shared" si="0"/>
        <v>6.3008907243706419E-2</v>
      </c>
      <c r="G9">
        <f t="shared" si="1"/>
        <v>0.94114528953047871</v>
      </c>
      <c r="H9">
        <v>0</v>
      </c>
      <c r="I9">
        <f t="shared" si="2"/>
        <v>0</v>
      </c>
      <c r="J9">
        <f t="shared" si="3"/>
        <v>5109.9488357589107</v>
      </c>
      <c r="K9">
        <f t="shared" si="4"/>
        <v>5429.5005166611163</v>
      </c>
      <c r="L9">
        <v>242797194</v>
      </c>
    </row>
    <row r="10" spans="1:12" x14ac:dyDescent="0.25">
      <c r="A10" s="3">
        <v>44651</v>
      </c>
      <c r="B10">
        <v>4069730897</v>
      </c>
      <c r="C10">
        <v>50440880615</v>
      </c>
      <c r="D10">
        <v>53608835294</v>
      </c>
      <c r="E10">
        <v>8924612</v>
      </c>
      <c r="F10">
        <f t="shared" si="0"/>
        <v>8.9333109043646927E-2</v>
      </c>
      <c r="G10">
        <f t="shared" si="1"/>
        <v>0.94090610882280135</v>
      </c>
      <c r="H10">
        <v>-35698446</v>
      </c>
      <c r="I10">
        <f t="shared" si="2"/>
        <v>-9.8190883762859588E-2</v>
      </c>
      <c r="J10">
        <f t="shared" si="3"/>
        <v>5651.8849911906536</v>
      </c>
      <c r="K10">
        <f t="shared" si="4"/>
        <v>6006.8533280774564</v>
      </c>
      <c r="L10">
        <v>363561714</v>
      </c>
    </row>
    <row r="11" spans="1:12" x14ac:dyDescent="0.25">
      <c r="A11" s="3">
        <v>45016</v>
      </c>
      <c r="B11">
        <v>4733741412</v>
      </c>
      <c r="C11">
        <v>55826503795</v>
      </c>
      <c r="D11">
        <v>59544183170</v>
      </c>
      <c r="E11">
        <v>8924612</v>
      </c>
      <c r="F11">
        <f t="shared" si="0"/>
        <v>0.11947933986555495</v>
      </c>
      <c r="G11">
        <f t="shared" si="1"/>
        <v>0.93756435680063088</v>
      </c>
      <c r="H11">
        <v>-63367216</v>
      </c>
      <c r="I11">
        <f t="shared" si="2"/>
        <v>-0.11203849914511152</v>
      </c>
      <c r="J11">
        <f t="shared" si="3"/>
        <v>6255.3423941567435</v>
      </c>
      <c r="K11">
        <f t="shared" si="4"/>
        <v>6671.9072123247488</v>
      </c>
      <c r="L11">
        <v>565584299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</vt:lpstr>
      <vt:lpstr>Sheet_1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Hetal Patel</cp:lastModifiedBy>
  <dcterms:created xsi:type="dcterms:W3CDTF">2024-05-05T06:07:40Z</dcterms:created>
  <dcterms:modified xsi:type="dcterms:W3CDTF">2024-05-05T12:51:12Z</dcterms:modified>
</cp:coreProperties>
</file>