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filterPrivacy="1" hidePivotFieldList="1" defaultThemeVersion="124226"/>
  <xr:revisionPtr revIDLastSave="0" documentId="13_ncr:1_{21B23084-4B7F-470A-9321-8B29E7101E4C}" xr6:coauthVersionLast="36" xr6:coauthVersionMax="36" xr10:uidLastSave="{00000000-0000-0000-0000-000000000000}"/>
  <bookViews>
    <workbookView xWindow="240" yWindow="90" windowWidth="11475" windowHeight="5445" firstSheet="2" activeTab="4" xr2:uid="{00000000-000D-0000-FFFF-FFFF00000000}"/>
  </bookViews>
  <sheets>
    <sheet name="Sales" sheetId="1" r:id="rId1"/>
    <sheet name="Tasks" sheetId="2" r:id="rId2"/>
    <sheet name="Dashboard" sheetId="4" r:id="rId3"/>
    <sheet name="Pivot Tables" sheetId="5" r:id="rId4"/>
    <sheet name="Making A Dashboard" sheetId="6" r:id="rId5"/>
    <sheet name="MyOwnDashboard" sheetId="7" r:id="rId6"/>
  </sheets>
  <definedNames>
    <definedName name="_xlnm._FilterDatabase" localSheetId="0" hidden="1">Sales!$B$3:$I$28</definedName>
    <definedName name="Slicer_Product">#N/A</definedName>
    <definedName name="Slicer_Region1">#N/A</definedName>
  </definedNames>
  <calcPr calcId="191029"/>
  <pivotCaches>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3" i="6" l="1"/>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D14" i="6"/>
  <c r="C14" i="6"/>
  <c r="B14" i="6"/>
  <c r="D13" i="6"/>
  <c r="C13" i="6"/>
  <c r="E5" i="5"/>
  <c r="F65" i="2"/>
  <c r="F66" i="2"/>
  <c r="F67" i="2"/>
  <c r="F68" i="2"/>
  <c r="F69" i="2"/>
  <c r="F64" i="2"/>
  <c r="D5" i="5"/>
  <c r="A1" i="4" l="1"/>
  <c r="B127" i="2" l="1"/>
  <c r="D76" i="2" l="1"/>
  <c r="D77" i="2"/>
  <c r="D78" i="2"/>
  <c r="D79" i="2"/>
  <c r="D80" i="2"/>
  <c r="D75" i="2"/>
  <c r="D65" i="2"/>
  <c r="D66" i="2"/>
  <c r="D67" i="2"/>
  <c r="D68" i="2"/>
  <c r="D69" i="2"/>
  <c r="D64" i="2"/>
  <c r="D54" i="2"/>
  <c r="D55" i="2"/>
  <c r="D56" i="2"/>
  <c r="D57" i="2"/>
  <c r="D58" i="2"/>
  <c r="D53" i="2"/>
</calcChain>
</file>

<file path=xl/sharedStrings.xml><?xml version="1.0" encoding="utf-8"?>
<sst xmlns="http://schemas.openxmlformats.org/spreadsheetml/2006/main" count="282" uniqueCount="100">
  <si>
    <t>SalesRep</t>
  </si>
  <si>
    <t>Date</t>
  </si>
  <si>
    <t>Month</t>
  </si>
  <si>
    <t>Sales</t>
  </si>
  <si>
    <t>Product</t>
  </si>
  <si>
    <t>Region</t>
  </si>
  <si>
    <t>Year</t>
  </si>
  <si>
    <t>Profit</t>
  </si>
  <si>
    <t>Dec</t>
  </si>
  <si>
    <t>Northeast</t>
  </si>
  <si>
    <t>Feb</t>
  </si>
  <si>
    <t>Southwest</t>
  </si>
  <si>
    <t>Central</t>
  </si>
  <si>
    <t>Susan Edwards</t>
  </si>
  <si>
    <t>Nov</t>
  </si>
  <si>
    <t>Mar</t>
  </si>
  <si>
    <t>Ernest Feldgus</t>
  </si>
  <si>
    <t>Aug</t>
  </si>
  <si>
    <t>Southeast</t>
  </si>
  <si>
    <t>Sep</t>
  </si>
  <si>
    <t>Northwest</t>
  </si>
  <si>
    <t>May</t>
  </si>
  <si>
    <t>Jan</t>
  </si>
  <si>
    <t>Jun</t>
  </si>
  <si>
    <t>Jul</t>
  </si>
  <si>
    <t>Apr</t>
  </si>
  <si>
    <t>Frank Mann</t>
  </si>
  <si>
    <t>Sandy Brady</t>
  </si>
  <si>
    <t>Joe Marks</t>
  </si>
  <si>
    <t>Elaine Woods</t>
  </si>
  <si>
    <t>Thomas Lee</t>
  </si>
  <si>
    <t>James Carter</t>
  </si>
  <si>
    <t>Frank Edwards</t>
  </si>
  <si>
    <t>Pearl Weinstein</t>
  </si>
  <si>
    <t>Jayne Michaels</t>
  </si>
  <si>
    <t>Frank Ashton</t>
  </si>
  <si>
    <t>Green Tea</t>
  </si>
  <si>
    <t>Latte</t>
  </si>
  <si>
    <t>Mocha</t>
  </si>
  <si>
    <t>Flat White</t>
  </si>
  <si>
    <t>Long Black</t>
  </si>
  <si>
    <t>Hot Chocolate</t>
  </si>
  <si>
    <t>Coffee Maker</t>
  </si>
  <si>
    <t>Coffee Pods Box</t>
  </si>
  <si>
    <t>Gift Set</t>
  </si>
  <si>
    <t>Tasks</t>
  </si>
  <si>
    <t>2. What is the max sales for each region. Use Pivot table to show this</t>
  </si>
  <si>
    <t>3. Create a pivot table that shows the profit for each products</t>
  </si>
  <si>
    <t>Result</t>
  </si>
  <si>
    <t xml:space="preserve">4. Use a lookup function to find check &amp; return the salesrep if the salesrep in the sales table is part of the sales </t>
  </si>
  <si>
    <t>5. Refer to exhibition 4. Extract the first name using the nested function</t>
  </si>
  <si>
    <t>N.B: All answers must be below each questions. Finish one before going to the next!</t>
  </si>
  <si>
    <t>1. What is the distinct products in the sales table?</t>
  </si>
  <si>
    <t>6. Write a function that returns OK if the values in the table below is greater than 0. otherwise check entry</t>
  </si>
  <si>
    <t>Values</t>
  </si>
  <si>
    <t>Try not to open a book while doing this…..</t>
  </si>
  <si>
    <t>3.1 Edit the pivot table to include the rank of the products based on the sales</t>
  </si>
  <si>
    <t>3.2 Edit the pivot table to include the percentage total of the sales of products</t>
  </si>
  <si>
    <t>7. Create a pivot table in reference to the sales table. Drag the date to the rows and sales to the values.</t>
  </si>
  <si>
    <t>7.2 Edit the pivot table to include the max of sales</t>
  </si>
  <si>
    <t>7.1 Group the date by month only</t>
  </si>
  <si>
    <t>Write your name on the top of this sheet</t>
  </si>
  <si>
    <t>Submission: Before 9:00 am on Friday</t>
  </si>
  <si>
    <t>8. Create a pivot table of products and sales</t>
  </si>
  <si>
    <t>9. Create a simple dashboard on a new sheet.</t>
  </si>
  <si>
    <t>adelekejohndavid@gmail.com</t>
  </si>
  <si>
    <t>Remove Duplicates</t>
  </si>
  <si>
    <t>Grand Total</t>
  </si>
  <si>
    <t>Sum of Sales</t>
  </si>
  <si>
    <t>Max of Sales</t>
  </si>
  <si>
    <t>First Name</t>
  </si>
  <si>
    <t>Adegbesan Oluwafemi</t>
  </si>
  <si>
    <t>8.1 Add  a region slicer &amp; filter the table to show on the North sales</t>
  </si>
  <si>
    <r>
      <t xml:space="preserve">As a </t>
    </r>
    <r>
      <rPr>
        <b/>
        <sz val="10"/>
        <color rgb="FF00B050"/>
        <rFont val="Arial"/>
        <family val="2"/>
      </rPr>
      <t>data analyst</t>
    </r>
    <r>
      <rPr>
        <sz val="10"/>
        <color theme="0"/>
        <rFont val="Arial"/>
        <family val="2"/>
      </rPr>
      <t>, critical thinking is important here</t>
    </r>
  </si>
  <si>
    <t>Total Sales</t>
  </si>
  <si>
    <t>Total Profit</t>
  </si>
  <si>
    <t>KPIs</t>
  </si>
  <si>
    <t>Sales Ranking</t>
  </si>
  <si>
    <t>Sales %</t>
  </si>
  <si>
    <t>Products</t>
  </si>
  <si>
    <t>Profit Margin</t>
  </si>
  <si>
    <t>Last Name</t>
  </si>
  <si>
    <t>Sum of Profit</t>
  </si>
  <si>
    <t>Profit Margin(%)</t>
  </si>
  <si>
    <t xml:space="preserve"> Sales &amp; Profit By The Reps</t>
  </si>
  <si>
    <t xml:space="preserve"> Sales &amp; Profit Over Time</t>
  </si>
  <si>
    <t xml:space="preserve"> Sales &amp; Profit By Region</t>
  </si>
  <si>
    <t xml:space="preserve"> Sales &amp; Profit By Products</t>
  </si>
  <si>
    <t>Count of Product</t>
  </si>
  <si>
    <t>Questions</t>
  </si>
  <si>
    <t>Sale &amp; Profit By Reps</t>
  </si>
  <si>
    <t>Sales &amp; Profit Trend Over Time</t>
  </si>
  <si>
    <t>Sales &amp; Profit By Region</t>
  </si>
  <si>
    <t>Sales &amp; Profit By Products</t>
  </si>
  <si>
    <t>Sales Rep</t>
  </si>
  <si>
    <t>Months</t>
  </si>
  <si>
    <t>Total Profits</t>
  </si>
  <si>
    <t>Revenue</t>
  </si>
  <si>
    <t>Regional Sales &amp; Profitability</t>
  </si>
  <si>
    <t xml:space="preserve"> Sales &amp; Profitability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</si>
</sst>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quot;$&quot;#,##0"/>
    <numFmt numFmtId="167" formatCode="_(* #,##0_);_(* \(#,##0\);_(* &quot;-&quot;??_);_(@_)"/>
    <numFmt numFmtId="172" formatCode="[$$-409]#,##0_);\([$$-409]#,##0\)"/>
    <numFmt numFmtId="173" formatCode="[$$-409]#,##0.00"/>
  </numFmts>
  <fonts count="18" x14ac:knownFonts="1">
    <font>
      <sz val="10"/>
      <name val="Arial"/>
      <family val="2"/>
    </font>
    <font>
      <sz val="11"/>
      <name val="Calibri"/>
      <family val="2"/>
      <scheme val="minor"/>
    </font>
    <font>
      <sz val="10"/>
      <name val="MS Sans Serif"/>
      <family val="2"/>
    </font>
    <font>
      <b/>
      <sz val="10"/>
      <name val="MS Sans Serif"/>
      <family val="2"/>
    </font>
    <font>
      <b/>
      <sz val="11"/>
      <color theme="0"/>
      <name val="Calibri"/>
      <family val="2"/>
      <scheme val="minor"/>
    </font>
    <font>
      <b/>
      <sz val="10"/>
      <color rgb="FFFF0000"/>
      <name val="Arial"/>
      <family val="2"/>
    </font>
    <font>
      <b/>
      <sz val="10"/>
      <name val="Arial"/>
      <family val="2"/>
    </font>
    <font>
      <b/>
      <sz val="10"/>
      <color theme="0"/>
      <name val="Arial"/>
      <family val="2"/>
    </font>
    <font>
      <sz val="10"/>
      <color theme="0"/>
      <name val="Arial"/>
      <family val="2"/>
    </font>
    <font>
      <sz val="10"/>
      <color theme="0"/>
      <name val="Calibri"/>
      <family val="2"/>
      <scheme val="minor"/>
    </font>
    <font>
      <u/>
      <sz val="10"/>
      <color theme="10"/>
      <name val="Arial"/>
      <family val="2"/>
    </font>
    <font>
      <b/>
      <sz val="12"/>
      <color rgb="FFFFFF00"/>
      <name val="Bodoni MT"/>
      <family val="1"/>
    </font>
    <font>
      <sz val="10"/>
      <color rgb="FFFFFF00"/>
      <name val="Arial"/>
      <family val="2"/>
    </font>
    <font>
      <b/>
      <sz val="10"/>
      <color rgb="FF00B050"/>
      <name val="Arial"/>
      <family val="2"/>
    </font>
    <font>
      <sz val="10"/>
      <color rgb="FFFF0000"/>
      <name val="Arial"/>
      <family val="2"/>
    </font>
    <font>
      <sz val="10"/>
      <name val="Arial"/>
      <family val="2"/>
    </font>
    <font>
      <b/>
      <sz val="11"/>
      <name val="Garamond"/>
      <family val="1"/>
    </font>
    <font>
      <b/>
      <sz val="12"/>
      <name val="Garamond"/>
      <family val="1"/>
    </font>
  </fonts>
  <fills count="13">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s>
  <cellStyleXfs count="6">
    <xf numFmtId="0" fontId="0" fillId="0" borderId="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10"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1" fillId="2" borderId="0" xfId="0" applyFont="1" applyFill="1"/>
    <xf numFmtId="0" fontId="1" fillId="3" borderId="0" xfId="0" applyFont="1" applyFill="1" applyAlignment="1">
      <alignment horizontal="center"/>
    </xf>
    <xf numFmtId="14" fontId="1" fillId="3" borderId="0" xfId="0" applyNumberFormat="1" applyFont="1" applyFill="1" applyAlignment="1">
      <alignment horizontal="center"/>
    </xf>
    <xf numFmtId="0" fontId="1" fillId="4" borderId="0" xfId="0" applyFont="1" applyFill="1" applyAlignment="1">
      <alignment horizontal="center"/>
    </xf>
    <xf numFmtId="14" fontId="1" fillId="4" borderId="0" xfId="0" applyNumberFormat="1" applyFont="1" applyFill="1" applyAlignment="1">
      <alignment horizontal="center"/>
    </xf>
    <xf numFmtId="0" fontId="4" fillId="5" borderId="0" xfId="0" applyFont="1" applyFill="1" applyAlignment="1">
      <alignment horizontal="center"/>
    </xf>
    <xf numFmtId="0" fontId="6" fillId="2" borderId="0" xfId="0" applyFont="1" applyFill="1"/>
    <xf numFmtId="0" fontId="0" fillId="2" borderId="0" xfId="0" applyFill="1"/>
    <xf numFmtId="0" fontId="5" fillId="2" borderId="0" xfId="0" applyFont="1" applyFill="1"/>
    <xf numFmtId="0" fontId="7" fillId="2" borderId="0" xfId="0" applyFont="1" applyFill="1"/>
    <xf numFmtId="0" fontId="8" fillId="2" borderId="0" xfId="0" applyFont="1" applyFill="1"/>
    <xf numFmtId="0" fontId="10" fillId="2" borderId="0" xfId="4" applyFill="1"/>
    <xf numFmtId="0" fontId="11" fillId="2" borderId="0" xfId="0" applyFont="1" applyFill="1"/>
    <xf numFmtId="0" fontId="12" fillId="2" borderId="0" xfId="0" applyFont="1" applyFill="1"/>
    <xf numFmtId="0" fontId="0" fillId="2" borderId="0" xfId="0" pivotButton="1" applyFill="1"/>
    <xf numFmtId="0" fontId="8" fillId="2" borderId="2" xfId="0" applyFont="1" applyFill="1" applyBorder="1"/>
    <xf numFmtId="0" fontId="9" fillId="2" borderId="0" xfId="0" applyFont="1" applyFill="1" applyBorder="1" applyAlignment="1">
      <alignment horizontal="center"/>
    </xf>
    <xf numFmtId="0" fontId="8" fillId="2" borderId="0" xfId="0" applyFont="1" applyFill="1" applyBorder="1" applyAlignment="1">
      <alignment horizontal="center"/>
    </xf>
    <xf numFmtId="0" fontId="8" fillId="2" borderId="0" xfId="0" applyFont="1" applyFill="1" applyBorder="1" applyAlignment="1">
      <alignment horizontal="left"/>
    </xf>
    <xf numFmtId="0" fontId="8" fillId="2" borderId="0" xfId="0" applyNumberFormat="1" applyFont="1" applyFill="1" applyBorder="1"/>
    <xf numFmtId="10" fontId="8" fillId="2" borderId="0" xfId="0" applyNumberFormat="1" applyFont="1" applyFill="1" applyBorder="1"/>
    <xf numFmtId="0" fontId="8" fillId="2" borderId="2" xfId="0" applyNumberFormat="1" applyFont="1" applyFill="1" applyBorder="1"/>
    <xf numFmtId="0" fontId="8" fillId="2" borderId="3" xfId="0" applyNumberFormat="1" applyFont="1" applyFill="1" applyBorder="1"/>
    <xf numFmtId="0" fontId="8" fillId="2" borderId="3" xfId="0" applyFont="1" applyFill="1" applyBorder="1" applyAlignment="1">
      <alignment horizontal="left"/>
    </xf>
    <xf numFmtId="0" fontId="8" fillId="2" borderId="4" xfId="0" applyNumberFormat="1" applyFont="1" applyFill="1" applyBorder="1"/>
    <xf numFmtId="0" fontId="8" fillId="2" borderId="5" xfId="0" applyFont="1" applyFill="1" applyBorder="1"/>
    <xf numFmtId="0" fontId="8" fillId="2" borderId="1" xfId="0" applyNumberFormat="1" applyFont="1" applyFill="1" applyBorder="1"/>
    <xf numFmtId="0" fontId="8" fillId="2" borderId="6" xfId="0" applyFont="1" applyFill="1" applyBorder="1" applyAlignment="1">
      <alignment horizontal="left"/>
    </xf>
    <xf numFmtId="0" fontId="8" fillId="2" borderId="7" xfId="0" applyNumberFormat="1" applyFont="1" applyFill="1" applyBorder="1"/>
    <xf numFmtId="0" fontId="8" fillId="2" borderId="8" xfId="0" applyFont="1" applyFill="1" applyBorder="1" applyAlignment="1">
      <alignment horizontal="left"/>
    </xf>
    <xf numFmtId="0" fontId="8" fillId="2" borderId="9" xfId="0" applyNumberFormat="1" applyFont="1" applyFill="1" applyBorder="1"/>
    <xf numFmtId="0" fontId="8" fillId="2" borderId="10" xfId="0" applyFont="1" applyFill="1" applyBorder="1" applyAlignment="1">
      <alignment horizontal="left"/>
    </xf>
    <xf numFmtId="0" fontId="8" fillId="2" borderId="2" xfId="0" applyFont="1" applyFill="1" applyBorder="1" applyAlignment="1">
      <alignment horizontal="left"/>
    </xf>
    <xf numFmtId="0" fontId="8" fillId="2" borderId="11" xfId="0" applyNumberFormat="1" applyFont="1" applyFill="1" applyBorder="1"/>
    <xf numFmtId="0" fontId="8" fillId="2" borderId="12" xfId="0" applyNumberFormat="1" applyFont="1" applyFill="1" applyBorder="1"/>
    <xf numFmtId="0" fontId="8" fillId="2" borderId="13" xfId="0" applyFont="1" applyFill="1" applyBorder="1"/>
    <xf numFmtId="0" fontId="8" fillId="2" borderId="15" xfId="0" applyFont="1" applyFill="1" applyBorder="1"/>
    <xf numFmtId="10" fontId="8" fillId="2" borderId="3" xfId="0" applyNumberFormat="1" applyFont="1" applyFill="1" applyBorder="1"/>
    <xf numFmtId="0" fontId="8" fillId="2" borderId="16" xfId="0" applyFont="1" applyFill="1" applyBorder="1" applyAlignment="1">
      <alignment horizontal="left"/>
    </xf>
    <xf numFmtId="0" fontId="8" fillId="2" borderId="17" xfId="0" applyNumberFormat="1" applyFont="1" applyFill="1" applyBorder="1"/>
    <xf numFmtId="10" fontId="8" fillId="2" borderId="18" xfId="0" applyNumberFormat="1" applyFont="1" applyFill="1" applyBorder="1"/>
    <xf numFmtId="10" fontId="8" fillId="2" borderId="7" xfId="0" applyNumberFormat="1" applyFont="1" applyFill="1" applyBorder="1"/>
    <xf numFmtId="0" fontId="8" fillId="2" borderId="19" xfId="0" applyFont="1" applyFill="1" applyBorder="1" applyAlignment="1">
      <alignment horizontal="left"/>
    </xf>
    <xf numFmtId="0" fontId="8" fillId="2" borderId="20" xfId="0" applyNumberFormat="1" applyFont="1" applyFill="1" applyBorder="1"/>
    <xf numFmtId="10" fontId="8" fillId="2" borderId="21" xfId="0" applyNumberFormat="1" applyFont="1" applyFill="1" applyBorder="1"/>
    <xf numFmtId="0" fontId="8" fillId="2" borderId="18" xfId="0" applyNumberFormat="1" applyFont="1" applyFill="1" applyBorder="1"/>
    <xf numFmtId="0" fontId="8" fillId="2" borderId="21" xfId="0" applyNumberFormat="1" applyFont="1" applyFill="1" applyBorder="1"/>
    <xf numFmtId="0" fontId="8" fillId="6" borderId="2" xfId="0" applyFont="1" applyFill="1" applyBorder="1" applyAlignment="1">
      <alignment horizontal="center"/>
    </xf>
    <xf numFmtId="0" fontId="9" fillId="2" borderId="22" xfId="0" applyFont="1" applyFill="1" applyBorder="1" applyAlignment="1">
      <alignment horizontal="center"/>
    </xf>
    <xf numFmtId="0" fontId="9" fillId="2" borderId="23" xfId="0" applyFont="1" applyFill="1" applyBorder="1" applyAlignment="1">
      <alignment horizontal="center"/>
    </xf>
    <xf numFmtId="0" fontId="9" fillId="2" borderId="24" xfId="0" applyFont="1" applyFill="1" applyBorder="1" applyAlignment="1">
      <alignment horizontal="center"/>
    </xf>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applyAlignment="1">
      <alignment horizontal="center"/>
    </xf>
    <xf numFmtId="0" fontId="8" fillId="2" borderId="0" xfId="0" pivotButton="1" applyFont="1" applyFill="1"/>
    <xf numFmtId="0" fontId="8" fillId="2" borderId="25" xfId="0" applyNumberFormat="1" applyFont="1" applyFill="1" applyBorder="1"/>
    <xf numFmtId="0" fontId="8" fillId="2" borderId="5" xfId="0" applyNumberFormat="1" applyFont="1" applyFill="1" applyBorder="1"/>
    <xf numFmtId="0" fontId="8" fillId="2" borderId="5" xfId="0" applyFont="1" applyFill="1" applyBorder="1" applyAlignment="1">
      <alignment horizontal="left"/>
    </xf>
    <xf numFmtId="0" fontId="8" fillId="2" borderId="25" xfId="0" applyFont="1" applyFill="1" applyBorder="1" applyAlignment="1">
      <alignment horizontal="left"/>
    </xf>
    <xf numFmtId="164" fontId="8" fillId="2" borderId="14" xfId="0" applyNumberFormat="1" applyFont="1" applyFill="1" applyBorder="1"/>
    <xf numFmtId="164" fontId="8" fillId="2" borderId="2" xfId="0" applyNumberFormat="1" applyFont="1" applyFill="1" applyBorder="1"/>
    <xf numFmtId="0" fontId="8" fillId="2" borderId="5" xfId="0" applyFont="1" applyFill="1" applyBorder="1" applyAlignment="1">
      <alignment horizontal="center"/>
    </xf>
    <xf numFmtId="0" fontId="8" fillId="2" borderId="15" xfId="0" applyFont="1" applyFill="1" applyBorder="1" applyAlignment="1">
      <alignment horizontal="center"/>
    </xf>
    <xf numFmtId="0" fontId="8" fillId="2" borderId="5" xfId="0" applyFont="1" applyFill="1" applyBorder="1" applyAlignment="1"/>
    <xf numFmtId="0" fontId="8" fillId="2" borderId="15" xfId="0" applyFont="1" applyFill="1" applyBorder="1" applyAlignment="1"/>
    <xf numFmtId="0" fontId="7" fillId="2" borderId="26" xfId="0" applyFont="1" applyFill="1" applyBorder="1" applyAlignment="1">
      <alignment horizontal="center"/>
    </xf>
    <xf numFmtId="2" fontId="14" fillId="2" borderId="24" xfId="0" applyNumberFormat="1" applyFont="1" applyFill="1" applyBorder="1"/>
    <xf numFmtId="0" fontId="5" fillId="2" borderId="0" xfId="0" applyFont="1" applyFill="1" applyAlignment="1">
      <alignment horizontal="center"/>
    </xf>
    <xf numFmtId="0" fontId="6" fillId="2" borderId="12" xfId="0" applyFont="1" applyFill="1" applyBorder="1" applyAlignment="1">
      <alignment horizontal="center"/>
    </xf>
    <xf numFmtId="0" fontId="0" fillId="7" borderId="0" xfId="0" applyFill="1"/>
    <xf numFmtId="167" fontId="0" fillId="0" borderId="0" xfId="0" applyNumberFormat="1"/>
    <xf numFmtId="9" fontId="0" fillId="0" borderId="0" xfId="5"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6" fillId="8" borderId="0" xfId="0" applyFont="1" applyFill="1"/>
    <xf numFmtId="0" fontId="0" fillId="9" borderId="0" xfId="0" applyFill="1"/>
    <xf numFmtId="0" fontId="0" fillId="10" borderId="0" xfId="0" applyFill="1"/>
    <xf numFmtId="0" fontId="0" fillId="11" borderId="0" xfId="0" applyFill="1"/>
    <xf numFmtId="172" fontId="0" fillId="0" borderId="0" xfId="0" applyNumberFormat="1"/>
    <xf numFmtId="0" fontId="16" fillId="12" borderId="0" xfId="0" applyFont="1" applyFill="1" applyAlignment="1">
      <alignment horizontal="center"/>
    </xf>
    <xf numFmtId="0" fontId="17" fillId="12" borderId="0" xfId="0" applyFont="1" applyFill="1" applyAlignment="1">
      <alignment horizontal="center"/>
    </xf>
    <xf numFmtId="0" fontId="17" fillId="10" borderId="0" xfId="0" applyFont="1" applyFill="1"/>
    <xf numFmtId="0" fontId="17" fillId="11" borderId="0" xfId="0" applyFont="1" applyFill="1"/>
    <xf numFmtId="173" fontId="17" fillId="11" borderId="0" xfId="0" applyNumberFormat="1" applyFont="1" applyFill="1"/>
  </cellXfs>
  <cellStyles count="6">
    <cellStyle name="Currency 2" xfId="1" xr:uid="{00000000-0005-0000-0000-000000000000}"/>
    <cellStyle name="Heading" xfId="2" xr:uid="{00000000-0005-0000-0000-000001000000}"/>
    <cellStyle name="Hyperlink" xfId="4" builtinId="8"/>
    <cellStyle name="Normal" xfId="0" builtinId="0"/>
    <cellStyle name="Normal 2" xfId="3" xr:uid="{00000000-0005-0000-0000-000003000000}"/>
    <cellStyle name="Percent" xfId="5" builtinId="5"/>
  </cellStyles>
  <dxfs count="195">
    <dxf>
      <font>
        <b/>
        <i val="0"/>
        <sz val="14"/>
        <color auto="1"/>
        <name val="Garamond"/>
        <family val="1"/>
        <scheme val="none"/>
      </font>
      <fill>
        <patternFill>
          <bgColor theme="5" tint="0.59996337778862885"/>
        </patternFill>
      </fill>
    </dxf>
    <dxf>
      <font>
        <color theme="5" tint="0.59996337778862885"/>
      </font>
      <fill>
        <patternFill>
          <bgColor theme="5" tint="0.39994506668294322"/>
        </patternFill>
      </fill>
    </dxf>
    <dxf>
      <numFmt numFmtId="167" formatCode="_(* #,##0_);_(* \(#,##0\);_(* &quot;-&quot;??_);_(@_)"/>
    </dxf>
    <dxf>
      <numFmt numFmtId="172" formatCode="[$$-409]#,##0_);\([$$-409]#,##0\)"/>
    </dxf>
    <dxf>
      <numFmt numFmtId="172" formatCode="[$$-409]#,##0_);\([$$-409]#,##0\)"/>
    </dxf>
    <dxf>
      <numFmt numFmtId="167" formatCode="_(* #,##0_);_(* \(#,##0\);_(* &quot;-&quot;??_);_(@_)"/>
    </dxf>
    <dxf>
      <numFmt numFmtId="172" formatCode="[$$-409]#,##0_);\([$$-409]#,##0\)"/>
    </dxf>
    <dxf>
      <numFmt numFmtId="172" formatCode="[$$-409]#,##0_);\([$$-409]#,##0\)"/>
    </dxf>
    <dxf>
      <numFmt numFmtId="167" formatCode="_(* #,##0_);_(* \(#,##0\);_(* &quot;-&quot;??_);_(@_)"/>
    </dxf>
    <dxf>
      <numFmt numFmtId="172" formatCode="[$$-409]#,##0_);\([$$-409]#,##0\)"/>
    </dxf>
    <dxf>
      <numFmt numFmtId="172" formatCode="[$$-409]#,##0_);\([$$-409]#,##0\)"/>
    </dxf>
    <dxf>
      <numFmt numFmtId="167" formatCode="_(* #,##0_);_(* \(#,##0\);_(* &quot;-&quot;??_);_(@_)"/>
    </dxf>
    <dxf>
      <numFmt numFmtId="172" formatCode="[$$-409]#,##0_);\([$$-409]#,##0\)"/>
    </dxf>
    <dxf>
      <numFmt numFmtId="172" formatCode="[$$-409]#,##0_);\([$$-409]#,##0\)"/>
    </dxf>
    <dxf>
      <numFmt numFmtId="167" formatCode="_(* #,##0_);_(* \(#,##0\);_(* &quot;-&quot;??_);_(@_)"/>
    </dxf>
    <dxf>
      <numFmt numFmtId="167" formatCode="_(* #,##0_);_(* \(#,##0\);_(* &quot;-&quot;??_);_(@_)"/>
    </dxf>
    <dxf>
      <numFmt numFmtId="167" formatCode="_(* #,##0_);_(* \(#,##0\);_(* &quot;-&quot;??_);_(@_)"/>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color theme="0"/>
      </font>
    </dxf>
    <dxf>
      <font>
        <color theme="0"/>
      </font>
    </dxf>
    <dxf>
      <font>
        <color theme="0"/>
      </font>
    </dxf>
    <dxf>
      <font>
        <color theme="0"/>
      </font>
    </dxf>
    <dxf>
      <font>
        <color theme="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rgb="FFFFFF00"/>
      </font>
    </dxf>
    <dxf>
      <font>
        <color rgb="FFFFFF00"/>
      </font>
    </dxf>
    <dxf>
      <font>
        <color rgb="FFFFFF00"/>
      </font>
    </dxf>
    <dxf>
      <font>
        <color rgb="FFFFFF00"/>
      </font>
    </dxf>
    <dxf>
      <font>
        <color rgb="FFFFFF00"/>
      </font>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color theme="0"/>
      </font>
    </dxf>
    <dxf>
      <font>
        <color theme="0"/>
      </font>
    </dxf>
    <dxf>
      <font>
        <color theme="0"/>
      </font>
    </dxf>
    <dxf>
      <font>
        <color theme="0"/>
      </font>
    </dxf>
    <dxf>
      <font>
        <color theme="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rgb="FFFFFF00"/>
      </font>
    </dxf>
    <dxf>
      <font>
        <color rgb="FFFFFF00"/>
      </font>
    </dxf>
    <dxf>
      <font>
        <color rgb="FFFFFF00"/>
      </font>
    </dxf>
    <dxf>
      <font>
        <color rgb="FFFFFF00"/>
      </font>
    </dxf>
    <dxf>
      <font>
        <color rgb="FFFFFF00"/>
      </fon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right style="medium">
          <color indexed="64"/>
        </right>
        <top style="medium">
          <color indexed="64"/>
        </top>
      </border>
    </dxf>
    <dxf>
      <border>
        <top style="medium">
          <color indexed="64"/>
        </top>
      </border>
    </dxf>
    <dxf>
      <border>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font>
        <color theme="0"/>
      </font>
    </dxf>
    <dxf>
      <font>
        <color theme="0"/>
      </font>
    </dxf>
    <dxf>
      <font>
        <color theme="0"/>
      </font>
    </dxf>
    <dxf>
      <font>
        <color theme="0"/>
      </font>
    </dxf>
    <dxf>
      <font>
        <color theme="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rgb="FFFFFF00"/>
      </font>
    </dxf>
    <dxf>
      <font>
        <color rgb="FFFFFF00"/>
      </font>
    </dxf>
    <dxf>
      <font>
        <color rgb="FFFFFF00"/>
      </font>
    </dxf>
    <dxf>
      <font>
        <color rgb="FFFFFF00"/>
      </font>
    </dxf>
    <dxf>
      <font>
        <color rgb="FFFFFF00"/>
      </font>
    </dxf>
    <dxf>
      <alignment horizontal="general"/>
    </dxf>
    <dxf>
      <alignment horizontal="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right style="medium">
          <color indexed="64"/>
        </right>
        <top style="medium">
          <color indexed="64"/>
        </top>
      </border>
    </dxf>
    <dxf>
      <border>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ont>
        <color theme="0"/>
      </font>
    </dxf>
    <dxf>
      <font>
        <color theme="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rgb="FFFFFF00"/>
      </font>
    </dxf>
    <dxf>
      <font>
        <color rgb="FFFFFF00"/>
      </font>
    </dxf>
    <dxf>
      <font>
        <color rgb="FFFFFF00"/>
      </font>
    </dxf>
    <dxf>
      <font>
        <color rgb="FFFFFF00"/>
      </font>
    </dxf>
    <dxf>
      <font>
        <color rgb="FFFFFF00"/>
      </font>
    </dxf>
    <dxf>
      <fill>
        <patternFill>
          <bgColor theme="1" tint="0.249977111117893"/>
        </patternFill>
      </fill>
    </dxf>
    <dxf>
      <fill>
        <patternFill>
          <bgColor theme="1" tint="0.249977111117893"/>
        </patternFill>
      </fill>
    </dxf>
    <dxf>
      <fill>
        <patternFill>
          <bgColor theme="1" tint="0.249977111117893"/>
        </patternFill>
      </fill>
    </dxf>
    <dxf>
      <border>
        <left style="medium">
          <color indexed="64"/>
        </left>
      </border>
    </dxf>
    <dxf>
      <numFmt numFmtId="164" formatCode="&quot;$&quot;#,##0"/>
    </dxf>
    <dxf>
      <numFmt numFmtId="164" formatCode="&quot;$&quot;#,##0"/>
    </dxf>
    <dxf>
      <numFmt numFmtId="165" formatCode="&quot;$&quot;#,##0.00"/>
    </dxf>
    <dxf>
      <border>
        <top style="medium">
          <color indexed="64"/>
        </top>
      </border>
    </dxf>
    <dxf>
      <border>
        <right style="medium">
          <color indexed="64"/>
        </right>
        <top style="medium">
          <color indexed="64"/>
        </top>
      </border>
    </dxf>
    <dxf>
      <fill>
        <patternFill>
          <bgColor theme="1" tint="0.249977111117893"/>
        </patternFill>
      </fill>
    </dxf>
    <dxf>
      <fill>
        <patternFill>
          <bgColor theme="1" tint="0.249977111117893"/>
        </patternFill>
      </fill>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color theme="0"/>
      </font>
    </dxf>
    <dxf>
      <font>
        <color theme="0"/>
      </font>
    </dxf>
    <dxf>
      <font>
        <color theme="0"/>
      </font>
    </dxf>
    <dxf>
      <font>
        <color theme="0"/>
      </font>
    </dxf>
    <dxf>
      <font>
        <color theme="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rgb="FFFFFF00"/>
      </font>
    </dxf>
    <dxf>
      <font>
        <color rgb="FFFFFF00"/>
      </font>
    </dxf>
    <dxf>
      <font>
        <color rgb="FFFFFF00"/>
      </font>
    </dxf>
    <dxf>
      <font>
        <color rgb="FFFFFF00"/>
      </font>
    </dxf>
    <dxf>
      <font>
        <color rgb="FFFFFF00"/>
      </font>
    </dxf>
  </dxfs>
  <tableStyles count="1" defaultTableStyle="TableStyleMedium2" defaultPivotStyle="PivotStyleLight16">
    <tableStyle name="Slicer Style 1" pivot="0" table="0" count="5" xr9:uid="{ED64BDBF-1DDC-4F17-BB2B-8A8ED6800C79}">
      <tableStyleElement type="wholeTable" dxfId="1"/>
      <tableStyleElement type="headerRow" dxfId="0"/>
    </tableStyle>
  </tableStyles>
  <colors>
    <mruColors>
      <color rgb="FF000000"/>
    </mruColors>
  </colors>
  <extLst>
    <ext xmlns:x14="http://schemas.microsoft.com/office/spreadsheetml/2009/9/main" uri="{46F421CA-312F-682f-3DD2-61675219B42D}">
      <x14:dxfs count="8">
        <dxf>
          <fill>
            <patternFill>
              <bgColor theme="0"/>
            </patternFill>
          </fill>
        </dxf>
        <dxf>
          <font>
            <b/>
            <i val="0"/>
            <sz val="11"/>
            <color auto="1"/>
            <name val="Garamond"/>
            <family val="1"/>
            <scheme val="none"/>
          </font>
        </dxf>
        <dxf>
          <fill>
            <patternFill>
              <bgColor theme="0"/>
            </patternFill>
          </fill>
        </dxf>
        <dxf>
          <font>
            <color auto="1"/>
            <name val="Garamond"/>
            <family val="1"/>
            <scheme val="none"/>
          </font>
        </dxf>
        <dxf>
          <fill>
            <patternFill>
              <bgColor theme="0"/>
            </patternFill>
          </fill>
        </dxf>
        <dxf>
          <font>
            <color auto="1"/>
            <name val="Garamond"/>
            <family val="1"/>
            <scheme val="none"/>
          </font>
        </dxf>
        <dxf>
          <font>
            <color auto="1"/>
            <name val="Garamond"/>
            <family val="1"/>
            <scheme val="none"/>
          </font>
        </dxf>
        <dxf>
          <font>
            <color auto="1"/>
            <name val="Garamond"/>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Tasks.xlsx]Tasks!PivotTable1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Sales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Tasks!$C$24</c:f>
              <c:strCache>
                <c:ptCount val="1"/>
                <c:pt idx="0">
                  <c:v>Total</c:v>
                </c:pt>
              </c:strCache>
            </c:strRef>
          </c:tx>
          <c:spPr>
            <a:solidFill>
              <a:schemeClr val="accent1"/>
            </a:solidFill>
            <a:ln>
              <a:noFill/>
            </a:ln>
            <a:effectLst/>
          </c:spPr>
          <c:invertIfNegative val="0"/>
          <c:cat>
            <c:strRef>
              <c:f>Tasks!$B$25:$B$30</c:f>
              <c:strCache>
                <c:ptCount val="5"/>
                <c:pt idx="0">
                  <c:v>Central</c:v>
                </c:pt>
                <c:pt idx="1">
                  <c:v>Northeast</c:v>
                </c:pt>
                <c:pt idx="2">
                  <c:v>Northwest</c:v>
                </c:pt>
                <c:pt idx="3">
                  <c:v>Southeast</c:v>
                </c:pt>
                <c:pt idx="4">
                  <c:v>Southwest</c:v>
                </c:pt>
              </c:strCache>
            </c:strRef>
          </c:cat>
          <c:val>
            <c:numRef>
              <c:f>Tasks!$C$25:$C$30</c:f>
              <c:numCache>
                <c:formatCode>General</c:formatCode>
                <c:ptCount val="5"/>
                <c:pt idx="0">
                  <c:v>4455</c:v>
                </c:pt>
                <c:pt idx="1">
                  <c:v>7079</c:v>
                </c:pt>
                <c:pt idx="2">
                  <c:v>7442</c:v>
                </c:pt>
                <c:pt idx="3">
                  <c:v>3564</c:v>
                </c:pt>
                <c:pt idx="4">
                  <c:v>3960</c:v>
                </c:pt>
              </c:numCache>
            </c:numRef>
          </c:val>
          <c:extLst>
            <c:ext xmlns:c16="http://schemas.microsoft.com/office/drawing/2014/chart" uri="{C3380CC4-5D6E-409C-BE32-E72D297353CC}">
              <c16:uniqueId val="{00000000-9532-4B7D-AF7B-85A42A3AC721}"/>
            </c:ext>
          </c:extLst>
        </c:ser>
        <c:dLbls>
          <c:showLegendKey val="0"/>
          <c:showVal val="0"/>
          <c:showCatName val="0"/>
          <c:showSerName val="0"/>
          <c:showPercent val="0"/>
          <c:showBubbleSize val="0"/>
        </c:dLbls>
        <c:gapWidth val="219"/>
        <c:overlap val="-27"/>
        <c:axId val="1641793663"/>
        <c:axId val="1640694255"/>
      </c:barChart>
      <c:catAx>
        <c:axId val="16417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94255"/>
        <c:crosses val="autoZero"/>
        <c:auto val="1"/>
        <c:lblAlgn val="ctr"/>
        <c:lblOffset val="100"/>
        <c:noMultiLvlLbl val="0"/>
      </c:catAx>
      <c:valAx>
        <c:axId val="164069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latin typeface="Garamond" panose="02020404030301010803" pitchFamily="18" charset="0"/>
              </a:rPr>
              <a:t>Regional Sales &amp; Profitability </a:t>
            </a:r>
          </a:p>
          <a:p>
            <a:pPr>
              <a:defRPr/>
            </a:pPr>
            <a:endParaRPr lang="en-US"/>
          </a:p>
        </c:rich>
      </c:tx>
      <c:layout>
        <c:manualLayout>
          <c:xMode val="edge"/>
          <c:yMode val="edge"/>
          <c:x val="0.24063188976377953"/>
          <c:y val="4.316546762589928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Tables'!$C$49</c:f>
              <c:strCache>
                <c:ptCount val="1"/>
                <c:pt idx="0">
                  <c:v>Total Sales</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Tables'!$B$50:$B$55</c:f>
              <c:strCache>
                <c:ptCount val="5"/>
                <c:pt idx="0">
                  <c:v>Central</c:v>
                </c:pt>
                <c:pt idx="1">
                  <c:v>Northeast</c:v>
                </c:pt>
                <c:pt idx="2">
                  <c:v>Northwest</c:v>
                </c:pt>
                <c:pt idx="3">
                  <c:v>Southeast</c:v>
                </c:pt>
                <c:pt idx="4">
                  <c:v>Southwest</c:v>
                </c:pt>
              </c:strCache>
            </c:strRef>
          </c:cat>
          <c:val>
            <c:numRef>
              <c:f>'Pivot Tables'!$C$50:$C$55</c:f>
              <c:numCache>
                <c:formatCode>_(* #,##0_);_(* \(#,##0\);_(* "-"??_);_(@_)</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0-1D5C-47F2-A2E6-EEB21D8AF145}"/>
            </c:ext>
          </c:extLst>
        </c:ser>
        <c:ser>
          <c:idx val="1"/>
          <c:order val="1"/>
          <c:tx>
            <c:strRef>
              <c:f>'Pivot Tables'!$D$49</c:f>
              <c:strCache>
                <c:ptCount val="1"/>
                <c:pt idx="0">
                  <c:v>Total Profit</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Tables'!$B$50:$B$55</c:f>
              <c:strCache>
                <c:ptCount val="5"/>
                <c:pt idx="0">
                  <c:v>Central</c:v>
                </c:pt>
                <c:pt idx="1">
                  <c:v>Northeast</c:v>
                </c:pt>
                <c:pt idx="2">
                  <c:v>Northwest</c:v>
                </c:pt>
                <c:pt idx="3">
                  <c:v>Southeast</c:v>
                </c:pt>
                <c:pt idx="4">
                  <c:v>Southwest</c:v>
                </c:pt>
              </c:strCache>
            </c:strRef>
          </c:cat>
          <c:val>
            <c:numRef>
              <c:f>'Pivot Tables'!$D$50:$D$55</c:f>
              <c:numCache>
                <c:formatCode>_(* #,##0_);_(* \(#,##0\);_(* "-"??_);_(@_)</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1-1D5C-47F2-A2E6-EEB21D8AF145}"/>
            </c:ext>
          </c:extLst>
        </c:ser>
        <c:dLbls>
          <c:showLegendKey val="0"/>
          <c:showVal val="1"/>
          <c:showCatName val="0"/>
          <c:showSerName val="0"/>
          <c:showPercent val="0"/>
          <c:showBubbleSize val="0"/>
        </c:dLbls>
        <c:gapWidth val="150"/>
        <c:shape val="box"/>
        <c:axId val="1670759791"/>
        <c:axId val="1640399343"/>
        <c:axId val="0"/>
      </c:bar3DChart>
      <c:catAx>
        <c:axId val="16707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0399343"/>
        <c:crosses val="autoZero"/>
        <c:auto val="1"/>
        <c:lblAlgn val="ctr"/>
        <c:lblOffset val="100"/>
        <c:noMultiLvlLbl val="0"/>
      </c:catAx>
      <c:valAx>
        <c:axId val="1640399343"/>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7075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aramond" panose="02020404030301010803" pitchFamily="18" charset="0"/>
              </a:rPr>
              <a:t>Sales &amp; Profitability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Tables'!$C$60</c:f>
              <c:strCache>
                <c:ptCount val="1"/>
                <c:pt idx="0">
                  <c:v>Total 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Tables'!$B$61:$B$70</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'Pivot Tables'!$C$61:$C$70</c:f>
              <c:numCache>
                <c:formatCode>_(* #,##0_);_(* \(#,##0\);_(* "-"??_);_(@_)</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2A54-4059-80F1-6B4058177C90}"/>
            </c:ext>
          </c:extLst>
        </c:ser>
        <c:ser>
          <c:idx val="1"/>
          <c:order val="1"/>
          <c:tx>
            <c:strRef>
              <c:f>'Pivot Tables'!$D$60</c:f>
              <c:strCache>
                <c:ptCount val="1"/>
                <c:pt idx="0">
                  <c:v>Total Profits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Tables'!$B$61:$B$70</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'Pivot Tables'!$D$61:$D$70</c:f>
              <c:numCache>
                <c:formatCode>_(* #,##0_);_(* \(#,##0\);_(* "-"??_);_(@_)</c:formatCode>
                <c:ptCount val="9"/>
                <c:pt idx="0">
                  <c:v>3630</c:v>
                </c:pt>
                <c:pt idx="1">
                  <c:v>5970</c:v>
                </c:pt>
                <c:pt idx="2">
                  <c:v>1225</c:v>
                </c:pt>
                <c:pt idx="3">
                  <c:v>1530</c:v>
                </c:pt>
                <c:pt idx="4">
                  <c:v>1250</c:v>
                </c:pt>
                <c:pt idx="5">
                  <c:v>3835</c:v>
                </c:pt>
                <c:pt idx="6">
                  <c:v>740</c:v>
                </c:pt>
                <c:pt idx="7">
                  <c:v>786</c:v>
                </c:pt>
                <c:pt idx="8">
                  <c:v>2275</c:v>
                </c:pt>
              </c:numCache>
            </c:numRef>
          </c:val>
          <c:extLst>
            <c:ext xmlns:c16="http://schemas.microsoft.com/office/drawing/2014/chart" uri="{C3380CC4-5D6E-409C-BE32-E72D297353CC}">
              <c16:uniqueId val="{00000001-2A54-4059-80F1-6B4058177C90}"/>
            </c:ext>
          </c:extLst>
        </c:ser>
        <c:dLbls>
          <c:showLegendKey val="0"/>
          <c:showVal val="0"/>
          <c:showCatName val="0"/>
          <c:showSerName val="0"/>
          <c:showPercent val="0"/>
          <c:showBubbleSize val="0"/>
        </c:dLbls>
        <c:gapWidth val="150"/>
        <c:shape val="box"/>
        <c:axId val="1738583423"/>
        <c:axId val="1748167647"/>
        <c:axId val="0"/>
      </c:bar3DChart>
      <c:catAx>
        <c:axId val="173858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7647"/>
        <c:crosses val="autoZero"/>
        <c:auto val="1"/>
        <c:lblAlgn val="ctr"/>
        <c:lblOffset val="100"/>
        <c:noMultiLvlLbl val="0"/>
      </c:catAx>
      <c:valAx>
        <c:axId val="1748167647"/>
        <c:scaling>
          <c:orientation val="minMax"/>
        </c:scaling>
        <c:delete val="0"/>
        <c:axPos val="b"/>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Tasks.xlsx]Tasks!PivotTable3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Total and Maximum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Tasks!$C$87</c:f>
              <c:strCache>
                <c:ptCount val="1"/>
                <c:pt idx="0">
                  <c:v>Sum of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Tasks!$B$88:$B$99</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Tasks!$C$88:$C$99</c:f>
              <c:numCache>
                <c:formatCode>General</c:formatCode>
                <c:ptCount val="11"/>
                <c:pt idx="0">
                  <c:v>3960</c:v>
                </c:pt>
                <c:pt idx="1">
                  <c:v>2367</c:v>
                </c:pt>
                <c:pt idx="2">
                  <c:v>11615</c:v>
                </c:pt>
                <c:pt idx="3">
                  <c:v>3276</c:v>
                </c:pt>
                <c:pt idx="4">
                  <c:v>9130</c:v>
                </c:pt>
                <c:pt idx="5">
                  <c:v>2205</c:v>
                </c:pt>
                <c:pt idx="6">
                  <c:v>9683</c:v>
                </c:pt>
                <c:pt idx="7">
                  <c:v>4734</c:v>
                </c:pt>
                <c:pt idx="8">
                  <c:v>5181</c:v>
                </c:pt>
                <c:pt idx="9">
                  <c:v>752</c:v>
                </c:pt>
                <c:pt idx="10">
                  <c:v>2835</c:v>
                </c:pt>
              </c:numCache>
            </c:numRef>
          </c:val>
          <c:smooth val="0"/>
          <c:extLst>
            <c:ext xmlns:c16="http://schemas.microsoft.com/office/drawing/2014/chart" uri="{C3380CC4-5D6E-409C-BE32-E72D297353CC}">
              <c16:uniqueId val="{00000000-0D26-4918-A970-C346B38D6BFA}"/>
            </c:ext>
          </c:extLst>
        </c:ser>
        <c:ser>
          <c:idx val="1"/>
          <c:order val="1"/>
          <c:tx>
            <c:strRef>
              <c:f>Tasks!$D$87</c:f>
              <c:strCache>
                <c:ptCount val="1"/>
                <c:pt idx="0">
                  <c:v>Max of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Tasks!$B$88:$B$99</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Tasks!$D$88:$D$99</c:f>
              <c:numCache>
                <c:formatCode>General</c:formatCode>
                <c:ptCount val="11"/>
                <c:pt idx="0">
                  <c:v>3960</c:v>
                </c:pt>
                <c:pt idx="1">
                  <c:v>1440</c:v>
                </c:pt>
                <c:pt idx="2">
                  <c:v>7079</c:v>
                </c:pt>
                <c:pt idx="3">
                  <c:v>1710</c:v>
                </c:pt>
                <c:pt idx="4">
                  <c:v>4455</c:v>
                </c:pt>
                <c:pt idx="5">
                  <c:v>1350</c:v>
                </c:pt>
                <c:pt idx="6">
                  <c:v>7442</c:v>
                </c:pt>
                <c:pt idx="7">
                  <c:v>3564</c:v>
                </c:pt>
                <c:pt idx="8">
                  <c:v>5181</c:v>
                </c:pt>
                <c:pt idx="9">
                  <c:v>752</c:v>
                </c:pt>
                <c:pt idx="10">
                  <c:v>1620</c:v>
                </c:pt>
              </c:numCache>
            </c:numRef>
          </c:val>
          <c:smooth val="0"/>
          <c:extLst>
            <c:ext xmlns:c16="http://schemas.microsoft.com/office/drawing/2014/chart" uri="{C3380CC4-5D6E-409C-BE32-E72D297353CC}">
              <c16:uniqueId val="{00000001-0D26-4918-A970-C346B38D6BFA}"/>
            </c:ext>
          </c:extLst>
        </c:ser>
        <c:dLbls>
          <c:dLblPos val="t"/>
          <c:showLegendKey val="0"/>
          <c:showVal val="1"/>
          <c:showCatName val="0"/>
          <c:showSerName val="0"/>
          <c:showPercent val="0"/>
          <c:showBubbleSize val="0"/>
        </c:dLbls>
        <c:smooth val="0"/>
        <c:axId val="1665584223"/>
        <c:axId val="1656648991"/>
      </c:lineChart>
      <c:catAx>
        <c:axId val="166558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48991"/>
        <c:crosses val="autoZero"/>
        <c:auto val="1"/>
        <c:lblAlgn val="ctr"/>
        <c:lblOffset val="100"/>
        <c:noMultiLvlLbl val="0"/>
      </c:catAx>
      <c:valAx>
        <c:axId val="165664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Tasks.xlsx]Tasks!PivotTable4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a:t>
            </a: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Tasks!$C$105</c:f>
              <c:strCache>
                <c:ptCount val="1"/>
                <c:pt idx="0">
                  <c:v>Total</c:v>
                </c:pt>
              </c:strCache>
            </c:strRef>
          </c:tx>
          <c:spPr>
            <a:solidFill>
              <a:schemeClr val="accent1"/>
            </a:solidFill>
            <a:ln>
              <a:noFill/>
            </a:ln>
            <a:effectLst/>
          </c:spPr>
          <c:invertIfNegative val="0"/>
          <c:cat>
            <c:strRef>
              <c:f>Tasks!$B$106:$B$113</c:f>
              <c:strCache>
                <c:ptCount val="7"/>
                <c:pt idx="0">
                  <c:v>Coffee Pods Box</c:v>
                </c:pt>
                <c:pt idx="1">
                  <c:v>Flat White</c:v>
                </c:pt>
                <c:pt idx="2">
                  <c:v>Gift Set</c:v>
                </c:pt>
                <c:pt idx="3">
                  <c:v>Green Tea</c:v>
                </c:pt>
                <c:pt idx="4">
                  <c:v>Hot Chocolate</c:v>
                </c:pt>
                <c:pt idx="5">
                  <c:v>Long Black</c:v>
                </c:pt>
                <c:pt idx="6">
                  <c:v>Mocha</c:v>
                </c:pt>
              </c:strCache>
            </c:strRef>
          </c:cat>
          <c:val>
            <c:numRef>
              <c:f>Tasks!$C$106:$C$113</c:f>
              <c:numCache>
                <c:formatCode>General</c:formatCode>
                <c:ptCount val="7"/>
                <c:pt idx="0">
                  <c:v>19702</c:v>
                </c:pt>
                <c:pt idx="1">
                  <c:v>1500</c:v>
                </c:pt>
                <c:pt idx="2">
                  <c:v>3825</c:v>
                </c:pt>
                <c:pt idx="3">
                  <c:v>1512</c:v>
                </c:pt>
                <c:pt idx="4">
                  <c:v>4410</c:v>
                </c:pt>
                <c:pt idx="5">
                  <c:v>752</c:v>
                </c:pt>
                <c:pt idx="6">
                  <c:v>1620</c:v>
                </c:pt>
              </c:numCache>
            </c:numRef>
          </c:val>
          <c:extLst>
            <c:ext xmlns:c16="http://schemas.microsoft.com/office/drawing/2014/chart" uri="{C3380CC4-5D6E-409C-BE32-E72D297353CC}">
              <c16:uniqueId val="{00000000-9F25-4510-98C3-847FB9C1C3AE}"/>
            </c:ext>
          </c:extLst>
        </c:ser>
        <c:dLbls>
          <c:showLegendKey val="0"/>
          <c:showVal val="0"/>
          <c:showCatName val="0"/>
          <c:showSerName val="0"/>
          <c:showPercent val="0"/>
          <c:showBubbleSize val="0"/>
        </c:dLbls>
        <c:gapWidth val="182"/>
        <c:axId val="1668999103"/>
        <c:axId val="1656646911"/>
      </c:barChart>
      <c:catAx>
        <c:axId val="16689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46911"/>
        <c:crosses val="autoZero"/>
        <c:auto val="1"/>
        <c:lblAlgn val="ctr"/>
        <c:lblOffset val="100"/>
        <c:noMultiLvlLbl val="0"/>
      </c:catAx>
      <c:valAx>
        <c:axId val="1656646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9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Tasks.xlsx]Tasks!PivotTable2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Sales, Ranking &amp; Percentage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Tasks!$C$37</c:f>
              <c:strCache>
                <c:ptCount val="1"/>
                <c:pt idx="0">
                  <c:v>Total Sales</c:v>
                </c:pt>
              </c:strCache>
            </c:strRef>
          </c:tx>
          <c:spPr>
            <a:solidFill>
              <a:schemeClr val="accent1"/>
            </a:solidFill>
            <a:ln>
              <a:noFill/>
            </a:ln>
            <a:effectLst/>
          </c:spPr>
          <c:invertIfNegative val="0"/>
          <c:cat>
            <c:strRef>
              <c:f>Tasks!$B$38:$B$47</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Tasks!$C$38:$C$47</c:f>
              <c:numCache>
                <c:formatCode>General</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2EF1-4ED2-A282-8CCAFE75A871}"/>
            </c:ext>
          </c:extLst>
        </c:ser>
        <c:ser>
          <c:idx val="1"/>
          <c:order val="1"/>
          <c:tx>
            <c:strRef>
              <c:f>Tasks!$D$37</c:f>
              <c:strCache>
                <c:ptCount val="1"/>
                <c:pt idx="0">
                  <c:v>Sales Ranking</c:v>
                </c:pt>
              </c:strCache>
            </c:strRef>
          </c:tx>
          <c:spPr>
            <a:solidFill>
              <a:schemeClr val="accent2"/>
            </a:solidFill>
            <a:ln>
              <a:noFill/>
            </a:ln>
            <a:effectLst/>
          </c:spPr>
          <c:invertIfNegative val="0"/>
          <c:cat>
            <c:strRef>
              <c:f>Tasks!$B$38:$B$47</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Tasks!$D$38:$D$47</c:f>
              <c:numCache>
                <c:formatCode>General</c:formatCode>
                <c:ptCount val="9"/>
                <c:pt idx="0">
                  <c:v>2</c:v>
                </c:pt>
                <c:pt idx="1">
                  <c:v>1</c:v>
                </c:pt>
                <c:pt idx="2">
                  <c:v>7</c:v>
                </c:pt>
                <c:pt idx="3">
                  <c:v>5</c:v>
                </c:pt>
                <c:pt idx="4">
                  <c:v>6</c:v>
                </c:pt>
                <c:pt idx="5">
                  <c:v>3</c:v>
                </c:pt>
                <c:pt idx="6">
                  <c:v>9</c:v>
                </c:pt>
                <c:pt idx="7">
                  <c:v>8</c:v>
                </c:pt>
                <c:pt idx="8">
                  <c:v>4</c:v>
                </c:pt>
              </c:numCache>
            </c:numRef>
          </c:val>
          <c:extLst>
            <c:ext xmlns:c16="http://schemas.microsoft.com/office/drawing/2014/chart" uri="{C3380CC4-5D6E-409C-BE32-E72D297353CC}">
              <c16:uniqueId val="{00000001-2EF1-4ED2-A282-8CCAFE75A871}"/>
            </c:ext>
          </c:extLst>
        </c:ser>
        <c:dLbls>
          <c:showLegendKey val="0"/>
          <c:showVal val="0"/>
          <c:showCatName val="0"/>
          <c:showSerName val="0"/>
          <c:showPercent val="0"/>
          <c:showBubbleSize val="0"/>
        </c:dLbls>
        <c:gapWidth val="219"/>
        <c:overlap val="-27"/>
        <c:axId val="1556810143"/>
        <c:axId val="1559758207"/>
      </c:barChart>
      <c:lineChart>
        <c:grouping val="standard"/>
        <c:varyColors val="0"/>
        <c:ser>
          <c:idx val="2"/>
          <c:order val="2"/>
          <c:tx>
            <c:strRef>
              <c:f>Tasks!$E$37</c:f>
              <c:strCache>
                <c:ptCount val="1"/>
                <c:pt idx="0">
                  <c:v>Sales %</c:v>
                </c:pt>
              </c:strCache>
            </c:strRef>
          </c:tx>
          <c:spPr>
            <a:ln w="28575" cap="rnd">
              <a:solidFill>
                <a:schemeClr val="accent3"/>
              </a:solidFill>
              <a:round/>
            </a:ln>
            <a:effectLst/>
          </c:spPr>
          <c:marker>
            <c:symbol val="none"/>
          </c:marker>
          <c:cat>
            <c:strRef>
              <c:f>Tasks!$B$38:$B$47</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Tasks!$E$38:$E$47</c:f>
              <c:numCache>
                <c:formatCode>0.00%</c:formatCode>
                <c:ptCount val="9"/>
                <c:pt idx="0">
                  <c:v>0.2149162151494492</c:v>
                </c:pt>
                <c:pt idx="1">
                  <c:v>0.35347518748430157</c:v>
                </c:pt>
                <c:pt idx="2">
                  <c:v>5.2746779575872836E-2</c:v>
                </c:pt>
                <c:pt idx="3">
                  <c:v>6.8624636693099858E-2</c:v>
                </c:pt>
                <c:pt idx="4">
                  <c:v>6.0551150023323404E-2</c:v>
                </c:pt>
                <c:pt idx="5">
                  <c:v>0.12287846711399764</c:v>
                </c:pt>
                <c:pt idx="6">
                  <c:v>2.6552800602820337E-2</c:v>
                </c:pt>
                <c:pt idx="7">
                  <c:v>2.6786034662169434E-2</c:v>
                </c:pt>
                <c:pt idx="8">
                  <c:v>7.3468728694965735E-2</c:v>
                </c:pt>
              </c:numCache>
            </c:numRef>
          </c:val>
          <c:smooth val="0"/>
          <c:extLst>
            <c:ext xmlns:c16="http://schemas.microsoft.com/office/drawing/2014/chart" uri="{C3380CC4-5D6E-409C-BE32-E72D297353CC}">
              <c16:uniqueId val="{00000002-2EF1-4ED2-A282-8CCAFE75A871}"/>
            </c:ext>
          </c:extLst>
        </c:ser>
        <c:dLbls>
          <c:showLegendKey val="0"/>
          <c:showVal val="0"/>
          <c:showCatName val="0"/>
          <c:showSerName val="0"/>
          <c:showPercent val="0"/>
          <c:showBubbleSize val="0"/>
        </c:dLbls>
        <c:marker val="1"/>
        <c:smooth val="0"/>
        <c:axId val="1665594623"/>
        <c:axId val="1559763615"/>
      </c:lineChart>
      <c:catAx>
        <c:axId val="15568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58207"/>
        <c:crosses val="autoZero"/>
        <c:auto val="1"/>
        <c:lblAlgn val="ctr"/>
        <c:lblOffset val="100"/>
        <c:noMultiLvlLbl val="0"/>
      </c:catAx>
      <c:valAx>
        <c:axId val="15597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10143"/>
        <c:crosses val="autoZero"/>
        <c:crossBetween val="between"/>
      </c:valAx>
      <c:valAx>
        <c:axId val="155976361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94623"/>
        <c:crosses val="max"/>
        <c:crossBetween val="between"/>
      </c:valAx>
      <c:catAx>
        <c:axId val="1665594623"/>
        <c:scaling>
          <c:orientation val="minMax"/>
        </c:scaling>
        <c:delete val="1"/>
        <c:axPos val="b"/>
        <c:numFmt formatCode="General" sourceLinked="1"/>
        <c:majorTickMark val="out"/>
        <c:minorTickMark val="none"/>
        <c:tickLblPos val="nextTo"/>
        <c:crossAx val="15597636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Garamond" panose="02020404030301010803" pitchFamily="18" charset="0"/>
              </a:rPr>
              <a:t>Sales &amp; Profitability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Tables'!$C$60</c:f>
              <c:strCache>
                <c:ptCount val="1"/>
                <c:pt idx="0">
                  <c:v>Total 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Tables'!$B$61:$B$70</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'Pivot Tables'!$C$61:$C$70</c:f>
              <c:numCache>
                <c:formatCode>_(* #,##0_);_(* \(#,##0\);_(* "-"??_);_(@_)</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15C9-4298-A775-3854E2166A3A}"/>
            </c:ext>
          </c:extLst>
        </c:ser>
        <c:ser>
          <c:idx val="1"/>
          <c:order val="1"/>
          <c:tx>
            <c:strRef>
              <c:f>'Pivot Tables'!$D$60</c:f>
              <c:strCache>
                <c:ptCount val="1"/>
                <c:pt idx="0">
                  <c:v>Total Profits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Tables'!$B$61:$B$70</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'Pivot Tables'!$D$61:$D$70</c:f>
              <c:numCache>
                <c:formatCode>_(* #,##0_);_(* \(#,##0\);_(* "-"??_);_(@_)</c:formatCode>
                <c:ptCount val="9"/>
                <c:pt idx="0">
                  <c:v>3630</c:v>
                </c:pt>
                <c:pt idx="1">
                  <c:v>5970</c:v>
                </c:pt>
                <c:pt idx="2">
                  <c:v>1225</c:v>
                </c:pt>
                <c:pt idx="3">
                  <c:v>1530</c:v>
                </c:pt>
                <c:pt idx="4">
                  <c:v>1250</c:v>
                </c:pt>
                <c:pt idx="5">
                  <c:v>3835</c:v>
                </c:pt>
                <c:pt idx="6">
                  <c:v>740</c:v>
                </c:pt>
                <c:pt idx="7">
                  <c:v>786</c:v>
                </c:pt>
                <c:pt idx="8">
                  <c:v>2275</c:v>
                </c:pt>
              </c:numCache>
            </c:numRef>
          </c:val>
          <c:extLst>
            <c:ext xmlns:c16="http://schemas.microsoft.com/office/drawing/2014/chart" uri="{C3380CC4-5D6E-409C-BE32-E72D297353CC}">
              <c16:uniqueId val="{00000001-15C9-4298-A775-3854E2166A3A}"/>
            </c:ext>
          </c:extLst>
        </c:ser>
        <c:dLbls>
          <c:showLegendKey val="0"/>
          <c:showVal val="0"/>
          <c:showCatName val="0"/>
          <c:showSerName val="0"/>
          <c:showPercent val="0"/>
          <c:showBubbleSize val="0"/>
        </c:dLbls>
        <c:gapWidth val="150"/>
        <c:shape val="box"/>
        <c:axId val="1738583423"/>
        <c:axId val="1748167647"/>
        <c:axId val="0"/>
      </c:bar3DChart>
      <c:catAx>
        <c:axId val="173858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7647"/>
        <c:crosses val="autoZero"/>
        <c:auto val="1"/>
        <c:lblAlgn val="ctr"/>
        <c:lblOffset val="100"/>
        <c:noMultiLvlLbl val="0"/>
      </c:catAx>
      <c:valAx>
        <c:axId val="174816764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5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Tables!PivotTable3</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90000"/>
              </a:schemeClr>
            </a:solidFill>
            <a:round/>
          </a:ln>
          <a:effectLst/>
        </c:spPr>
        <c:marker>
          <c:symbol val="none"/>
        </c:marker>
      </c:pivotFmt>
      <c:pivotFmt>
        <c:idx val="6"/>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2">
                <a:lumMod val="50000"/>
              </a:schemeClr>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8724428001858"/>
          <c:y val="0.18189654428494859"/>
          <c:w val="0.84824126917594134"/>
          <c:h val="0.652505084189967"/>
        </c:manualLayout>
      </c:layout>
      <c:lineChart>
        <c:grouping val="standard"/>
        <c:varyColors val="0"/>
        <c:ser>
          <c:idx val="0"/>
          <c:order val="0"/>
          <c:tx>
            <c:strRef>
              <c:f>'Pivot Tables'!$C$32</c:f>
              <c:strCache>
                <c:ptCount val="1"/>
                <c:pt idx="0">
                  <c:v>Total Sales</c:v>
                </c:pt>
              </c:strCache>
            </c:strRef>
          </c:tx>
          <c:spPr>
            <a:ln w="28575" cap="rnd">
              <a:solidFill>
                <a:schemeClr val="bg2">
                  <a:lumMod val="5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78D8-4596-A3F8-2CF38B474AD4}"/>
                </c:ext>
              </c:extLst>
            </c:dLbl>
            <c:dLbl>
              <c:idx val="1"/>
              <c:delete val="1"/>
              <c:extLst>
                <c:ext xmlns:c15="http://schemas.microsoft.com/office/drawing/2012/chart" uri="{CE6537A1-D6FC-4f65-9D91-7224C49458BB}"/>
                <c:ext xmlns:c16="http://schemas.microsoft.com/office/drawing/2014/chart" uri="{C3380CC4-5D6E-409C-BE32-E72D297353CC}">
                  <c16:uniqueId val="{00000006-78D8-4596-A3F8-2CF38B474AD4}"/>
                </c:ext>
              </c:extLst>
            </c:dLbl>
            <c:dLbl>
              <c:idx val="3"/>
              <c:delete val="1"/>
              <c:extLst>
                <c:ext xmlns:c15="http://schemas.microsoft.com/office/drawing/2012/chart" uri="{CE6537A1-D6FC-4f65-9D91-7224C49458BB}"/>
                <c:ext xmlns:c16="http://schemas.microsoft.com/office/drawing/2014/chart" uri="{C3380CC4-5D6E-409C-BE32-E72D297353CC}">
                  <c16:uniqueId val="{00000007-78D8-4596-A3F8-2CF38B474AD4}"/>
                </c:ext>
              </c:extLst>
            </c:dLbl>
            <c:dLbl>
              <c:idx val="4"/>
              <c:delete val="1"/>
              <c:extLst>
                <c:ext xmlns:c15="http://schemas.microsoft.com/office/drawing/2012/chart" uri="{CE6537A1-D6FC-4f65-9D91-7224C49458BB}"/>
                <c:ext xmlns:c16="http://schemas.microsoft.com/office/drawing/2014/chart" uri="{C3380CC4-5D6E-409C-BE32-E72D297353CC}">
                  <c16:uniqueId val="{00000004-78D8-4596-A3F8-2CF38B474AD4}"/>
                </c:ext>
              </c:extLst>
            </c:dLbl>
            <c:dLbl>
              <c:idx val="5"/>
              <c:delete val="1"/>
              <c:extLst>
                <c:ext xmlns:c15="http://schemas.microsoft.com/office/drawing/2012/chart" uri="{CE6537A1-D6FC-4f65-9D91-7224C49458BB}"/>
                <c:ext xmlns:c16="http://schemas.microsoft.com/office/drawing/2014/chart" uri="{C3380CC4-5D6E-409C-BE32-E72D297353CC}">
                  <c16:uniqueId val="{00000003-78D8-4596-A3F8-2CF38B474AD4}"/>
                </c:ext>
              </c:extLst>
            </c:dLbl>
            <c:dLbl>
              <c:idx val="6"/>
              <c:delete val="1"/>
              <c:extLst>
                <c:ext xmlns:c15="http://schemas.microsoft.com/office/drawing/2012/chart" uri="{CE6537A1-D6FC-4f65-9D91-7224C49458BB}"/>
                <c:ext xmlns:c16="http://schemas.microsoft.com/office/drawing/2014/chart" uri="{C3380CC4-5D6E-409C-BE32-E72D297353CC}">
                  <c16:uniqueId val="{00000005-78D8-4596-A3F8-2CF38B474AD4}"/>
                </c:ext>
              </c:extLst>
            </c:dLbl>
            <c:dLbl>
              <c:idx val="7"/>
              <c:delete val="1"/>
              <c:extLst>
                <c:ext xmlns:c15="http://schemas.microsoft.com/office/drawing/2012/chart" uri="{CE6537A1-D6FC-4f65-9D91-7224C49458BB}"/>
                <c:ext xmlns:c16="http://schemas.microsoft.com/office/drawing/2014/chart" uri="{C3380CC4-5D6E-409C-BE32-E72D297353CC}">
                  <c16:uniqueId val="{00000008-78D8-4596-A3F8-2CF38B474AD4}"/>
                </c:ext>
              </c:extLst>
            </c:dLbl>
            <c:dLbl>
              <c:idx val="8"/>
              <c:delete val="1"/>
              <c:extLst>
                <c:ext xmlns:c15="http://schemas.microsoft.com/office/drawing/2012/chart" uri="{CE6537A1-D6FC-4f65-9D91-7224C49458BB}"/>
                <c:ext xmlns:c16="http://schemas.microsoft.com/office/drawing/2014/chart" uri="{C3380CC4-5D6E-409C-BE32-E72D297353CC}">
                  <c16:uniqueId val="{00000009-78D8-4596-A3F8-2CF38B474AD4}"/>
                </c:ext>
              </c:extLst>
            </c:dLbl>
            <c:dLbl>
              <c:idx val="10"/>
              <c:delete val="1"/>
              <c:extLst>
                <c:ext xmlns:c15="http://schemas.microsoft.com/office/drawing/2012/chart" uri="{CE6537A1-D6FC-4f65-9D91-7224C49458BB}"/>
                <c:ext xmlns:c16="http://schemas.microsoft.com/office/drawing/2014/chart" uri="{C3380CC4-5D6E-409C-BE32-E72D297353CC}">
                  <c16:uniqueId val="{0000000A-78D8-4596-A3F8-2CF38B474AD4}"/>
                </c:ext>
              </c:extLst>
            </c:dLbl>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Tables'!$C$33:$C$44</c:f>
              <c:numCache>
                <c:formatCode>_(* #,##0_);_(* \(#,##0\);_(* "-"??_);_(@_)</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smooth val="1"/>
          <c:extLst>
            <c:ext xmlns:c16="http://schemas.microsoft.com/office/drawing/2014/chart" uri="{C3380CC4-5D6E-409C-BE32-E72D297353CC}">
              <c16:uniqueId val="{00000000-78D8-4596-A3F8-2CF38B474AD4}"/>
            </c:ext>
          </c:extLst>
        </c:ser>
        <c:ser>
          <c:idx val="1"/>
          <c:order val="1"/>
          <c:tx>
            <c:strRef>
              <c:f>'Pivot Tables'!$D$32</c:f>
              <c:strCache>
                <c:ptCount val="1"/>
                <c:pt idx="0">
                  <c:v>Total Profit</c:v>
                </c:pt>
              </c:strCache>
            </c:strRef>
          </c:tx>
          <c:spPr>
            <a:ln w="28575" cap="rnd">
              <a:solidFill>
                <a:schemeClr val="bg2">
                  <a:lumMod val="90000"/>
                </a:schemeClr>
              </a:solidFill>
              <a:round/>
            </a:ln>
            <a:effectLst/>
          </c:spPr>
          <c:marker>
            <c:symbol val="none"/>
          </c:marker>
          <c:cat>
            <c:strRef>
              <c:f>'Pivot Tables'!$B$33:$B$44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Tables'!$D$33:$D$44</c:f>
              <c:numCache>
                <c:formatCode>_(* #,##0_);_(* \(#,##0\);_(* "-"??_);_(@_)</c:formatCode>
                <c:ptCount val="11"/>
                <c:pt idx="0">
                  <c:v>1200</c:v>
                </c:pt>
                <c:pt idx="1">
                  <c:v>1025</c:v>
                </c:pt>
                <c:pt idx="2">
                  <c:v>4610</c:v>
                </c:pt>
                <c:pt idx="3">
                  <c:v>580</c:v>
                </c:pt>
                <c:pt idx="4">
                  <c:v>4285</c:v>
                </c:pt>
                <c:pt idx="5">
                  <c:v>1225</c:v>
                </c:pt>
                <c:pt idx="6">
                  <c:v>3270</c:v>
                </c:pt>
                <c:pt idx="7">
                  <c:v>1730</c:v>
                </c:pt>
                <c:pt idx="8">
                  <c:v>1570</c:v>
                </c:pt>
                <c:pt idx="9">
                  <c:v>396</c:v>
                </c:pt>
                <c:pt idx="10">
                  <c:v>1350</c:v>
                </c:pt>
              </c:numCache>
            </c:numRef>
          </c:val>
          <c:smooth val="1"/>
          <c:extLst>
            <c:ext xmlns:c16="http://schemas.microsoft.com/office/drawing/2014/chart" uri="{C3380CC4-5D6E-409C-BE32-E72D297353CC}">
              <c16:uniqueId val="{00000001-78D8-4596-A3F8-2CF38B474AD4}"/>
            </c:ext>
          </c:extLst>
        </c:ser>
        <c:dLbls>
          <c:showLegendKey val="0"/>
          <c:showVal val="0"/>
          <c:showCatName val="0"/>
          <c:showSerName val="0"/>
          <c:showPercent val="0"/>
          <c:showBubbleSize val="0"/>
        </c:dLbls>
        <c:smooth val="0"/>
        <c:axId val="2013254511"/>
        <c:axId val="1879011887"/>
      </c:lineChart>
      <c:catAx>
        <c:axId val="201325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11887"/>
        <c:crosses val="autoZero"/>
        <c:auto val="1"/>
        <c:lblAlgn val="ctr"/>
        <c:lblOffset val="100"/>
        <c:noMultiLvlLbl val="0"/>
      </c:catAx>
      <c:valAx>
        <c:axId val="1879011887"/>
        <c:scaling>
          <c:orientation val="minMax"/>
        </c:scaling>
        <c:delete val="1"/>
        <c:axPos val="l"/>
        <c:numFmt formatCode="_(* #,##0_);_(* \(#,##0\);_(* &quot;-&quot;??_);_(@_)" sourceLinked="1"/>
        <c:majorTickMark val="none"/>
        <c:minorTickMark val="none"/>
        <c:tickLblPos val="nextTo"/>
        <c:crossAx val="2013254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Tables!PivotTable4</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2">
              <a:lumMod val="25000"/>
            </a:schemeClr>
          </a:solidFill>
          <a:ln>
            <a:noFill/>
          </a:ln>
          <a:effectLst/>
        </c:spPr>
        <c:marker>
          <c:symbol val="none"/>
        </c:marker>
        <c:dLbl>
          <c:idx val="0"/>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marker>
          <c:symbol val="none"/>
        </c:marker>
      </c:pivotFmt>
    </c:pivotFmts>
    <c:plotArea>
      <c:layout>
        <c:manualLayout>
          <c:layoutTarget val="inner"/>
          <c:xMode val="edge"/>
          <c:yMode val="edge"/>
          <c:x val="0.10823403324584427"/>
          <c:y val="0.14249781277340332"/>
          <c:w val="0.66870516185476814"/>
          <c:h val="0.65853091280256637"/>
        </c:manualLayout>
      </c:layout>
      <c:barChart>
        <c:barDir val="col"/>
        <c:grouping val="clustered"/>
        <c:varyColors val="0"/>
        <c:ser>
          <c:idx val="0"/>
          <c:order val="0"/>
          <c:tx>
            <c:strRef>
              <c:f>'Pivot Tables'!$C$49</c:f>
              <c:strCache>
                <c:ptCount val="1"/>
                <c:pt idx="0">
                  <c:v>Total Sales</c:v>
                </c:pt>
              </c:strCache>
            </c:strRef>
          </c:tx>
          <c:spPr>
            <a:solidFill>
              <a:schemeClr val="bg2">
                <a:lumMod val="25000"/>
              </a:schemeClr>
            </a:solidFill>
            <a:ln>
              <a:noFill/>
            </a:ln>
            <a:effectLst/>
          </c:spPr>
          <c:invertIfNegative val="0"/>
          <c:dLbls>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Tables'!$B$50:$B$55</c:f>
              <c:strCache>
                <c:ptCount val="5"/>
                <c:pt idx="0">
                  <c:v>Central</c:v>
                </c:pt>
                <c:pt idx="1">
                  <c:v>Northeast</c:v>
                </c:pt>
                <c:pt idx="2">
                  <c:v>Northwest</c:v>
                </c:pt>
                <c:pt idx="3">
                  <c:v>Southeast</c:v>
                </c:pt>
                <c:pt idx="4">
                  <c:v>Southwest</c:v>
                </c:pt>
              </c:strCache>
            </c:strRef>
          </c:cat>
          <c:val>
            <c:numRef>
              <c:f>'Pivot Tables'!$C$50:$C$55</c:f>
              <c:numCache>
                <c:formatCode>_(* #,##0_);_(* \(#,##0\);_(* "-"??_);_(@_)</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0-3645-4E37-ABC3-60354BD2A808}"/>
            </c:ext>
          </c:extLst>
        </c:ser>
        <c:ser>
          <c:idx val="1"/>
          <c:order val="1"/>
          <c:tx>
            <c:strRef>
              <c:f>'Pivot Tables'!$D$49</c:f>
              <c:strCache>
                <c:ptCount val="1"/>
                <c:pt idx="0">
                  <c:v>Total Profit</c:v>
                </c:pt>
              </c:strCache>
            </c:strRef>
          </c:tx>
          <c:spPr>
            <a:solidFill>
              <a:schemeClr val="bg2">
                <a:lumMod val="50000"/>
              </a:schemeClr>
            </a:solidFill>
            <a:ln>
              <a:noFill/>
            </a:ln>
            <a:effectLst/>
          </c:spPr>
          <c:invertIfNegative val="0"/>
          <c:dLbls>
            <c:delete val="1"/>
          </c:dLbls>
          <c:cat>
            <c:strRef>
              <c:f>'Pivot Tables'!$B$50:$B$55</c:f>
              <c:strCache>
                <c:ptCount val="5"/>
                <c:pt idx="0">
                  <c:v>Central</c:v>
                </c:pt>
                <c:pt idx="1">
                  <c:v>Northeast</c:v>
                </c:pt>
                <c:pt idx="2">
                  <c:v>Northwest</c:v>
                </c:pt>
                <c:pt idx="3">
                  <c:v>Southeast</c:v>
                </c:pt>
                <c:pt idx="4">
                  <c:v>Southwest</c:v>
                </c:pt>
              </c:strCache>
            </c:strRef>
          </c:cat>
          <c:val>
            <c:numRef>
              <c:f>'Pivot Tables'!$D$50:$D$55</c:f>
              <c:numCache>
                <c:formatCode>_(* #,##0_);_(* \(#,##0\);_(* "-"??_);_(@_)</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1-3645-4E37-ABC3-60354BD2A808}"/>
            </c:ext>
          </c:extLst>
        </c:ser>
        <c:dLbls>
          <c:dLblPos val="inEnd"/>
          <c:showLegendKey val="0"/>
          <c:showVal val="1"/>
          <c:showCatName val="0"/>
          <c:showSerName val="0"/>
          <c:showPercent val="0"/>
          <c:showBubbleSize val="0"/>
        </c:dLbls>
        <c:gapWidth val="219"/>
        <c:overlap val="-27"/>
        <c:axId val="1558984719"/>
        <c:axId val="1671255151"/>
      </c:barChart>
      <c:catAx>
        <c:axId val="155898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55151"/>
        <c:crosses val="autoZero"/>
        <c:auto val="1"/>
        <c:lblAlgn val="ctr"/>
        <c:lblOffset val="100"/>
        <c:noMultiLvlLbl val="0"/>
      </c:catAx>
      <c:valAx>
        <c:axId val="167125515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84719"/>
        <c:crosses val="autoZero"/>
        <c:crossBetween val="between"/>
        <c:maj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latin typeface="Garamond" panose="02020404030301010803" pitchFamily="18" charset="0"/>
              </a:rPr>
              <a:t>Sales &amp; Profit By The Reps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Tables'!$C$14</c:f>
              <c:strCache>
                <c:ptCount val="1"/>
                <c:pt idx="0">
                  <c:v>Revenue</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Tables'!$B$15:$B$27</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'Pivot Tables'!$C$15:$C$27</c:f>
              <c:numCache>
                <c:formatCode>_(* #,##0_);_(* \(#,##0\);_(* "-"??_);_(@_)</c:formatCode>
                <c:ptCount val="12"/>
                <c:pt idx="0">
                  <c:v>3915</c:v>
                </c:pt>
                <c:pt idx="1">
                  <c:v>4419</c:v>
                </c:pt>
                <c:pt idx="2">
                  <c:v>6681</c:v>
                </c:pt>
                <c:pt idx="3">
                  <c:v>7245</c:v>
                </c:pt>
                <c:pt idx="4">
                  <c:v>1620</c:v>
                </c:pt>
                <c:pt idx="5">
                  <c:v>10409</c:v>
                </c:pt>
                <c:pt idx="6">
                  <c:v>1939</c:v>
                </c:pt>
                <c:pt idx="7">
                  <c:v>297</c:v>
                </c:pt>
                <c:pt idx="8">
                  <c:v>11267</c:v>
                </c:pt>
                <c:pt idx="9">
                  <c:v>741</c:v>
                </c:pt>
                <c:pt idx="10">
                  <c:v>1049</c:v>
                </c:pt>
                <c:pt idx="11">
                  <c:v>6156</c:v>
                </c:pt>
              </c:numCache>
            </c:numRef>
          </c:val>
          <c:extLst>
            <c:ext xmlns:c16="http://schemas.microsoft.com/office/drawing/2014/chart" uri="{C3380CC4-5D6E-409C-BE32-E72D297353CC}">
              <c16:uniqueId val="{00000000-DE18-4722-B797-E094547DB35C}"/>
            </c:ext>
          </c:extLst>
        </c:ser>
        <c:ser>
          <c:idx val="1"/>
          <c:order val="1"/>
          <c:tx>
            <c:strRef>
              <c:f>'Pivot Tables'!$D$14</c:f>
              <c:strCache>
                <c:ptCount val="1"/>
                <c:pt idx="0">
                  <c:v>Total Profit</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Tables'!$B$15:$B$27</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'Pivot Tables'!$D$15:$D$27</c:f>
              <c:numCache>
                <c:formatCode>_(* #,##0_);_(* \(#,##0\);_(* "-"??_);_(@_)</c:formatCode>
                <c:ptCount val="12"/>
                <c:pt idx="0">
                  <c:v>1950</c:v>
                </c:pt>
                <c:pt idx="1">
                  <c:v>1555</c:v>
                </c:pt>
                <c:pt idx="2">
                  <c:v>2195</c:v>
                </c:pt>
                <c:pt idx="3">
                  <c:v>2700</c:v>
                </c:pt>
                <c:pt idx="4">
                  <c:v>900</c:v>
                </c:pt>
                <c:pt idx="5">
                  <c:v>4025</c:v>
                </c:pt>
                <c:pt idx="6">
                  <c:v>1030</c:v>
                </c:pt>
                <c:pt idx="7">
                  <c:v>110</c:v>
                </c:pt>
                <c:pt idx="8">
                  <c:v>3785</c:v>
                </c:pt>
                <c:pt idx="9">
                  <c:v>390</c:v>
                </c:pt>
                <c:pt idx="10">
                  <c:v>506</c:v>
                </c:pt>
                <c:pt idx="11">
                  <c:v>2095</c:v>
                </c:pt>
              </c:numCache>
            </c:numRef>
          </c:val>
          <c:extLst>
            <c:ext xmlns:c16="http://schemas.microsoft.com/office/drawing/2014/chart" uri="{C3380CC4-5D6E-409C-BE32-E72D297353CC}">
              <c16:uniqueId val="{00000001-DE18-4722-B797-E094547DB35C}"/>
            </c:ext>
          </c:extLst>
        </c:ser>
        <c:dLbls>
          <c:showLegendKey val="0"/>
          <c:showVal val="1"/>
          <c:showCatName val="0"/>
          <c:showSerName val="0"/>
          <c:showPercent val="0"/>
          <c:showBubbleSize val="0"/>
        </c:dLbls>
        <c:gapWidth val="65"/>
        <c:shape val="box"/>
        <c:axId val="1664297631"/>
        <c:axId val="1746244223"/>
        <c:axId val="1823454383"/>
      </c:bar3DChart>
      <c:catAx>
        <c:axId val="16642976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6244223"/>
        <c:crosses val="autoZero"/>
        <c:auto val="1"/>
        <c:lblAlgn val="ctr"/>
        <c:lblOffset val="100"/>
        <c:noMultiLvlLbl val="0"/>
      </c:catAx>
      <c:valAx>
        <c:axId val="1746244223"/>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64297631"/>
        <c:crosses val="autoZero"/>
        <c:crossBetween val="between"/>
      </c:valAx>
      <c:serAx>
        <c:axId val="1823454383"/>
        <c:scaling>
          <c:orientation val="minMax"/>
        </c:scaling>
        <c:delete val="1"/>
        <c:axPos val="b"/>
        <c:majorTickMark val="none"/>
        <c:minorTickMark val="none"/>
        <c:tickLblPos val="nextTo"/>
        <c:crossAx val="1746244223"/>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latin typeface="Garamond" panose="02020404030301010803" pitchFamily="18" charset="0"/>
              </a:rPr>
              <a:t>Sales &amp; Profit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Tables'!$C$32</c:f>
              <c:strCache>
                <c:ptCount val="1"/>
                <c:pt idx="0">
                  <c:v>Total Sales</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Garamond" panose="020204040303010108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Tables'!$C$33:$C$44</c:f>
              <c:numCache>
                <c:formatCode>_(* #,##0_);_(* \(#,##0\);_(* "-"??_);_(@_)</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smooth val="0"/>
          <c:extLst>
            <c:ext xmlns:c16="http://schemas.microsoft.com/office/drawing/2014/chart" uri="{C3380CC4-5D6E-409C-BE32-E72D297353CC}">
              <c16:uniqueId val="{00000000-DCFD-463F-857F-E06D0A848AB7}"/>
            </c:ext>
          </c:extLst>
        </c:ser>
        <c:ser>
          <c:idx val="1"/>
          <c:order val="1"/>
          <c:tx>
            <c:strRef>
              <c:f>'Pivot Tables'!$D$32</c:f>
              <c:strCache>
                <c:ptCount val="1"/>
                <c:pt idx="0">
                  <c:v>Total Profit</c:v>
                </c:pt>
              </c:strCache>
            </c:strRef>
          </c:tx>
          <c:spPr>
            <a:solidFill>
              <a:schemeClr val="accent2"/>
            </a:solidFill>
            <a:ln>
              <a:noFill/>
            </a:ln>
            <a:effectLst/>
            <a:sp3d/>
          </c:spPr>
          <c:cat>
            <c:strRef>
              <c:f>'Pivot Tables'!$B$33:$B$44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Tables'!$D$33:$D$44</c:f>
              <c:numCache>
                <c:formatCode>_(* #,##0_);_(* \(#,##0\);_(* "-"??_);_(@_)</c:formatCode>
                <c:ptCount val="11"/>
                <c:pt idx="0">
                  <c:v>1200</c:v>
                </c:pt>
                <c:pt idx="1">
                  <c:v>1025</c:v>
                </c:pt>
                <c:pt idx="2">
                  <c:v>4610</c:v>
                </c:pt>
                <c:pt idx="3">
                  <c:v>580</c:v>
                </c:pt>
                <c:pt idx="4">
                  <c:v>4285</c:v>
                </c:pt>
                <c:pt idx="5">
                  <c:v>1225</c:v>
                </c:pt>
                <c:pt idx="6">
                  <c:v>3270</c:v>
                </c:pt>
                <c:pt idx="7">
                  <c:v>1730</c:v>
                </c:pt>
                <c:pt idx="8">
                  <c:v>1570</c:v>
                </c:pt>
                <c:pt idx="9">
                  <c:v>396</c:v>
                </c:pt>
                <c:pt idx="10">
                  <c:v>1350</c:v>
                </c:pt>
              </c:numCache>
            </c:numRef>
          </c:val>
          <c:smooth val="0"/>
          <c:extLst>
            <c:ext xmlns:c16="http://schemas.microsoft.com/office/drawing/2014/chart" uri="{C3380CC4-5D6E-409C-BE32-E72D297353CC}">
              <c16:uniqueId val="{00000001-DCFD-463F-857F-E06D0A848AB7}"/>
            </c:ext>
          </c:extLst>
        </c:ser>
        <c:dLbls>
          <c:showLegendKey val="0"/>
          <c:showVal val="0"/>
          <c:showCatName val="0"/>
          <c:showSerName val="0"/>
          <c:showPercent val="0"/>
          <c:showBubbleSize val="0"/>
        </c:dLbls>
        <c:axId val="1825747055"/>
        <c:axId val="1751511631"/>
        <c:axId val="1823464591"/>
      </c:line3DChart>
      <c:catAx>
        <c:axId val="182574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11631"/>
        <c:crosses val="autoZero"/>
        <c:auto val="1"/>
        <c:lblAlgn val="ctr"/>
        <c:lblOffset val="100"/>
        <c:noMultiLvlLbl val="0"/>
      </c:catAx>
      <c:valAx>
        <c:axId val="1751511631"/>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47055"/>
        <c:crosses val="autoZero"/>
        <c:crossBetween val="between"/>
      </c:valAx>
      <c:serAx>
        <c:axId val="182346459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116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146957</xdr:colOff>
      <xdr:row>104</xdr:row>
      <xdr:rowOff>10884</xdr:rowOff>
    </xdr:from>
    <xdr:to>
      <xdr:col>4</xdr:col>
      <xdr:colOff>194582</xdr:colOff>
      <xdr:row>113</xdr:row>
      <xdr:rowOff>87086</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2F876CAF-9650-4B2B-BA8F-964051DE6D3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247900" y="17553213"/>
              <a:ext cx="1255939" cy="1578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8</xdr:row>
      <xdr:rowOff>19050</xdr:rowOff>
    </xdr:from>
    <xdr:to>
      <xdr:col>20</xdr:col>
      <xdr:colOff>228600</xdr:colOff>
      <xdr:row>36</xdr:row>
      <xdr:rowOff>95249</xdr:rowOff>
    </xdr:to>
    <xdr:sp macro="" textlink="">
      <xdr:nvSpPr>
        <xdr:cNvPr id="2" name="Rectangle: Rounded Corners 1">
          <a:extLst>
            <a:ext uri="{FF2B5EF4-FFF2-40B4-BE49-F238E27FC236}">
              <a16:creationId xmlns:a16="http://schemas.microsoft.com/office/drawing/2014/main" id="{3628E1CD-846E-4CF3-940A-9489CE3863C6}"/>
            </a:ext>
          </a:extLst>
        </xdr:cNvPr>
        <xdr:cNvSpPr/>
      </xdr:nvSpPr>
      <xdr:spPr>
        <a:xfrm>
          <a:off x="352425" y="1314450"/>
          <a:ext cx="12068175" cy="46100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21</xdr:row>
      <xdr:rowOff>123825</xdr:rowOff>
    </xdr:from>
    <xdr:to>
      <xdr:col>8</xdr:col>
      <xdr:colOff>447675</xdr:colOff>
      <xdr:row>35</xdr:row>
      <xdr:rowOff>123826</xdr:rowOff>
    </xdr:to>
    <xdr:graphicFrame macro="">
      <xdr:nvGraphicFramePr>
        <xdr:cNvPr id="3" name="Chart 2">
          <a:extLst>
            <a:ext uri="{FF2B5EF4-FFF2-40B4-BE49-F238E27FC236}">
              <a16:creationId xmlns:a16="http://schemas.microsoft.com/office/drawing/2014/main" id="{EF0E3194-D7AF-40D5-AAD2-F7D97143F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8</xdr:row>
      <xdr:rowOff>155576</xdr:rowOff>
    </xdr:from>
    <xdr:to>
      <xdr:col>16</xdr:col>
      <xdr:colOff>171450</xdr:colOff>
      <xdr:row>21</xdr:row>
      <xdr:rowOff>66675</xdr:rowOff>
    </xdr:to>
    <xdr:graphicFrame macro="">
      <xdr:nvGraphicFramePr>
        <xdr:cNvPr id="4" name="Chart 3">
          <a:extLst>
            <a:ext uri="{FF2B5EF4-FFF2-40B4-BE49-F238E27FC236}">
              <a16:creationId xmlns:a16="http://schemas.microsoft.com/office/drawing/2014/main" id="{2EF126DC-7A49-4B42-83A9-A5B2F5FF5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8</xdr:row>
      <xdr:rowOff>152399</xdr:rowOff>
    </xdr:from>
    <xdr:to>
      <xdr:col>8</xdr:col>
      <xdr:colOff>419100</xdr:colOff>
      <xdr:row>21</xdr:row>
      <xdr:rowOff>76200</xdr:rowOff>
    </xdr:to>
    <xdr:graphicFrame macro="">
      <xdr:nvGraphicFramePr>
        <xdr:cNvPr id="5" name="Chart 4">
          <a:extLst>
            <a:ext uri="{FF2B5EF4-FFF2-40B4-BE49-F238E27FC236}">
              <a16:creationId xmlns:a16="http://schemas.microsoft.com/office/drawing/2014/main" id="{4FEECB52-BEF9-4039-8107-D020B41DB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21</xdr:row>
      <xdr:rowOff>114299</xdr:rowOff>
    </xdr:from>
    <xdr:to>
      <xdr:col>16</xdr:col>
      <xdr:colOff>190500</xdr:colOff>
      <xdr:row>35</xdr:row>
      <xdr:rowOff>142874</xdr:rowOff>
    </xdr:to>
    <xdr:graphicFrame macro="">
      <xdr:nvGraphicFramePr>
        <xdr:cNvPr id="6" name="Chart 5">
          <a:extLst>
            <a:ext uri="{FF2B5EF4-FFF2-40B4-BE49-F238E27FC236}">
              <a16:creationId xmlns:a16="http://schemas.microsoft.com/office/drawing/2014/main" id="{31F8D043-1A22-402E-BD4D-6A8A41C67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419099</xdr:colOff>
      <xdr:row>9</xdr:row>
      <xdr:rowOff>76200</xdr:rowOff>
    </xdr:from>
    <xdr:to>
      <xdr:col>18</xdr:col>
      <xdr:colOff>523874</xdr:colOff>
      <xdr:row>11</xdr:row>
      <xdr:rowOff>133350</xdr:rowOff>
    </xdr:to>
    <xdr:sp macro="" textlink="">
      <xdr:nvSpPr>
        <xdr:cNvPr id="7" name="TextBox 6">
          <a:extLst>
            <a:ext uri="{FF2B5EF4-FFF2-40B4-BE49-F238E27FC236}">
              <a16:creationId xmlns:a16="http://schemas.microsoft.com/office/drawing/2014/main" id="{81028B2F-4127-440F-8347-6A80CE4F5102}"/>
            </a:ext>
          </a:extLst>
        </xdr:cNvPr>
        <xdr:cNvSpPr txBox="1"/>
      </xdr:nvSpPr>
      <xdr:spPr>
        <a:xfrm>
          <a:off x="10172699" y="1533525"/>
          <a:ext cx="132397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i="1" cap="none" spc="0">
              <a:ln w="22225">
                <a:solidFill>
                  <a:schemeClr val="accent2"/>
                </a:solidFill>
                <a:prstDash val="solid"/>
              </a:ln>
              <a:solidFill>
                <a:schemeClr val="accent2">
                  <a:lumMod val="40000"/>
                  <a:lumOff val="60000"/>
                </a:schemeClr>
              </a:solidFill>
              <a:effectLst/>
              <a:latin typeface="Times New Roman" panose="02020603050405020304" pitchFamily="18" charset="0"/>
              <a:cs typeface="Times New Roman" panose="02020603050405020304" pitchFamily="18" charset="0"/>
            </a:rPr>
            <a:t>K. P.</a:t>
          </a:r>
          <a:r>
            <a:rPr lang="en-US" sz="2800" b="1" i="1" cap="none" spc="0" baseline="0">
              <a:ln w="22225">
                <a:solidFill>
                  <a:schemeClr val="accent2"/>
                </a:solidFill>
                <a:prstDash val="solid"/>
              </a:ln>
              <a:solidFill>
                <a:schemeClr val="accent2">
                  <a:lumMod val="40000"/>
                  <a:lumOff val="60000"/>
                </a:schemeClr>
              </a:solidFill>
              <a:effectLst/>
              <a:latin typeface="Times New Roman" panose="02020603050405020304" pitchFamily="18" charset="0"/>
              <a:cs typeface="Times New Roman" panose="02020603050405020304" pitchFamily="18" charset="0"/>
            </a:rPr>
            <a:t> I</a:t>
          </a:r>
          <a:endParaRPr lang="en-US" sz="2800" b="1" i="1" cap="none" spc="0">
            <a:ln w="22225">
              <a:solidFill>
                <a:schemeClr val="accent2"/>
              </a:solidFill>
              <a:prstDash val="solid"/>
            </a:ln>
            <a:solidFill>
              <a:schemeClr val="accent2">
                <a:lumMod val="40000"/>
                <a:lumOff val="60000"/>
              </a:schemeClr>
            </a:solidFill>
            <a:effectLst/>
            <a:latin typeface="Times New Roman" panose="02020603050405020304" pitchFamily="18" charset="0"/>
            <a:cs typeface="Times New Roman" panose="02020603050405020304" pitchFamily="18" charset="0"/>
          </a:endParaRPr>
        </a:p>
      </xdr:txBody>
    </xdr:sp>
    <xdr:clientData/>
  </xdr:twoCellAnchor>
  <xdr:twoCellAnchor>
    <xdr:from>
      <xdr:col>16</xdr:col>
      <xdr:colOff>485775</xdr:colOff>
      <xdr:row>12</xdr:row>
      <xdr:rowOff>133350</xdr:rowOff>
    </xdr:from>
    <xdr:to>
      <xdr:col>18</xdr:col>
      <xdr:colOff>419100</xdr:colOff>
      <xdr:row>14</xdr:row>
      <xdr:rowOff>114300</xdr:rowOff>
    </xdr:to>
    <xdr:sp macro="" textlink="">
      <xdr:nvSpPr>
        <xdr:cNvPr id="9" name="TextBox 8">
          <a:extLst>
            <a:ext uri="{FF2B5EF4-FFF2-40B4-BE49-F238E27FC236}">
              <a16:creationId xmlns:a16="http://schemas.microsoft.com/office/drawing/2014/main" id="{D93A7535-5C05-4F56-998D-C12F9FBAA4C1}"/>
            </a:ext>
          </a:extLst>
        </xdr:cNvPr>
        <xdr:cNvSpPr txBox="1"/>
      </xdr:nvSpPr>
      <xdr:spPr>
        <a:xfrm>
          <a:off x="10239375" y="2076450"/>
          <a:ext cx="11525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Times New Roman" panose="02020603050405020304" pitchFamily="18" charset="0"/>
              <a:cs typeface="Times New Roman" panose="02020603050405020304" pitchFamily="18" charset="0"/>
            </a:rPr>
            <a:t>Total</a:t>
          </a:r>
          <a:r>
            <a:rPr lang="en-US" sz="16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Times New Roman" panose="02020603050405020304" pitchFamily="18" charset="0"/>
              <a:cs typeface="Times New Roman" panose="02020603050405020304" pitchFamily="18" charset="0"/>
            </a:rPr>
            <a:t> Sales</a:t>
          </a:r>
          <a:endParaRPr lang="en-US" sz="1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Times New Roman" panose="02020603050405020304" pitchFamily="18" charset="0"/>
            <a:cs typeface="Times New Roman" panose="02020603050405020304" pitchFamily="18" charset="0"/>
          </a:endParaRPr>
        </a:p>
      </xdr:txBody>
    </xdr:sp>
    <xdr:clientData/>
  </xdr:twoCellAnchor>
  <xdr:twoCellAnchor>
    <xdr:from>
      <xdr:col>16</xdr:col>
      <xdr:colOff>485774</xdr:colOff>
      <xdr:row>15</xdr:row>
      <xdr:rowOff>66675</xdr:rowOff>
    </xdr:from>
    <xdr:to>
      <xdr:col>18</xdr:col>
      <xdr:colOff>295275</xdr:colOff>
      <xdr:row>17</xdr:row>
      <xdr:rowOff>114300</xdr:rowOff>
    </xdr:to>
    <xdr:sp macro="" textlink="">
      <xdr:nvSpPr>
        <xdr:cNvPr id="11" name="TextBox 10">
          <a:extLst>
            <a:ext uri="{FF2B5EF4-FFF2-40B4-BE49-F238E27FC236}">
              <a16:creationId xmlns:a16="http://schemas.microsoft.com/office/drawing/2014/main" id="{18297256-5DED-4DFA-A37D-3F5F59CD9F32}"/>
            </a:ext>
          </a:extLst>
        </xdr:cNvPr>
        <xdr:cNvSpPr txBox="1"/>
      </xdr:nvSpPr>
      <xdr:spPr>
        <a:xfrm>
          <a:off x="10239374" y="2495550"/>
          <a:ext cx="1028701"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latin typeface="Times New Roman" panose="02020603050405020304" pitchFamily="18" charset="0"/>
              <a:cs typeface="Times New Roman" panose="02020603050405020304" pitchFamily="18" charset="0"/>
            </a:rPr>
            <a:t>$55,738</a:t>
          </a:r>
        </a:p>
      </xdr:txBody>
    </xdr:sp>
    <xdr:clientData/>
  </xdr:twoCellAnchor>
  <xdr:oneCellAnchor>
    <xdr:from>
      <xdr:col>16</xdr:col>
      <xdr:colOff>514350</xdr:colOff>
      <xdr:row>15</xdr:row>
      <xdr:rowOff>38100</xdr:rowOff>
    </xdr:from>
    <xdr:ext cx="1009650" cy="400050"/>
    <xdr:sp macro="" textlink="">
      <xdr:nvSpPr>
        <xdr:cNvPr id="12" name="Rectangle 11">
          <a:extLst>
            <a:ext uri="{FF2B5EF4-FFF2-40B4-BE49-F238E27FC236}">
              <a16:creationId xmlns:a16="http://schemas.microsoft.com/office/drawing/2014/main" id="{85A9C4B9-1CCB-4825-AE59-DDA4B01C96F4}"/>
            </a:ext>
          </a:extLst>
        </xdr:cNvPr>
        <xdr:cNvSpPr/>
      </xdr:nvSpPr>
      <xdr:spPr>
        <a:xfrm>
          <a:off x="10267950" y="2466975"/>
          <a:ext cx="1009650" cy="400050"/>
        </a:xfrm>
        <a:prstGeom prst="rect">
          <a:avLst/>
        </a:prstGeom>
        <a:noFill/>
      </xdr:spPr>
      <xdr:txBody>
        <a:bodyPr wrap="none" lIns="91440" tIns="45720" rIns="91440" bIns="45720">
          <a:noAutofit/>
        </a:bodyPr>
        <a:lstStyle/>
        <a:p>
          <a:pPr algn="ctr"/>
          <a:r>
            <a:rPr lang="en-US" sz="2400" b="1" cap="none" spc="0">
              <a:ln w="22225">
                <a:solidFill>
                  <a:schemeClr val="accent2"/>
                </a:solidFill>
                <a:prstDash val="solid"/>
              </a:ln>
              <a:solidFill>
                <a:schemeClr val="accent2">
                  <a:lumMod val="40000"/>
                  <a:lumOff val="60000"/>
                </a:schemeClr>
              </a:solidFill>
              <a:effectLst/>
              <a:latin typeface="Times New Roman" panose="02020603050405020304" pitchFamily="18" charset="0"/>
              <a:cs typeface="Times New Roman" panose="02020603050405020304" pitchFamily="18" charset="0"/>
            </a:rPr>
            <a:t>$55,738</a:t>
          </a:r>
          <a:endParaRPr lang="en-US" sz="2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16</xdr:col>
      <xdr:colOff>476251</xdr:colOff>
      <xdr:row>18</xdr:row>
      <xdr:rowOff>97156</xdr:rowOff>
    </xdr:from>
    <xdr:to>
      <xdr:col>19</xdr:col>
      <xdr:colOff>9525</xdr:colOff>
      <xdr:row>20</xdr:row>
      <xdr:rowOff>123825</xdr:rowOff>
    </xdr:to>
    <xdr:sp macro="" textlink="">
      <xdr:nvSpPr>
        <xdr:cNvPr id="14" name="TextBox 13">
          <a:extLst>
            <a:ext uri="{FF2B5EF4-FFF2-40B4-BE49-F238E27FC236}">
              <a16:creationId xmlns:a16="http://schemas.microsoft.com/office/drawing/2014/main" id="{2D1B5EFB-45D1-4051-BD86-E5722DB7EE67}"/>
            </a:ext>
          </a:extLst>
        </xdr:cNvPr>
        <xdr:cNvSpPr txBox="1"/>
      </xdr:nvSpPr>
      <xdr:spPr>
        <a:xfrm>
          <a:off x="10229851" y="3011806"/>
          <a:ext cx="1362074" cy="350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Baskerville Old Face" panose="02020602080505020303" pitchFamily="18" charset="0"/>
            </a:rPr>
            <a:t>Total Profit</a:t>
          </a:r>
        </a:p>
      </xdr:txBody>
    </xdr:sp>
    <xdr:clientData/>
  </xdr:twoCellAnchor>
  <xdr:twoCellAnchor>
    <xdr:from>
      <xdr:col>16</xdr:col>
      <xdr:colOff>466726</xdr:colOff>
      <xdr:row>21</xdr:row>
      <xdr:rowOff>47625</xdr:rowOff>
    </xdr:from>
    <xdr:to>
      <xdr:col>18</xdr:col>
      <xdr:colOff>561976</xdr:colOff>
      <xdr:row>23</xdr:row>
      <xdr:rowOff>74294</xdr:rowOff>
    </xdr:to>
    <xdr:sp macro="" textlink="Tasks!C124">
      <xdr:nvSpPr>
        <xdr:cNvPr id="15" name="TextBox 14">
          <a:extLst>
            <a:ext uri="{FF2B5EF4-FFF2-40B4-BE49-F238E27FC236}">
              <a16:creationId xmlns:a16="http://schemas.microsoft.com/office/drawing/2014/main" id="{385C1BA5-F211-47B8-89EC-E6FB0D88427E}"/>
            </a:ext>
          </a:extLst>
        </xdr:cNvPr>
        <xdr:cNvSpPr txBox="1"/>
      </xdr:nvSpPr>
      <xdr:spPr>
        <a:xfrm>
          <a:off x="10220326" y="3448050"/>
          <a:ext cx="1314450" cy="350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7CFC97-561C-44EE-83CF-D0FD9F0A1C2A}" type="TxLink">
            <a:rPr lang="en-US" sz="2000" b="1" i="0" u="none" strike="noStrike">
              <a:solidFill>
                <a:srgbClr val="FF0000"/>
              </a:solidFill>
              <a:latin typeface="Baskerville Old Face" panose="02020602080505020303" pitchFamily="18" charset="0"/>
              <a:cs typeface="Arial"/>
            </a:rPr>
            <a:pPr/>
            <a:t>$21,241</a:t>
          </a:fld>
          <a:endParaRPr lang="en-US" sz="2800" b="1">
            <a:solidFill>
              <a:srgbClr val="FF0000"/>
            </a:solidFill>
            <a:latin typeface="Baskerville Old Face" panose="02020602080505020303" pitchFamily="18" charset="0"/>
          </a:endParaRPr>
        </a:p>
      </xdr:txBody>
    </xdr:sp>
    <xdr:clientData/>
  </xdr:twoCellAnchor>
  <xdr:twoCellAnchor>
    <xdr:from>
      <xdr:col>16</xdr:col>
      <xdr:colOff>485775</xdr:colOff>
      <xdr:row>23</xdr:row>
      <xdr:rowOff>142875</xdr:rowOff>
    </xdr:from>
    <xdr:to>
      <xdr:col>19</xdr:col>
      <xdr:colOff>533400</xdr:colOff>
      <xdr:row>26</xdr:row>
      <xdr:rowOff>7619</xdr:rowOff>
    </xdr:to>
    <xdr:sp macro="" textlink="">
      <xdr:nvSpPr>
        <xdr:cNvPr id="16" name="TextBox 15">
          <a:extLst>
            <a:ext uri="{FF2B5EF4-FFF2-40B4-BE49-F238E27FC236}">
              <a16:creationId xmlns:a16="http://schemas.microsoft.com/office/drawing/2014/main" id="{02237352-5F77-4872-88C0-C9A48B8C6446}"/>
            </a:ext>
          </a:extLst>
        </xdr:cNvPr>
        <xdr:cNvSpPr txBox="1"/>
      </xdr:nvSpPr>
      <xdr:spPr>
        <a:xfrm>
          <a:off x="10239375" y="3867150"/>
          <a:ext cx="1876425" cy="350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Bookman Old Style" panose="02050604050505020204" pitchFamily="18" charset="0"/>
            </a:rPr>
            <a:t>Profit Margin</a:t>
          </a:r>
        </a:p>
      </xdr:txBody>
    </xdr:sp>
    <xdr:clientData/>
  </xdr:twoCellAnchor>
  <xdr:twoCellAnchor>
    <xdr:from>
      <xdr:col>16</xdr:col>
      <xdr:colOff>476251</xdr:colOff>
      <xdr:row>26</xdr:row>
      <xdr:rowOff>76200</xdr:rowOff>
    </xdr:from>
    <xdr:to>
      <xdr:col>18</xdr:col>
      <xdr:colOff>247651</xdr:colOff>
      <xdr:row>28</xdr:row>
      <xdr:rowOff>102869</xdr:rowOff>
    </xdr:to>
    <xdr:sp macro="" textlink="Tasks!B127">
      <xdr:nvSpPr>
        <xdr:cNvPr id="17" name="TextBox 16">
          <a:extLst>
            <a:ext uri="{FF2B5EF4-FFF2-40B4-BE49-F238E27FC236}">
              <a16:creationId xmlns:a16="http://schemas.microsoft.com/office/drawing/2014/main" id="{6F0393D2-551C-4C0C-975E-CAB8C28234E8}"/>
            </a:ext>
          </a:extLst>
        </xdr:cNvPr>
        <xdr:cNvSpPr txBox="1"/>
      </xdr:nvSpPr>
      <xdr:spPr>
        <a:xfrm>
          <a:off x="10229851" y="4286250"/>
          <a:ext cx="990600" cy="350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98E4B6-4ADB-463F-931A-5413CB76E5F5}" type="TxLink">
            <a:rPr lang="en-US" sz="2000" b="0" i="0" u="none" strike="noStrike">
              <a:solidFill>
                <a:srgbClr val="FFFFFF"/>
              </a:solidFill>
              <a:latin typeface="Arial"/>
              <a:cs typeface="Arial"/>
            </a:rPr>
            <a:pPr/>
            <a:t>0.38</a:t>
          </a:fld>
          <a:endParaRPr lang="en-US" sz="2800" b="1"/>
        </a:p>
      </xdr:txBody>
    </xdr:sp>
    <xdr:clientData/>
  </xdr:twoCellAnchor>
  <xdr:oneCellAnchor>
    <xdr:from>
      <xdr:col>16</xdr:col>
      <xdr:colOff>459124</xdr:colOff>
      <xdr:row>18</xdr:row>
      <xdr:rowOff>88398</xdr:rowOff>
    </xdr:from>
    <xdr:ext cx="1367746" cy="405432"/>
    <xdr:sp macro="" textlink="">
      <xdr:nvSpPr>
        <xdr:cNvPr id="18" name="Rectangle 17">
          <a:extLst>
            <a:ext uri="{FF2B5EF4-FFF2-40B4-BE49-F238E27FC236}">
              <a16:creationId xmlns:a16="http://schemas.microsoft.com/office/drawing/2014/main" id="{36DFDC49-3ACF-47CF-893B-BBE0CFBD10E3}"/>
            </a:ext>
          </a:extLst>
        </xdr:cNvPr>
        <xdr:cNvSpPr/>
      </xdr:nvSpPr>
      <xdr:spPr>
        <a:xfrm>
          <a:off x="10212724" y="3003048"/>
          <a:ext cx="1367746" cy="405432"/>
        </a:xfrm>
        <a:prstGeom prst="rect">
          <a:avLst/>
        </a:prstGeom>
        <a:noFill/>
      </xdr:spPr>
      <xdr:txBody>
        <a:bodyPr wrap="none" lIns="91440" tIns="45720" rIns="91440" bIns="45720">
          <a:spAutoFit/>
        </a:bodyPr>
        <a:lstStyle/>
        <a:p>
          <a:pPr algn="ctr"/>
          <a:r>
            <a:rPr 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Baskerville Old Face" panose="02020602080505020303" pitchFamily="18" charset="0"/>
            </a:rPr>
            <a:t>Total Profit</a:t>
          </a:r>
          <a:endParaRPr 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oneCellAnchor>
    <xdr:from>
      <xdr:col>16</xdr:col>
      <xdr:colOff>287157</xdr:colOff>
      <xdr:row>21</xdr:row>
      <xdr:rowOff>50298</xdr:rowOff>
    </xdr:from>
    <xdr:ext cx="1330684" cy="387852"/>
    <xdr:sp macro="" textlink="">
      <xdr:nvSpPr>
        <xdr:cNvPr id="19" name="Rectangle 18">
          <a:extLst>
            <a:ext uri="{FF2B5EF4-FFF2-40B4-BE49-F238E27FC236}">
              <a16:creationId xmlns:a16="http://schemas.microsoft.com/office/drawing/2014/main" id="{75FD82E6-7791-4D1B-B851-568460BE174D}"/>
            </a:ext>
          </a:extLst>
        </xdr:cNvPr>
        <xdr:cNvSpPr/>
      </xdr:nvSpPr>
      <xdr:spPr>
        <a:xfrm>
          <a:off x="10040757" y="3450723"/>
          <a:ext cx="1330684" cy="387852"/>
        </a:xfrm>
        <a:prstGeom prst="rect">
          <a:avLst/>
        </a:prstGeom>
        <a:noFill/>
        <a:effectLst>
          <a:outerShdw blurRad="50800" dist="38100" dir="8100000" algn="tr" rotWithShape="0">
            <a:prstClr val="black">
              <a:alpha val="40000"/>
            </a:prstClr>
          </a:outerShdw>
        </a:effectLst>
      </xdr:spPr>
      <xdr:txBody>
        <a:bodyPr wrap="none" lIns="91440" tIns="45720" rIns="91440" bIns="45720">
          <a:noAutofit/>
        </a:bodyPr>
        <a:lstStyle/>
        <a:p>
          <a:pPr algn="ctr"/>
          <a:fld id="{1B7CFC97-561C-44EE-83CF-D0FD9F0A1C2A}" type="TxLink">
            <a:rPr lang="en-US" sz="2000" b="1" i="0" u="none" strike="noStrike" cap="none" spc="0">
              <a:ln w="6600">
                <a:solidFill>
                  <a:schemeClr val="accent2"/>
                </a:solidFill>
                <a:prstDash val="solid"/>
              </a:ln>
              <a:solidFill>
                <a:srgbClr val="FFFFFF"/>
              </a:solidFill>
              <a:effectLst>
                <a:outerShdw dist="38100" dir="2700000" algn="tl" rotWithShape="0">
                  <a:schemeClr val="accent2"/>
                </a:outerShdw>
              </a:effectLst>
              <a:latin typeface="Baskerville Old Face" panose="02020602080505020303" pitchFamily="18" charset="0"/>
              <a:cs typeface="Arial"/>
            </a:rPr>
            <a:pPr algn="ctr"/>
            <a:t>$21,241</a:t>
          </a:fld>
          <a:endParaRPr lang="en-US" sz="20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16</xdr:col>
      <xdr:colOff>475645</xdr:colOff>
      <xdr:row>23</xdr:row>
      <xdr:rowOff>145548</xdr:rowOff>
    </xdr:from>
    <xdr:ext cx="1772857" cy="374141"/>
    <xdr:sp macro="" textlink="">
      <xdr:nvSpPr>
        <xdr:cNvPr id="20" name="Rectangle 19">
          <a:extLst>
            <a:ext uri="{FF2B5EF4-FFF2-40B4-BE49-F238E27FC236}">
              <a16:creationId xmlns:a16="http://schemas.microsoft.com/office/drawing/2014/main" id="{13FD0161-336D-439D-9507-4B1BC3A93642}"/>
            </a:ext>
          </a:extLst>
        </xdr:cNvPr>
        <xdr:cNvSpPr/>
      </xdr:nvSpPr>
      <xdr:spPr>
        <a:xfrm>
          <a:off x="10229245" y="3869823"/>
          <a:ext cx="1772857" cy="374141"/>
        </a:xfrm>
        <a:prstGeom prst="rect">
          <a:avLst/>
        </a:prstGeom>
        <a:noFill/>
      </xdr:spPr>
      <xdr:txBody>
        <a:bodyPr wrap="none" lIns="91440" tIns="45720" rIns="91440" bIns="45720">
          <a:spAutoFit/>
        </a:bodyPr>
        <a:lstStyle/>
        <a:p>
          <a:pPr algn="ctr"/>
          <a:r>
            <a:rPr lang="en-US" sz="18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latin typeface="Bookman Old Style" panose="02050604050505020204" pitchFamily="18" charset="0"/>
            </a:rPr>
            <a:t>Profit Margin</a:t>
          </a:r>
          <a:endParaRPr lang="en-US" sz="18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oneCellAnchor>
    <xdr:from>
      <xdr:col>16</xdr:col>
      <xdr:colOff>424526</xdr:colOff>
      <xdr:row>25</xdr:row>
      <xdr:rowOff>145548</xdr:rowOff>
    </xdr:from>
    <xdr:ext cx="1017844" cy="530658"/>
    <xdr:sp macro="" textlink="">
      <xdr:nvSpPr>
        <xdr:cNvPr id="22" name="Rectangle 21">
          <a:extLst>
            <a:ext uri="{FF2B5EF4-FFF2-40B4-BE49-F238E27FC236}">
              <a16:creationId xmlns:a16="http://schemas.microsoft.com/office/drawing/2014/main" id="{61B47034-ECF5-4B78-A003-8D2580A25126}"/>
            </a:ext>
          </a:extLst>
        </xdr:cNvPr>
        <xdr:cNvSpPr/>
      </xdr:nvSpPr>
      <xdr:spPr>
        <a:xfrm>
          <a:off x="10178126" y="4193673"/>
          <a:ext cx="1017844" cy="530658"/>
        </a:xfrm>
        <a:prstGeom prst="rect">
          <a:avLst/>
        </a:prstGeom>
        <a:noFill/>
        <a:effectLst>
          <a:outerShdw blurRad="50800" dist="38100" dir="10800000" algn="r" rotWithShape="0">
            <a:prstClr val="black">
              <a:alpha val="40000"/>
            </a:prstClr>
          </a:outerShdw>
        </a:effectLst>
      </xdr:spPr>
      <xdr:txBody>
        <a:bodyPr wrap="none" lIns="91440" tIns="45720" rIns="91440" bIns="45720">
          <a:spAutoFit/>
        </a:bodyPr>
        <a:lstStyle/>
        <a:p>
          <a:pPr algn="ctr"/>
          <a:fld id="{2598E4B6-4ADB-463F-931A-5413CB76E5F5}" type="TxLink">
            <a:rPr lang="en-US" sz="2800" b="1" i="0" u="none" strike="noStrike" cap="none" spc="0">
              <a:ln w="22225">
                <a:solidFill>
                  <a:schemeClr val="accent2"/>
                </a:solidFill>
                <a:prstDash val="solid"/>
              </a:ln>
              <a:solidFill>
                <a:schemeClr val="accent2">
                  <a:lumMod val="40000"/>
                  <a:lumOff val="60000"/>
                </a:schemeClr>
              </a:solidFill>
              <a:effectLst/>
              <a:latin typeface="Bookman Old Style" panose="02050604050505020204" pitchFamily="18" charset="0"/>
              <a:cs typeface="Arial"/>
            </a:rPr>
            <a:pPr algn="ctr"/>
            <a:t>0.38</a:t>
          </a:fld>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twoCellAnchor editAs="oneCell">
    <xdr:from>
      <xdr:col>16</xdr:col>
      <xdr:colOff>447675</xdr:colOff>
      <xdr:row>29</xdr:row>
      <xdr:rowOff>19050</xdr:rowOff>
    </xdr:from>
    <xdr:to>
      <xdr:col>18</xdr:col>
      <xdr:colOff>484414</xdr:colOff>
      <xdr:row>34</xdr:row>
      <xdr:rowOff>19050</xdr:rowOff>
    </xdr:to>
    <mc:AlternateContent xmlns:mc="http://schemas.openxmlformats.org/markup-compatibility/2006" xmlns:a14="http://schemas.microsoft.com/office/drawing/2010/main">
      <mc:Choice Requires="a14">
        <xdr:graphicFrame macro="">
          <xdr:nvGraphicFramePr>
            <xdr:cNvPr id="23" name="Region 2">
              <a:extLst>
                <a:ext uri="{FF2B5EF4-FFF2-40B4-BE49-F238E27FC236}">
                  <a16:creationId xmlns:a16="http://schemas.microsoft.com/office/drawing/2014/main" id="{CA5E9911-51A0-4963-8DF0-C652620C9C9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201275" y="4714875"/>
              <a:ext cx="1255939"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652462</xdr:colOff>
      <xdr:row>63</xdr:row>
      <xdr:rowOff>19050</xdr:rowOff>
    </xdr:from>
    <xdr:to>
      <xdr:col>11</xdr:col>
      <xdr:colOff>566737</xdr:colOff>
      <xdr:row>80</xdr:row>
      <xdr:rowOff>9525</xdr:rowOff>
    </xdr:to>
    <xdr:graphicFrame macro="">
      <xdr:nvGraphicFramePr>
        <xdr:cNvPr id="5" name="Chart 4">
          <a:extLst>
            <a:ext uri="{FF2B5EF4-FFF2-40B4-BE49-F238E27FC236}">
              <a16:creationId xmlns:a16="http://schemas.microsoft.com/office/drawing/2014/main" id="{33D5BFB3-497C-46DF-8182-A46BB5133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314324</xdr:colOff>
      <xdr:row>0</xdr:row>
      <xdr:rowOff>125506</xdr:rowOff>
    </xdr:from>
    <xdr:to>
      <xdr:col>16</xdr:col>
      <xdr:colOff>352424</xdr:colOff>
      <xdr:row>4</xdr:row>
      <xdr:rowOff>123826</xdr:rowOff>
    </xdr:to>
    <xdr:sp macro="" textlink="">
      <xdr:nvSpPr>
        <xdr:cNvPr id="2" name="TextBox 1">
          <a:extLst>
            <a:ext uri="{FF2B5EF4-FFF2-40B4-BE49-F238E27FC236}">
              <a16:creationId xmlns:a16="http://schemas.microsoft.com/office/drawing/2014/main" id="{AB4CA1F9-10F9-4465-AF5E-50AAEE233350}"/>
            </a:ext>
          </a:extLst>
        </xdr:cNvPr>
        <xdr:cNvSpPr txBox="1"/>
      </xdr:nvSpPr>
      <xdr:spPr>
        <a:xfrm>
          <a:off x="1924049" y="125506"/>
          <a:ext cx="8562975" cy="646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latin typeface="Baskerville Old Face" panose="02020602080505020303" pitchFamily="18" charset="0"/>
            </a:rPr>
            <a:t>BEVERAGE</a:t>
          </a:r>
          <a:r>
            <a:rPr lang="en-US" sz="2800" b="1" baseline="0">
              <a:latin typeface="Baskerville Old Face" panose="02020602080505020303" pitchFamily="18" charset="0"/>
            </a:rPr>
            <a:t> STORE SALES ANAYSIS DASHBOARD</a:t>
          </a:r>
        </a:p>
        <a:p>
          <a:endParaRPr lang="en-US" sz="2800" b="1">
            <a:latin typeface="Baskerville Old Face" panose="02020602080505020303" pitchFamily="18" charset="0"/>
          </a:endParaRPr>
        </a:p>
      </xdr:txBody>
    </xdr:sp>
    <xdr:clientData/>
  </xdr:twoCellAnchor>
  <xdr:twoCellAnchor editAs="oneCell">
    <xdr:from>
      <xdr:col>1</xdr:col>
      <xdr:colOff>0</xdr:colOff>
      <xdr:row>0</xdr:row>
      <xdr:rowOff>132231</xdr:rowOff>
    </xdr:from>
    <xdr:to>
      <xdr:col>2</xdr:col>
      <xdr:colOff>188293</xdr:colOff>
      <xdr:row>4</xdr:row>
      <xdr:rowOff>133351</xdr:rowOff>
    </xdr:to>
    <xdr:pic>
      <xdr:nvPicPr>
        <xdr:cNvPr id="3" name="Picture 2">
          <a:extLst>
            <a:ext uri="{FF2B5EF4-FFF2-40B4-BE49-F238E27FC236}">
              <a16:creationId xmlns:a16="http://schemas.microsoft.com/office/drawing/2014/main" id="{871AD880-DED9-48A0-B2BB-A600110F728C}"/>
            </a:ext>
          </a:extLst>
        </xdr:cNvPr>
        <xdr:cNvPicPr>
          <a:picLocks noChangeAspect="1"/>
        </xdr:cNvPicPr>
      </xdr:nvPicPr>
      <xdr:blipFill>
        <a:blip xmlns:r="http://schemas.openxmlformats.org/officeDocument/2006/relationships" r:embed="rId1"/>
        <a:stretch>
          <a:fillRect/>
        </a:stretch>
      </xdr:blipFill>
      <xdr:spPr>
        <a:xfrm>
          <a:off x="609600" y="132231"/>
          <a:ext cx="1150318" cy="648820"/>
        </a:xfrm>
        <a:prstGeom prst="rect">
          <a:avLst/>
        </a:prstGeom>
        <a:ln>
          <a:noFill/>
        </a:ln>
        <a:effectLst>
          <a:softEdge rad="112500"/>
        </a:effectLst>
      </xdr:spPr>
    </xdr:pic>
    <xdr:clientData/>
  </xdr:twoCellAnchor>
  <xdr:twoCellAnchor editAs="oneCell">
    <xdr:from>
      <xdr:col>16</xdr:col>
      <xdr:colOff>405455</xdr:colOff>
      <xdr:row>0</xdr:row>
      <xdr:rowOff>132232</xdr:rowOff>
    </xdr:from>
    <xdr:to>
      <xdr:col>18</xdr:col>
      <xdr:colOff>561975</xdr:colOff>
      <xdr:row>4</xdr:row>
      <xdr:rowOff>149768</xdr:rowOff>
    </xdr:to>
    <xdr:pic>
      <xdr:nvPicPr>
        <xdr:cNvPr id="6" name="Picture 5">
          <a:extLst>
            <a:ext uri="{FF2B5EF4-FFF2-40B4-BE49-F238E27FC236}">
              <a16:creationId xmlns:a16="http://schemas.microsoft.com/office/drawing/2014/main" id="{52C7FF8C-8D85-4408-B387-ABDD5EE1398C}"/>
            </a:ext>
          </a:extLst>
        </xdr:cNvPr>
        <xdr:cNvPicPr>
          <a:picLocks noChangeAspect="1"/>
        </xdr:cNvPicPr>
      </xdr:nvPicPr>
      <xdr:blipFill>
        <a:blip xmlns:r="http://schemas.openxmlformats.org/officeDocument/2006/relationships" r:embed="rId2"/>
        <a:stretch>
          <a:fillRect/>
        </a:stretch>
      </xdr:blipFill>
      <xdr:spPr>
        <a:xfrm>
          <a:off x="10540055" y="132232"/>
          <a:ext cx="1375720" cy="665236"/>
        </a:xfrm>
        <a:prstGeom prst="rect">
          <a:avLst/>
        </a:prstGeom>
        <a:ln>
          <a:noFill/>
        </a:ln>
        <a:effectLst>
          <a:softEdge rad="112500"/>
        </a:effectLst>
      </xdr:spPr>
    </xdr:pic>
    <xdr:clientData/>
  </xdr:twoCellAnchor>
  <xdr:twoCellAnchor>
    <xdr:from>
      <xdr:col>5</xdr:col>
      <xdr:colOff>21647</xdr:colOff>
      <xdr:row>12</xdr:row>
      <xdr:rowOff>13855</xdr:rowOff>
    </xdr:from>
    <xdr:to>
      <xdr:col>13</xdr:col>
      <xdr:colOff>1731</xdr:colOff>
      <xdr:row>24</xdr:row>
      <xdr:rowOff>171450</xdr:rowOff>
    </xdr:to>
    <xdr:graphicFrame macro="">
      <xdr:nvGraphicFramePr>
        <xdr:cNvPr id="35" name="Chart 34">
          <a:extLst>
            <a:ext uri="{FF2B5EF4-FFF2-40B4-BE49-F238E27FC236}">
              <a16:creationId xmlns:a16="http://schemas.microsoft.com/office/drawing/2014/main" id="{FA366716-2F94-4861-B3E1-8D9952BB9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12</xdr:row>
      <xdr:rowOff>28577</xdr:rowOff>
    </xdr:from>
    <xdr:to>
      <xdr:col>19</xdr:col>
      <xdr:colOff>38100</xdr:colOff>
      <xdr:row>25</xdr:row>
      <xdr:rowOff>28575</xdr:rowOff>
    </xdr:to>
    <xdr:graphicFrame macro="">
      <xdr:nvGraphicFramePr>
        <xdr:cNvPr id="36" name="Chart 35">
          <a:extLst>
            <a:ext uri="{FF2B5EF4-FFF2-40B4-BE49-F238E27FC236}">
              <a16:creationId xmlns:a16="http://schemas.microsoft.com/office/drawing/2014/main" id="{82EE9F8C-4297-4D98-96B9-C34E39445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5</xdr:row>
      <xdr:rowOff>57718</xdr:rowOff>
    </xdr:from>
    <xdr:to>
      <xdr:col>3</xdr:col>
      <xdr:colOff>296532</xdr:colOff>
      <xdr:row>10</xdr:row>
      <xdr:rowOff>78412</xdr:rowOff>
    </xdr:to>
    <xdr:sp macro="" textlink="">
      <xdr:nvSpPr>
        <xdr:cNvPr id="37" name="Rectangle: Rounded Corners 36">
          <a:extLst>
            <a:ext uri="{FF2B5EF4-FFF2-40B4-BE49-F238E27FC236}">
              <a16:creationId xmlns:a16="http://schemas.microsoft.com/office/drawing/2014/main" id="{7F303C0A-E225-46E7-B873-53F17B3EE79B}"/>
            </a:ext>
          </a:extLst>
        </xdr:cNvPr>
        <xdr:cNvSpPr/>
      </xdr:nvSpPr>
      <xdr:spPr>
        <a:xfrm>
          <a:off x="571500" y="867343"/>
          <a:ext cx="2325357" cy="830319"/>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342603</xdr:colOff>
      <xdr:row>5</xdr:row>
      <xdr:rowOff>76578</xdr:rowOff>
    </xdr:from>
    <xdr:to>
      <xdr:col>7</xdr:col>
      <xdr:colOff>297693</xdr:colOff>
      <xdr:row>10</xdr:row>
      <xdr:rowOff>104775</xdr:rowOff>
    </xdr:to>
    <xdr:sp macro="" textlink="">
      <xdr:nvSpPr>
        <xdr:cNvPr id="38" name="Rectangle: Rounded Corners 37">
          <a:extLst>
            <a:ext uri="{FF2B5EF4-FFF2-40B4-BE49-F238E27FC236}">
              <a16:creationId xmlns:a16="http://schemas.microsoft.com/office/drawing/2014/main" id="{1E9A0535-31B0-4DFF-86D1-88BF7EB8706E}"/>
            </a:ext>
          </a:extLst>
        </xdr:cNvPr>
        <xdr:cNvSpPr/>
      </xdr:nvSpPr>
      <xdr:spPr>
        <a:xfrm>
          <a:off x="2942928" y="886203"/>
          <a:ext cx="2469690" cy="837822"/>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396442</xdr:colOff>
      <xdr:row>5</xdr:row>
      <xdr:rowOff>66864</xdr:rowOff>
    </xdr:from>
    <xdr:to>
      <xdr:col>10</xdr:col>
      <xdr:colOff>463402</xdr:colOff>
      <xdr:row>10</xdr:row>
      <xdr:rowOff>97562</xdr:rowOff>
    </xdr:to>
    <xdr:sp macro="" textlink="">
      <xdr:nvSpPr>
        <xdr:cNvPr id="39" name="Rectangle: Rounded Corners 38">
          <a:extLst>
            <a:ext uri="{FF2B5EF4-FFF2-40B4-BE49-F238E27FC236}">
              <a16:creationId xmlns:a16="http://schemas.microsoft.com/office/drawing/2014/main" id="{9128CBED-EF13-410A-A0D5-0F97D0551894}"/>
            </a:ext>
          </a:extLst>
        </xdr:cNvPr>
        <xdr:cNvSpPr/>
      </xdr:nvSpPr>
      <xdr:spPr>
        <a:xfrm>
          <a:off x="5511367" y="876489"/>
          <a:ext cx="1895760" cy="840323"/>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540183</xdr:colOff>
      <xdr:row>5</xdr:row>
      <xdr:rowOff>104775</xdr:rowOff>
    </xdr:from>
    <xdr:to>
      <xdr:col>14</xdr:col>
      <xdr:colOff>608603</xdr:colOff>
      <xdr:row>10</xdr:row>
      <xdr:rowOff>104775</xdr:rowOff>
    </xdr:to>
    <xdr:sp macro="" textlink="">
      <xdr:nvSpPr>
        <xdr:cNvPr id="40" name="Rectangle: Rounded Corners 39">
          <a:extLst>
            <a:ext uri="{FF2B5EF4-FFF2-40B4-BE49-F238E27FC236}">
              <a16:creationId xmlns:a16="http://schemas.microsoft.com/office/drawing/2014/main" id="{7F169F77-6794-4E99-B32D-39A47C564E45}"/>
            </a:ext>
          </a:extLst>
        </xdr:cNvPr>
        <xdr:cNvSpPr/>
      </xdr:nvSpPr>
      <xdr:spPr>
        <a:xfrm>
          <a:off x="7483908" y="914400"/>
          <a:ext cx="2040095" cy="809625"/>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7</xdr:row>
      <xdr:rowOff>61959</xdr:rowOff>
    </xdr:from>
    <xdr:to>
      <xdr:col>2</xdr:col>
      <xdr:colOff>958162</xdr:colOff>
      <xdr:row>10</xdr:row>
      <xdr:rowOff>38253</xdr:rowOff>
    </xdr:to>
    <xdr:sp macro="" textlink="'Pivot Tables'!B5">
      <xdr:nvSpPr>
        <xdr:cNvPr id="41" name="TextBox 40">
          <a:extLst>
            <a:ext uri="{FF2B5EF4-FFF2-40B4-BE49-F238E27FC236}">
              <a16:creationId xmlns:a16="http://schemas.microsoft.com/office/drawing/2014/main" id="{3738C3BA-F079-46E3-B969-72B9690459D1}"/>
            </a:ext>
          </a:extLst>
        </xdr:cNvPr>
        <xdr:cNvSpPr txBox="1"/>
      </xdr:nvSpPr>
      <xdr:spPr>
        <a:xfrm>
          <a:off x="676275" y="1195434"/>
          <a:ext cx="1891612" cy="462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88D08B3-9E6D-4A2A-A93B-0647CF5B9BA2}" type="TxLink">
            <a:rPr lang="en-US" sz="2800" b="1" i="0" u="none" strike="noStrike">
              <a:solidFill>
                <a:srgbClr val="000000"/>
              </a:solidFill>
              <a:latin typeface="Garamond" panose="02020404030301010803" pitchFamily="18" charset="0"/>
              <a:cs typeface="Arial"/>
            </a:rPr>
            <a:pPr algn="r"/>
            <a:t>$55,738 </a:t>
          </a:fld>
          <a:endParaRPr lang="en-US" sz="3600" b="1">
            <a:latin typeface="Garamond" panose="02020404030301010803" pitchFamily="18" charset="0"/>
          </a:endParaRPr>
        </a:p>
      </xdr:txBody>
    </xdr:sp>
    <xdr:clientData/>
  </xdr:twoCellAnchor>
  <xdr:twoCellAnchor>
    <xdr:from>
      <xdr:col>3</xdr:col>
      <xdr:colOff>555342</xdr:colOff>
      <xdr:row>7</xdr:row>
      <xdr:rowOff>56704</xdr:rowOff>
    </xdr:from>
    <xdr:to>
      <xdr:col>7</xdr:col>
      <xdr:colOff>49764</xdr:colOff>
      <xdr:row>10</xdr:row>
      <xdr:rowOff>37173</xdr:rowOff>
    </xdr:to>
    <xdr:sp macro="" textlink="'Pivot Tables'!C5">
      <xdr:nvSpPr>
        <xdr:cNvPr id="42" name="TextBox 41">
          <a:extLst>
            <a:ext uri="{FF2B5EF4-FFF2-40B4-BE49-F238E27FC236}">
              <a16:creationId xmlns:a16="http://schemas.microsoft.com/office/drawing/2014/main" id="{EDA0032E-253D-4837-8D82-7E673E3A4EEF}"/>
            </a:ext>
          </a:extLst>
        </xdr:cNvPr>
        <xdr:cNvSpPr txBox="1"/>
      </xdr:nvSpPr>
      <xdr:spPr>
        <a:xfrm>
          <a:off x="3155667" y="1190179"/>
          <a:ext cx="2009022" cy="466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4ACD64A-4701-46C3-889E-59F1CB75FD81}" type="TxLink">
            <a:rPr lang="en-US" sz="2800" b="1" i="0" u="none" strike="noStrike">
              <a:solidFill>
                <a:srgbClr val="000000"/>
              </a:solidFill>
              <a:latin typeface="Garamond" panose="02020404030301010803" pitchFamily="18" charset="0"/>
              <a:cs typeface="Arial"/>
            </a:rPr>
            <a:pPr algn="r"/>
            <a:t>$21,241 </a:t>
          </a:fld>
          <a:endParaRPr lang="en-US" sz="8800" b="1">
            <a:latin typeface="Garamond" panose="02020404030301010803" pitchFamily="18" charset="0"/>
          </a:endParaRPr>
        </a:p>
      </xdr:txBody>
    </xdr:sp>
    <xdr:clientData/>
  </xdr:twoCellAnchor>
  <xdr:twoCellAnchor>
    <xdr:from>
      <xdr:col>8</xdr:col>
      <xdr:colOff>16492</xdr:colOff>
      <xdr:row>7</xdr:row>
      <xdr:rowOff>57907</xdr:rowOff>
    </xdr:from>
    <xdr:to>
      <xdr:col>10</xdr:col>
      <xdr:colOff>467755</xdr:colOff>
      <xdr:row>10</xdr:row>
      <xdr:rowOff>39768</xdr:rowOff>
    </xdr:to>
    <xdr:sp macro="" textlink="'Pivot Tables'!D5">
      <xdr:nvSpPr>
        <xdr:cNvPr id="43" name="TextBox 42">
          <a:extLst>
            <a:ext uri="{FF2B5EF4-FFF2-40B4-BE49-F238E27FC236}">
              <a16:creationId xmlns:a16="http://schemas.microsoft.com/office/drawing/2014/main" id="{E9C86FA2-5CBB-4540-8239-1ACB4D79FD08}"/>
            </a:ext>
          </a:extLst>
        </xdr:cNvPr>
        <xdr:cNvSpPr txBox="1"/>
      </xdr:nvSpPr>
      <xdr:spPr>
        <a:xfrm>
          <a:off x="5741017" y="1191382"/>
          <a:ext cx="1670463" cy="467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78C984-F1F5-42F9-B19E-072DB7B9ABA1}" type="TxLink">
            <a:rPr lang="en-US" sz="2800" b="1" i="0" u="none" strike="noStrike">
              <a:solidFill>
                <a:srgbClr val="000000"/>
              </a:solidFill>
              <a:latin typeface="Garamond" panose="02020404030301010803" pitchFamily="18" charset="0"/>
              <a:cs typeface="Arial"/>
            </a:rPr>
            <a:pPr algn="r"/>
            <a:t>38%</a:t>
          </a:fld>
          <a:endParaRPr lang="en-US" sz="49600" b="1">
            <a:latin typeface="Garamond" panose="02020404030301010803" pitchFamily="18" charset="0"/>
          </a:endParaRPr>
        </a:p>
      </xdr:txBody>
    </xdr:sp>
    <xdr:clientData/>
  </xdr:twoCellAnchor>
  <xdr:twoCellAnchor>
    <xdr:from>
      <xdr:col>11</xdr:col>
      <xdr:colOff>50010</xdr:colOff>
      <xdr:row>7</xdr:row>
      <xdr:rowOff>133918</xdr:rowOff>
    </xdr:from>
    <xdr:to>
      <xdr:col>14</xdr:col>
      <xdr:colOff>362991</xdr:colOff>
      <xdr:row>10</xdr:row>
      <xdr:rowOff>115779</xdr:rowOff>
    </xdr:to>
    <xdr:sp macro="" textlink="'Pivot Tables'!E5">
      <xdr:nvSpPr>
        <xdr:cNvPr id="44" name="TextBox 43">
          <a:extLst>
            <a:ext uri="{FF2B5EF4-FFF2-40B4-BE49-F238E27FC236}">
              <a16:creationId xmlns:a16="http://schemas.microsoft.com/office/drawing/2014/main" id="{8828B70F-5C7E-4147-A2EC-896909165AD9}"/>
            </a:ext>
          </a:extLst>
        </xdr:cNvPr>
        <xdr:cNvSpPr txBox="1"/>
      </xdr:nvSpPr>
      <xdr:spPr>
        <a:xfrm>
          <a:off x="7603335" y="1267393"/>
          <a:ext cx="1675056" cy="467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3770144-9D63-4816-8E4F-C00862424555}" type="TxLink">
            <a:rPr lang="en-US" sz="2800" b="1" i="0" u="none" strike="noStrike">
              <a:solidFill>
                <a:srgbClr val="000000"/>
              </a:solidFill>
              <a:latin typeface="Garamond" panose="02020404030301010803" pitchFamily="18" charset="0"/>
              <a:cs typeface="Arial"/>
            </a:rPr>
            <a:t>9</a:t>
          </a:fld>
          <a:endParaRPr lang="en-US" sz="307000" b="1">
            <a:latin typeface="Garamond" panose="02020404030301010803" pitchFamily="18" charset="0"/>
          </a:endParaRPr>
        </a:p>
      </xdr:txBody>
    </xdr:sp>
    <xdr:clientData/>
  </xdr:twoCellAnchor>
  <xdr:twoCellAnchor>
    <xdr:from>
      <xdr:col>0</xdr:col>
      <xdr:colOff>600074</xdr:colOff>
      <xdr:row>5</xdr:row>
      <xdr:rowOff>86179</xdr:rowOff>
    </xdr:from>
    <xdr:to>
      <xdr:col>3</xdr:col>
      <xdr:colOff>272434</xdr:colOff>
      <xdr:row>7</xdr:row>
      <xdr:rowOff>120667</xdr:rowOff>
    </xdr:to>
    <xdr:sp macro="" textlink="">
      <xdr:nvSpPr>
        <xdr:cNvPr id="45" name="TextBox 44">
          <a:extLst>
            <a:ext uri="{FF2B5EF4-FFF2-40B4-BE49-F238E27FC236}">
              <a16:creationId xmlns:a16="http://schemas.microsoft.com/office/drawing/2014/main" id="{DFB9B4CD-7421-4585-A5B0-AA86E4E083D7}"/>
            </a:ext>
          </a:extLst>
        </xdr:cNvPr>
        <xdr:cNvSpPr txBox="1"/>
      </xdr:nvSpPr>
      <xdr:spPr>
        <a:xfrm>
          <a:off x="600074" y="895804"/>
          <a:ext cx="2272685" cy="358338"/>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Total Sales</a:t>
          </a:r>
        </a:p>
      </xdr:txBody>
    </xdr:sp>
    <xdr:clientData/>
  </xdr:twoCellAnchor>
  <xdr:twoCellAnchor>
    <xdr:from>
      <xdr:col>3</xdr:col>
      <xdr:colOff>382477</xdr:colOff>
      <xdr:row>5</xdr:row>
      <xdr:rowOff>76975</xdr:rowOff>
    </xdr:from>
    <xdr:to>
      <xdr:col>7</xdr:col>
      <xdr:colOff>281625</xdr:colOff>
      <xdr:row>7</xdr:row>
      <xdr:rowOff>114701</xdr:rowOff>
    </xdr:to>
    <xdr:sp macro="" textlink="">
      <xdr:nvSpPr>
        <xdr:cNvPr id="46" name="TextBox 45">
          <a:extLst>
            <a:ext uri="{FF2B5EF4-FFF2-40B4-BE49-F238E27FC236}">
              <a16:creationId xmlns:a16="http://schemas.microsoft.com/office/drawing/2014/main" id="{959375E6-7990-4DA8-8D34-B83C7F7199F4}"/>
            </a:ext>
          </a:extLst>
        </xdr:cNvPr>
        <xdr:cNvSpPr txBox="1"/>
      </xdr:nvSpPr>
      <xdr:spPr>
        <a:xfrm>
          <a:off x="2982802" y="886600"/>
          <a:ext cx="2413748" cy="36157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Total Profit</a:t>
          </a:r>
        </a:p>
      </xdr:txBody>
    </xdr:sp>
    <xdr:clientData/>
  </xdr:twoCellAnchor>
  <xdr:twoCellAnchor>
    <xdr:from>
      <xdr:col>7</xdr:col>
      <xdr:colOff>433360</xdr:colOff>
      <xdr:row>5</xdr:row>
      <xdr:rowOff>76957</xdr:rowOff>
    </xdr:from>
    <xdr:to>
      <xdr:col>10</xdr:col>
      <xdr:colOff>468877</xdr:colOff>
      <xdr:row>7</xdr:row>
      <xdr:rowOff>115763</xdr:rowOff>
    </xdr:to>
    <xdr:sp macro="" textlink="">
      <xdr:nvSpPr>
        <xdr:cNvPr id="47" name="TextBox 46">
          <a:extLst>
            <a:ext uri="{FF2B5EF4-FFF2-40B4-BE49-F238E27FC236}">
              <a16:creationId xmlns:a16="http://schemas.microsoft.com/office/drawing/2014/main" id="{BAABFC26-83E5-45B9-A895-2A91DB4A8502}"/>
            </a:ext>
          </a:extLst>
        </xdr:cNvPr>
        <xdr:cNvSpPr txBox="1"/>
      </xdr:nvSpPr>
      <xdr:spPr>
        <a:xfrm>
          <a:off x="5548285" y="886582"/>
          <a:ext cx="1864317" cy="36265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Profit Margin</a:t>
          </a:r>
        </a:p>
      </xdr:txBody>
    </xdr:sp>
    <xdr:clientData/>
  </xdr:twoCellAnchor>
  <xdr:twoCellAnchor>
    <xdr:from>
      <xdr:col>10</xdr:col>
      <xdr:colOff>546437</xdr:colOff>
      <xdr:row>5</xdr:row>
      <xdr:rowOff>57718</xdr:rowOff>
    </xdr:from>
    <xdr:to>
      <xdr:col>14</xdr:col>
      <xdr:colOff>577740</xdr:colOff>
      <xdr:row>7</xdr:row>
      <xdr:rowOff>96524</xdr:rowOff>
    </xdr:to>
    <xdr:sp macro="" textlink="">
      <xdr:nvSpPr>
        <xdr:cNvPr id="48" name="TextBox 47">
          <a:extLst>
            <a:ext uri="{FF2B5EF4-FFF2-40B4-BE49-F238E27FC236}">
              <a16:creationId xmlns:a16="http://schemas.microsoft.com/office/drawing/2014/main" id="{9C8423FA-F8D0-423E-87C7-B141930FBA67}"/>
            </a:ext>
          </a:extLst>
        </xdr:cNvPr>
        <xdr:cNvSpPr txBox="1"/>
      </xdr:nvSpPr>
      <xdr:spPr>
        <a:xfrm>
          <a:off x="7490162" y="867343"/>
          <a:ext cx="2002978" cy="36265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Products Count</a:t>
          </a:r>
        </a:p>
      </xdr:txBody>
    </xdr:sp>
    <xdr:clientData/>
  </xdr:twoCellAnchor>
  <xdr:twoCellAnchor editAs="oneCell">
    <xdr:from>
      <xdr:col>15</xdr:col>
      <xdr:colOff>142874</xdr:colOff>
      <xdr:row>5</xdr:row>
      <xdr:rowOff>66674</xdr:rowOff>
    </xdr:from>
    <xdr:to>
      <xdr:col>19</xdr:col>
      <xdr:colOff>28575</xdr:colOff>
      <xdr:row>10</xdr:row>
      <xdr:rowOff>104774</xdr:rowOff>
    </xdr:to>
    <mc:AlternateContent xmlns:mc="http://schemas.openxmlformats.org/markup-compatibility/2006">
      <mc:Choice xmlns:a14="http://schemas.microsoft.com/office/drawing/2010/main" Requires="a14">
        <xdr:graphicFrame macro="">
          <xdr:nvGraphicFramePr>
            <xdr:cNvPr id="50" name="Product">
              <a:extLst>
                <a:ext uri="{FF2B5EF4-FFF2-40B4-BE49-F238E27FC236}">
                  <a16:creationId xmlns:a16="http://schemas.microsoft.com/office/drawing/2014/main" id="{D017BEEA-4415-485F-8930-1AC2DB10BD4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29774" y="876299"/>
              <a:ext cx="2324101"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63500</xdr:colOff>
      <xdr:row>0</xdr:row>
      <xdr:rowOff>19050</xdr:rowOff>
    </xdr:from>
    <xdr:to>
      <xdr:col>19</xdr:col>
      <xdr:colOff>428624</xdr:colOff>
      <xdr:row>46</xdr:row>
      <xdr:rowOff>76200</xdr:rowOff>
    </xdr:to>
    <xdr:grpSp>
      <xdr:nvGrpSpPr>
        <xdr:cNvPr id="29" name="Group 28">
          <a:extLst>
            <a:ext uri="{FF2B5EF4-FFF2-40B4-BE49-F238E27FC236}">
              <a16:creationId xmlns:a16="http://schemas.microsoft.com/office/drawing/2014/main" id="{E63981C7-3B44-4054-AEB3-F887E0535D88}"/>
            </a:ext>
          </a:extLst>
        </xdr:cNvPr>
        <xdr:cNvGrpSpPr/>
      </xdr:nvGrpSpPr>
      <xdr:grpSpPr>
        <a:xfrm>
          <a:off x="63500" y="19050"/>
          <a:ext cx="11947524" cy="7505700"/>
          <a:chOff x="63500" y="19050"/>
          <a:chExt cx="11826874" cy="7359650"/>
        </a:xfrm>
      </xdr:grpSpPr>
      <xdr:sp macro="" textlink="">
        <xdr:nvSpPr>
          <xdr:cNvPr id="2" name="TextBox 1">
            <a:extLst>
              <a:ext uri="{FF2B5EF4-FFF2-40B4-BE49-F238E27FC236}">
                <a16:creationId xmlns:a16="http://schemas.microsoft.com/office/drawing/2014/main" id="{87932740-45EB-42FB-BC0F-FE97C0D69772}"/>
              </a:ext>
            </a:extLst>
          </xdr:cNvPr>
          <xdr:cNvSpPr txBox="1"/>
        </xdr:nvSpPr>
        <xdr:spPr>
          <a:xfrm>
            <a:off x="1460500" y="57150"/>
            <a:ext cx="9280525" cy="755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050" b="1">
                <a:latin typeface="Baskerville Old Face" panose="02020602080505020303" pitchFamily="18" charset="0"/>
              </a:rPr>
              <a:t>BEVERAGE</a:t>
            </a:r>
            <a:r>
              <a:rPr lang="en-US" sz="3050" b="1" baseline="0">
                <a:latin typeface="Baskerville Old Face" panose="02020602080505020303" pitchFamily="18" charset="0"/>
              </a:rPr>
              <a:t> STORE SALES ANAYSIS DASHBOARD</a:t>
            </a:r>
          </a:p>
          <a:p>
            <a:endParaRPr lang="en-US" sz="2800" b="1">
              <a:latin typeface="Baskerville Old Face" panose="02020602080505020303" pitchFamily="18" charset="0"/>
            </a:endParaRPr>
          </a:p>
        </xdr:txBody>
      </xdr:sp>
      <xdr:pic>
        <xdr:nvPicPr>
          <xdr:cNvPr id="3" name="Picture 2">
            <a:extLst>
              <a:ext uri="{FF2B5EF4-FFF2-40B4-BE49-F238E27FC236}">
                <a16:creationId xmlns:a16="http://schemas.microsoft.com/office/drawing/2014/main" id="{41E39447-B05F-4790-AFEF-130C5E181258}"/>
              </a:ext>
            </a:extLst>
          </xdr:cNvPr>
          <xdr:cNvPicPr>
            <a:picLocks noChangeAspect="1"/>
          </xdr:cNvPicPr>
        </xdr:nvPicPr>
        <xdr:blipFill>
          <a:blip xmlns:r="http://schemas.openxmlformats.org/officeDocument/2006/relationships" r:embed="rId1"/>
          <a:stretch>
            <a:fillRect/>
          </a:stretch>
        </xdr:blipFill>
        <xdr:spPr>
          <a:xfrm>
            <a:off x="120650" y="31750"/>
            <a:ext cx="1254125" cy="962025"/>
          </a:xfrm>
          <a:prstGeom prst="rect">
            <a:avLst/>
          </a:prstGeom>
          <a:ln>
            <a:noFill/>
          </a:ln>
          <a:effectLst>
            <a:softEdge rad="112500"/>
          </a:effectLst>
        </xdr:spPr>
      </xdr:pic>
      <xdr:pic>
        <xdr:nvPicPr>
          <xdr:cNvPr id="4" name="Picture 3">
            <a:extLst>
              <a:ext uri="{FF2B5EF4-FFF2-40B4-BE49-F238E27FC236}">
                <a16:creationId xmlns:a16="http://schemas.microsoft.com/office/drawing/2014/main" id="{A2A56065-CD79-4CE4-8AE8-ACB5503714A6}"/>
              </a:ext>
            </a:extLst>
          </xdr:cNvPr>
          <xdr:cNvPicPr>
            <a:picLocks noChangeAspect="1"/>
          </xdr:cNvPicPr>
        </xdr:nvPicPr>
        <xdr:blipFill>
          <a:blip xmlns:r="http://schemas.openxmlformats.org/officeDocument/2006/relationships" r:embed="rId2"/>
          <a:stretch>
            <a:fillRect/>
          </a:stretch>
        </xdr:blipFill>
        <xdr:spPr>
          <a:xfrm>
            <a:off x="10712449" y="19050"/>
            <a:ext cx="1177925" cy="816210"/>
          </a:xfrm>
          <a:prstGeom prst="rect">
            <a:avLst/>
          </a:prstGeom>
          <a:ln>
            <a:noFill/>
          </a:ln>
          <a:effectLst>
            <a:softEdge rad="112500"/>
          </a:effectLst>
        </xdr:spPr>
      </xdr:pic>
      <xdr:grpSp>
        <xdr:nvGrpSpPr>
          <xdr:cNvPr id="5" name="Group 4">
            <a:extLst>
              <a:ext uri="{FF2B5EF4-FFF2-40B4-BE49-F238E27FC236}">
                <a16:creationId xmlns:a16="http://schemas.microsoft.com/office/drawing/2014/main" id="{EDAD3800-9D36-4564-9E59-7822C474720D}"/>
              </a:ext>
            </a:extLst>
          </xdr:cNvPr>
          <xdr:cNvGrpSpPr/>
        </xdr:nvGrpSpPr>
        <xdr:grpSpPr>
          <a:xfrm>
            <a:off x="1397000" y="850901"/>
            <a:ext cx="2301875" cy="1054100"/>
            <a:chOff x="2362199" y="838200"/>
            <a:chExt cx="1838325" cy="1085850"/>
          </a:xfrm>
        </xdr:grpSpPr>
        <xdr:grpSp>
          <xdr:nvGrpSpPr>
            <xdr:cNvPr id="6" name="Group 5">
              <a:extLst>
                <a:ext uri="{FF2B5EF4-FFF2-40B4-BE49-F238E27FC236}">
                  <a16:creationId xmlns:a16="http://schemas.microsoft.com/office/drawing/2014/main" id="{590BD8EE-666B-4D9D-B86E-8BCD7CB1B8C1}"/>
                </a:ext>
              </a:extLst>
            </xdr:cNvPr>
            <xdr:cNvGrpSpPr/>
          </xdr:nvGrpSpPr>
          <xdr:grpSpPr>
            <a:xfrm>
              <a:off x="2362199" y="838200"/>
              <a:ext cx="1838325" cy="1085850"/>
              <a:chOff x="2371724" y="914400"/>
              <a:chExt cx="1838325" cy="1085850"/>
            </a:xfrm>
          </xdr:grpSpPr>
          <xdr:sp macro="" textlink="">
            <xdr:nvSpPr>
              <xdr:cNvPr id="8" name="Rectangle: Rounded Corners 7">
                <a:extLst>
                  <a:ext uri="{FF2B5EF4-FFF2-40B4-BE49-F238E27FC236}">
                    <a16:creationId xmlns:a16="http://schemas.microsoft.com/office/drawing/2014/main" id="{EA79EC82-267F-43EE-A1EF-7DFD3A7EB016}"/>
                  </a:ext>
                </a:extLst>
              </xdr:cNvPr>
              <xdr:cNvSpPr/>
            </xdr:nvSpPr>
            <xdr:spPr>
              <a:xfrm>
                <a:off x="2371724" y="914400"/>
                <a:ext cx="1838325" cy="1085850"/>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D5BED38D-63C2-4638-A595-29370BD7E083}"/>
                  </a:ext>
                </a:extLst>
              </xdr:cNvPr>
              <xdr:cNvSpPr txBox="1"/>
            </xdr:nvSpPr>
            <xdr:spPr>
              <a:xfrm>
                <a:off x="2371725" y="971551"/>
                <a:ext cx="1819275" cy="36194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Total Sales</a:t>
                </a:r>
              </a:p>
            </xdr:txBody>
          </xdr:sp>
        </xdr:grpSp>
        <xdr:sp macro="" textlink="'Pivot Tables'!B5">
          <xdr:nvSpPr>
            <xdr:cNvPr id="7" name="TextBox 6">
              <a:extLst>
                <a:ext uri="{FF2B5EF4-FFF2-40B4-BE49-F238E27FC236}">
                  <a16:creationId xmlns:a16="http://schemas.microsoft.com/office/drawing/2014/main" id="{D11529F5-6B5D-4FA6-8D87-86CA0D9B3593}"/>
                </a:ext>
              </a:extLst>
            </xdr:cNvPr>
            <xdr:cNvSpPr txBox="1"/>
          </xdr:nvSpPr>
          <xdr:spPr>
            <a:xfrm>
              <a:off x="2524125" y="1333500"/>
              <a:ext cx="14954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88D08B3-9E6D-4A2A-A93B-0647CF5B9BA2}" type="TxLink">
                <a:rPr lang="en-US" sz="3200" b="1" i="0" u="none" strike="noStrike">
                  <a:solidFill>
                    <a:srgbClr val="000000"/>
                  </a:solidFill>
                  <a:latin typeface="Garamond" panose="02020404030301010803" pitchFamily="18" charset="0"/>
                  <a:cs typeface="Arial"/>
                </a:rPr>
                <a:pPr algn="r"/>
                <a:t>$55,738 </a:t>
              </a:fld>
              <a:endParaRPr lang="en-US" sz="4000" b="1">
                <a:latin typeface="Garamond" panose="02020404030301010803" pitchFamily="18" charset="0"/>
              </a:endParaRPr>
            </a:p>
          </xdr:txBody>
        </xdr:sp>
      </xdr:grpSp>
      <xdr:grpSp>
        <xdr:nvGrpSpPr>
          <xdr:cNvPr id="10" name="Group 9">
            <a:extLst>
              <a:ext uri="{FF2B5EF4-FFF2-40B4-BE49-F238E27FC236}">
                <a16:creationId xmlns:a16="http://schemas.microsoft.com/office/drawing/2014/main" id="{08285AE0-DEBD-4DFA-AA12-E4A35646191B}"/>
              </a:ext>
            </a:extLst>
          </xdr:cNvPr>
          <xdr:cNvGrpSpPr/>
        </xdr:nvGrpSpPr>
        <xdr:grpSpPr>
          <a:xfrm>
            <a:off x="3857626" y="841375"/>
            <a:ext cx="2444750" cy="1063625"/>
            <a:chOff x="2362199" y="838200"/>
            <a:chExt cx="1838325" cy="1085850"/>
          </a:xfrm>
        </xdr:grpSpPr>
        <xdr:grpSp>
          <xdr:nvGrpSpPr>
            <xdr:cNvPr id="11" name="Group 10">
              <a:extLst>
                <a:ext uri="{FF2B5EF4-FFF2-40B4-BE49-F238E27FC236}">
                  <a16:creationId xmlns:a16="http://schemas.microsoft.com/office/drawing/2014/main" id="{B6F74B83-2357-416F-8FD4-D41F0E60E1EA}"/>
                </a:ext>
              </a:extLst>
            </xdr:cNvPr>
            <xdr:cNvGrpSpPr/>
          </xdr:nvGrpSpPr>
          <xdr:grpSpPr>
            <a:xfrm>
              <a:off x="2362199" y="838200"/>
              <a:ext cx="1838325" cy="1085850"/>
              <a:chOff x="2371724" y="914400"/>
              <a:chExt cx="1838325" cy="1085850"/>
            </a:xfrm>
          </xdr:grpSpPr>
          <xdr:sp macro="" textlink="">
            <xdr:nvSpPr>
              <xdr:cNvPr id="13" name="Rectangle: Rounded Corners 12">
                <a:extLst>
                  <a:ext uri="{FF2B5EF4-FFF2-40B4-BE49-F238E27FC236}">
                    <a16:creationId xmlns:a16="http://schemas.microsoft.com/office/drawing/2014/main" id="{6A8D6FE4-09DE-4F32-8EB8-D9B66262CAC9}"/>
                  </a:ext>
                </a:extLst>
              </xdr:cNvPr>
              <xdr:cNvSpPr/>
            </xdr:nvSpPr>
            <xdr:spPr>
              <a:xfrm>
                <a:off x="2371724" y="914400"/>
                <a:ext cx="1838325" cy="1085850"/>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D6A25CEE-15B6-4059-AC88-6CD7B817E30B}"/>
                  </a:ext>
                </a:extLst>
              </xdr:cNvPr>
              <xdr:cNvSpPr txBox="1"/>
            </xdr:nvSpPr>
            <xdr:spPr>
              <a:xfrm>
                <a:off x="2371725" y="971551"/>
                <a:ext cx="1819275" cy="36194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Total Profit</a:t>
                </a:r>
              </a:p>
            </xdr:txBody>
          </xdr:sp>
        </xdr:grpSp>
        <xdr:sp macro="" textlink="'Pivot Tables'!C5">
          <xdr:nvSpPr>
            <xdr:cNvPr id="12" name="TextBox 11">
              <a:extLst>
                <a:ext uri="{FF2B5EF4-FFF2-40B4-BE49-F238E27FC236}">
                  <a16:creationId xmlns:a16="http://schemas.microsoft.com/office/drawing/2014/main" id="{697B5626-4777-467A-BB1E-69EAF8E0ECD7}"/>
                </a:ext>
              </a:extLst>
            </xdr:cNvPr>
            <xdr:cNvSpPr txBox="1"/>
          </xdr:nvSpPr>
          <xdr:spPr>
            <a:xfrm>
              <a:off x="2524125" y="1304925"/>
              <a:ext cx="14954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4ACD64A-4701-46C3-889E-59F1CB75FD81}" type="TxLink">
                <a:rPr lang="en-US" sz="3200" b="1" i="0" u="none" strike="noStrike">
                  <a:solidFill>
                    <a:srgbClr val="000000"/>
                  </a:solidFill>
                  <a:latin typeface="Garamond" panose="02020404030301010803" pitchFamily="18" charset="0"/>
                  <a:cs typeface="Arial"/>
                </a:rPr>
                <a:pPr algn="r"/>
                <a:t>$21,241 </a:t>
              </a:fld>
              <a:endParaRPr lang="en-US" sz="9600" b="1">
                <a:latin typeface="Garamond" panose="02020404030301010803" pitchFamily="18" charset="0"/>
              </a:endParaRPr>
            </a:p>
          </xdr:txBody>
        </xdr:sp>
      </xdr:grpSp>
      <xdr:grpSp>
        <xdr:nvGrpSpPr>
          <xdr:cNvPr id="15" name="Group 14">
            <a:extLst>
              <a:ext uri="{FF2B5EF4-FFF2-40B4-BE49-F238E27FC236}">
                <a16:creationId xmlns:a16="http://schemas.microsoft.com/office/drawing/2014/main" id="{82945F03-97FE-42DD-83B1-8929E48D12A7}"/>
              </a:ext>
            </a:extLst>
          </xdr:cNvPr>
          <xdr:cNvGrpSpPr/>
        </xdr:nvGrpSpPr>
        <xdr:grpSpPr>
          <a:xfrm>
            <a:off x="6334126" y="831850"/>
            <a:ext cx="2206624" cy="1066800"/>
            <a:chOff x="2362199" y="838200"/>
            <a:chExt cx="1838325" cy="1085850"/>
          </a:xfrm>
        </xdr:grpSpPr>
        <xdr:grpSp>
          <xdr:nvGrpSpPr>
            <xdr:cNvPr id="16" name="Group 15">
              <a:extLst>
                <a:ext uri="{FF2B5EF4-FFF2-40B4-BE49-F238E27FC236}">
                  <a16:creationId xmlns:a16="http://schemas.microsoft.com/office/drawing/2014/main" id="{D909550C-6D3E-449D-96AB-7CBFE3D91CC0}"/>
                </a:ext>
              </a:extLst>
            </xdr:cNvPr>
            <xdr:cNvGrpSpPr/>
          </xdr:nvGrpSpPr>
          <xdr:grpSpPr>
            <a:xfrm>
              <a:off x="2362199" y="838200"/>
              <a:ext cx="1838325" cy="1085850"/>
              <a:chOff x="2371724" y="914400"/>
              <a:chExt cx="1838325" cy="1085850"/>
            </a:xfrm>
          </xdr:grpSpPr>
          <xdr:sp macro="" textlink="">
            <xdr:nvSpPr>
              <xdr:cNvPr id="18" name="Rectangle: Rounded Corners 17">
                <a:extLst>
                  <a:ext uri="{FF2B5EF4-FFF2-40B4-BE49-F238E27FC236}">
                    <a16:creationId xmlns:a16="http://schemas.microsoft.com/office/drawing/2014/main" id="{91B908E9-DB72-4BEE-86A7-5C943CC20AFD}"/>
                  </a:ext>
                </a:extLst>
              </xdr:cNvPr>
              <xdr:cNvSpPr/>
            </xdr:nvSpPr>
            <xdr:spPr>
              <a:xfrm>
                <a:off x="2371724" y="914400"/>
                <a:ext cx="1838325" cy="1085850"/>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0882FD22-E9F6-4191-9A04-B0E860E48D18}"/>
                  </a:ext>
                </a:extLst>
              </xdr:cNvPr>
              <xdr:cNvSpPr txBox="1"/>
            </xdr:nvSpPr>
            <xdr:spPr>
              <a:xfrm>
                <a:off x="2371725" y="971551"/>
                <a:ext cx="1819275" cy="36194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Profit Margin</a:t>
                </a:r>
              </a:p>
            </xdr:txBody>
          </xdr:sp>
        </xdr:grpSp>
        <xdr:sp macro="" textlink="'Pivot Tables'!D5">
          <xdr:nvSpPr>
            <xdr:cNvPr id="17" name="TextBox 16">
              <a:extLst>
                <a:ext uri="{FF2B5EF4-FFF2-40B4-BE49-F238E27FC236}">
                  <a16:creationId xmlns:a16="http://schemas.microsoft.com/office/drawing/2014/main" id="{9A0E0323-9580-4E65-9269-7D1BB504DDB8}"/>
                </a:ext>
              </a:extLst>
            </xdr:cNvPr>
            <xdr:cNvSpPr txBox="1"/>
          </xdr:nvSpPr>
          <xdr:spPr>
            <a:xfrm>
              <a:off x="2524125" y="1304925"/>
              <a:ext cx="14954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E78C984-F1F5-42F9-B19E-072DB7B9ABA1}" type="TxLink">
                <a:rPr lang="en-US" sz="3200" b="1" i="0" u="none" strike="noStrike">
                  <a:solidFill>
                    <a:srgbClr val="000000"/>
                  </a:solidFill>
                  <a:latin typeface="Garamond" panose="02020404030301010803" pitchFamily="18" charset="0"/>
                  <a:cs typeface="Arial"/>
                </a:rPr>
                <a:pPr algn="r"/>
                <a:t>38%</a:t>
              </a:fld>
              <a:endParaRPr lang="en-US" sz="59500" b="1">
                <a:latin typeface="Garamond" panose="02020404030301010803" pitchFamily="18" charset="0"/>
              </a:endParaRPr>
            </a:p>
          </xdr:txBody>
        </xdr:sp>
      </xdr:grpSp>
      <xdr:grpSp>
        <xdr:nvGrpSpPr>
          <xdr:cNvPr id="20" name="Group 19">
            <a:extLst>
              <a:ext uri="{FF2B5EF4-FFF2-40B4-BE49-F238E27FC236}">
                <a16:creationId xmlns:a16="http://schemas.microsoft.com/office/drawing/2014/main" id="{BEA4ED7A-1915-4507-9D10-B186F1F3A992}"/>
              </a:ext>
            </a:extLst>
          </xdr:cNvPr>
          <xdr:cNvGrpSpPr/>
        </xdr:nvGrpSpPr>
        <xdr:grpSpPr>
          <a:xfrm>
            <a:off x="8597899" y="822325"/>
            <a:ext cx="2038351" cy="1066800"/>
            <a:chOff x="2362199" y="838200"/>
            <a:chExt cx="1838325" cy="1085850"/>
          </a:xfrm>
        </xdr:grpSpPr>
        <xdr:grpSp>
          <xdr:nvGrpSpPr>
            <xdr:cNvPr id="21" name="Group 20">
              <a:extLst>
                <a:ext uri="{FF2B5EF4-FFF2-40B4-BE49-F238E27FC236}">
                  <a16:creationId xmlns:a16="http://schemas.microsoft.com/office/drawing/2014/main" id="{159C1AA4-C0B8-44C7-ADEE-DA59277E07ED}"/>
                </a:ext>
              </a:extLst>
            </xdr:cNvPr>
            <xdr:cNvGrpSpPr/>
          </xdr:nvGrpSpPr>
          <xdr:grpSpPr>
            <a:xfrm>
              <a:off x="2362199" y="838200"/>
              <a:ext cx="1838325" cy="1085850"/>
              <a:chOff x="2371724" y="914400"/>
              <a:chExt cx="1838325" cy="1085850"/>
            </a:xfrm>
          </xdr:grpSpPr>
          <xdr:sp macro="" textlink="">
            <xdr:nvSpPr>
              <xdr:cNvPr id="23" name="Rectangle: Rounded Corners 22">
                <a:extLst>
                  <a:ext uri="{FF2B5EF4-FFF2-40B4-BE49-F238E27FC236}">
                    <a16:creationId xmlns:a16="http://schemas.microsoft.com/office/drawing/2014/main" id="{E257C18B-18AF-4E27-BE21-02D4726D1F61}"/>
                  </a:ext>
                </a:extLst>
              </xdr:cNvPr>
              <xdr:cNvSpPr/>
            </xdr:nvSpPr>
            <xdr:spPr>
              <a:xfrm>
                <a:off x="2371724" y="914400"/>
                <a:ext cx="1838325" cy="1085850"/>
              </a:xfrm>
              <a:prstGeom prst="roundRect">
                <a:avLst>
                  <a:gd name="adj" fmla="val 153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BDCF2A18-DEF8-46B4-B0EF-CD4E70D3A58C}"/>
                  </a:ext>
                </a:extLst>
              </xdr:cNvPr>
              <xdr:cNvSpPr txBox="1"/>
            </xdr:nvSpPr>
            <xdr:spPr>
              <a:xfrm>
                <a:off x="2371725" y="971551"/>
                <a:ext cx="1819275" cy="36194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Bookman Old Style" panose="02050604050505020204" pitchFamily="18" charset="0"/>
                  </a:rPr>
                  <a:t>Products Count</a:t>
                </a:r>
              </a:p>
            </xdr:txBody>
          </xdr:sp>
        </xdr:grpSp>
        <xdr:sp macro="" textlink="'Pivot Tables'!E5">
          <xdr:nvSpPr>
            <xdr:cNvPr id="22" name="TextBox 21">
              <a:extLst>
                <a:ext uri="{FF2B5EF4-FFF2-40B4-BE49-F238E27FC236}">
                  <a16:creationId xmlns:a16="http://schemas.microsoft.com/office/drawing/2014/main" id="{951F4728-E933-4A12-86B5-2C75632089A5}"/>
                </a:ext>
              </a:extLst>
            </xdr:cNvPr>
            <xdr:cNvSpPr txBox="1"/>
          </xdr:nvSpPr>
          <xdr:spPr>
            <a:xfrm>
              <a:off x="2524125" y="1304925"/>
              <a:ext cx="14954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3770144-9D63-4816-8E4F-C00862424555}" type="TxLink">
                <a:rPr lang="en-US" sz="3200" b="1" i="0" u="none" strike="noStrike">
                  <a:solidFill>
                    <a:srgbClr val="000000"/>
                  </a:solidFill>
                  <a:latin typeface="Garamond" panose="02020404030301010803" pitchFamily="18" charset="0"/>
                  <a:cs typeface="Arial"/>
                </a:rPr>
                <a:t>9</a:t>
              </a:fld>
              <a:endParaRPr lang="en-US" sz="368400" b="1">
                <a:latin typeface="Garamond" panose="02020404030301010803" pitchFamily="18" charset="0"/>
              </a:endParaRPr>
            </a:p>
          </xdr:txBody>
        </xdr:sp>
      </xdr:grpSp>
      <xdr:graphicFrame macro="">
        <xdr:nvGraphicFramePr>
          <xdr:cNvPr id="25" name="Chart 24">
            <a:extLst>
              <a:ext uri="{FF2B5EF4-FFF2-40B4-BE49-F238E27FC236}">
                <a16:creationId xmlns:a16="http://schemas.microsoft.com/office/drawing/2014/main" id="{91EE9BD2-F455-41BE-B22D-99E3059AEE78}"/>
              </a:ext>
            </a:extLst>
          </xdr:cNvPr>
          <xdr:cNvGraphicFramePr>
            <a:graphicFrameLocks/>
          </xdr:cNvGraphicFramePr>
        </xdr:nvGraphicFramePr>
        <xdr:xfrm>
          <a:off x="111125" y="1990725"/>
          <a:ext cx="5556250" cy="26797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893993C9-8F6A-4B65-8CA6-764D91BF950D}"/>
              </a:ext>
            </a:extLst>
          </xdr:cNvPr>
          <xdr:cNvGraphicFramePr>
            <a:graphicFrameLocks/>
          </xdr:cNvGraphicFramePr>
        </xdr:nvGraphicFramePr>
        <xdr:xfrm>
          <a:off x="5943600" y="2047875"/>
          <a:ext cx="5867400" cy="26130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39D31014-8CDE-4C28-B939-CAB18CA9F753}"/>
              </a:ext>
            </a:extLst>
          </xdr:cNvPr>
          <xdr:cNvGraphicFramePr>
            <a:graphicFrameLocks/>
          </xdr:cNvGraphicFramePr>
        </xdr:nvGraphicFramePr>
        <xdr:xfrm>
          <a:off x="63500" y="4781550"/>
          <a:ext cx="5603875" cy="259715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9</xdr:col>
      <xdr:colOff>533399</xdr:colOff>
      <xdr:row>30</xdr:row>
      <xdr:rowOff>19050</xdr:rowOff>
    </xdr:from>
    <xdr:to>
      <xdr:col>19</xdr:col>
      <xdr:colOff>396874</xdr:colOff>
      <xdr:row>46</xdr:row>
      <xdr:rowOff>95250</xdr:rowOff>
    </xdr:to>
    <xdr:graphicFrame macro="">
      <xdr:nvGraphicFramePr>
        <xdr:cNvPr id="28" name="Chart 27">
          <a:extLst>
            <a:ext uri="{FF2B5EF4-FFF2-40B4-BE49-F238E27FC236}">
              <a16:creationId xmlns:a16="http://schemas.microsoft.com/office/drawing/2014/main" id="{56AE9896-7B07-483F-B602-E5E2597E4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5.32725509259" createdVersion="6" refreshedVersion="6" minRefreshableVersion="3" recordCount="25" xr:uid="{BD19DD8A-5428-4949-8325-DB31FA56535F}">
  <cacheSource type="worksheet">
    <worksheetSource ref="B3:I28" sheet="Sales"/>
  </cacheSource>
  <cacheFields count="10">
    <cacheField name="SalesRep" numFmtId="0">
      <sharedItems count="12">
        <s v="Elaine Woods"/>
        <s v="Thomas Lee"/>
        <s v="James Carter"/>
        <s v="Frank Edwards"/>
        <s v="Susan Edwards"/>
        <s v="Jayne Michaels"/>
        <s v="Ernest Feldgus"/>
        <s v="Frank Ashton"/>
        <s v="Pearl Weinstein"/>
        <s v="Frank Mann"/>
        <s v="Sandy Brady"/>
        <s v="Joe Marks"/>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par="9" base="1">
        <rangePr groupBy="months" startDate="2017-03-28T00:00:00" endDate="2018-06-10T00:00:00"/>
        <groupItems count="14">
          <s v="&lt;3/28/2017"/>
          <s v="Jan"/>
          <s v="Feb"/>
          <s v="Mar"/>
          <s v="Apr"/>
          <s v="May"/>
          <s v="Jun"/>
          <s v="Jul"/>
          <s v="Aug"/>
          <s v="Sep"/>
          <s v="Oct"/>
          <s v="Nov"/>
          <s v="Dec"/>
          <s v="&gt;6/10/2018"/>
        </groupItems>
      </fieldGroup>
    </cacheField>
    <cacheField name="Month" numFmtId="0">
      <sharedItems count="11">
        <s v="Dec"/>
        <s v="Feb"/>
        <s v="Nov"/>
        <s v="Mar"/>
        <s v="Aug"/>
        <s v="Sep"/>
        <s v="May"/>
        <s v="Jan"/>
        <s v="Jun"/>
        <s v="Jul"/>
        <s v="Apr"/>
      </sharedItems>
    </cacheField>
    <cacheField name="Sales" numFmtId="0">
      <sharedItems containsSemiMixedTypes="0" containsString="0" containsNumber="1" containsInteger="1" minValue="297" maxValue="7442" count="23">
        <n v="1215"/>
        <n v="630"/>
        <n v="1620"/>
        <n v="1440"/>
        <n v="752"/>
        <n v="1089"/>
        <n v="3564"/>
        <n v="5181"/>
        <n v="3825"/>
        <n v="1170"/>
        <n v="3960"/>
        <n v="7079"/>
        <n v="1350"/>
        <n v="297"/>
        <n v="850"/>
        <n v="855"/>
        <n v="1500"/>
        <n v="7442"/>
        <n v="1530"/>
        <n v="1566"/>
        <n v="1710"/>
        <n v="4455"/>
        <n v="741"/>
      </sharedItems>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acheField>
    <cacheField name="Profit" numFmtId="0">
      <sharedItems containsSemiMixedTypes="0" containsString="0" containsNumber="1" containsInteger="1" minValue="110" maxValue="2255"/>
    </cacheField>
    <cacheField name="Quarters" numFmtId="0" databaseField="0">
      <fieldGroup base="1">
        <rangePr groupBy="quarters" startDate="2017-03-28T00:00:00" endDate="2018-06-10T00:00:00"/>
        <groupItems count="6">
          <s v="&lt;3/28/2017"/>
          <s v="Qtr1"/>
          <s v="Qtr2"/>
          <s v="Qtr3"/>
          <s v="Qtr4"/>
          <s v="&gt;6/10/2018"/>
        </groupItems>
      </fieldGroup>
    </cacheField>
    <cacheField name="Years" numFmtId="0" databaseField="0">
      <fieldGroup base="1">
        <rangePr groupBy="years" startDate="2017-03-28T00:00:00" endDate="2018-06-10T00:00:00"/>
        <groupItems count="4">
          <s v="&lt;3/28/2017"/>
          <s v="2017"/>
          <s v="2018"/>
          <s v="&gt;6/10/2018"/>
        </groupItems>
      </fieldGroup>
    </cacheField>
  </cacheFields>
  <extLst>
    <ext xmlns:x14="http://schemas.microsoft.com/office/spreadsheetml/2009/9/main" uri="{725AE2AE-9491-48be-B2B4-4EB974FC3084}">
      <x14:pivotCacheDefinition pivotCacheId="1810806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n v="2017"/>
    <n v="450"/>
  </r>
  <r>
    <x v="1"/>
    <x v="1"/>
    <x v="1"/>
    <x v="1"/>
    <x v="1"/>
    <x v="1"/>
    <n v="2018"/>
    <n v="315"/>
  </r>
  <r>
    <x v="2"/>
    <x v="2"/>
    <x v="0"/>
    <x v="2"/>
    <x v="2"/>
    <x v="0"/>
    <n v="2017"/>
    <n v="900"/>
  </r>
  <r>
    <x v="3"/>
    <x v="3"/>
    <x v="1"/>
    <x v="3"/>
    <x v="3"/>
    <x v="2"/>
    <n v="2018"/>
    <n v="600"/>
  </r>
  <r>
    <x v="4"/>
    <x v="4"/>
    <x v="2"/>
    <x v="4"/>
    <x v="4"/>
    <x v="0"/>
    <n v="2017"/>
    <n v="396"/>
  </r>
  <r>
    <x v="5"/>
    <x v="5"/>
    <x v="3"/>
    <x v="5"/>
    <x v="5"/>
    <x v="1"/>
    <n v="2018"/>
    <n v="605"/>
  </r>
  <r>
    <x v="6"/>
    <x v="6"/>
    <x v="4"/>
    <x v="6"/>
    <x v="6"/>
    <x v="3"/>
    <n v="2017"/>
    <n v="1080"/>
  </r>
  <r>
    <x v="7"/>
    <x v="7"/>
    <x v="5"/>
    <x v="7"/>
    <x v="7"/>
    <x v="4"/>
    <n v="2017"/>
    <n v="1570"/>
  </r>
  <r>
    <x v="8"/>
    <x v="8"/>
    <x v="6"/>
    <x v="8"/>
    <x v="8"/>
    <x v="4"/>
    <n v="2018"/>
    <n v="1530"/>
  </r>
  <r>
    <x v="0"/>
    <x v="9"/>
    <x v="4"/>
    <x v="9"/>
    <x v="5"/>
    <x v="0"/>
    <n v="2017"/>
    <n v="650"/>
  </r>
  <r>
    <x v="1"/>
    <x v="10"/>
    <x v="7"/>
    <x v="10"/>
    <x v="6"/>
    <x v="1"/>
    <n v="2018"/>
    <n v="1200"/>
  </r>
  <r>
    <x v="2"/>
    <x v="11"/>
    <x v="3"/>
    <x v="11"/>
    <x v="7"/>
    <x v="0"/>
    <n v="2018"/>
    <n v="2145"/>
  </r>
  <r>
    <x v="3"/>
    <x v="12"/>
    <x v="8"/>
    <x v="12"/>
    <x v="5"/>
    <x v="2"/>
    <n v="2018"/>
    <n v="750"/>
  </r>
  <r>
    <x v="4"/>
    <x v="13"/>
    <x v="1"/>
    <x v="13"/>
    <x v="0"/>
    <x v="0"/>
    <n v="2018"/>
    <n v="110"/>
  </r>
  <r>
    <x v="5"/>
    <x v="14"/>
    <x v="6"/>
    <x v="14"/>
    <x v="1"/>
    <x v="1"/>
    <n v="2018"/>
    <n v="425"/>
  </r>
  <r>
    <x v="6"/>
    <x v="15"/>
    <x v="8"/>
    <x v="15"/>
    <x v="2"/>
    <x v="3"/>
    <n v="2018"/>
    <n v="475"/>
  </r>
  <r>
    <x v="7"/>
    <x v="16"/>
    <x v="9"/>
    <x v="16"/>
    <x v="3"/>
    <x v="4"/>
    <n v="2017"/>
    <n v="625"/>
  </r>
  <r>
    <x v="8"/>
    <x v="17"/>
    <x v="9"/>
    <x v="17"/>
    <x v="7"/>
    <x v="4"/>
    <n v="2017"/>
    <n v="2255"/>
  </r>
  <r>
    <x v="0"/>
    <x v="18"/>
    <x v="3"/>
    <x v="18"/>
    <x v="5"/>
    <x v="0"/>
    <n v="2018"/>
    <n v="850"/>
  </r>
  <r>
    <x v="1"/>
    <x v="19"/>
    <x v="10"/>
    <x v="19"/>
    <x v="0"/>
    <x v="1"/>
    <n v="2018"/>
    <n v="580"/>
  </r>
  <r>
    <x v="2"/>
    <x v="20"/>
    <x v="10"/>
    <x v="20"/>
    <x v="5"/>
    <x v="0"/>
    <n v="2018"/>
    <n v="980"/>
  </r>
  <r>
    <x v="3"/>
    <x v="21"/>
    <x v="6"/>
    <x v="21"/>
    <x v="6"/>
    <x v="2"/>
    <n v="2018"/>
    <n v="1350"/>
  </r>
  <r>
    <x v="9"/>
    <x v="22"/>
    <x v="3"/>
    <x v="2"/>
    <x v="2"/>
    <x v="2"/>
    <n v="2017"/>
    <n v="900"/>
  </r>
  <r>
    <x v="10"/>
    <x v="23"/>
    <x v="9"/>
    <x v="22"/>
    <x v="4"/>
    <x v="3"/>
    <n v="2017"/>
    <n v="390"/>
  </r>
  <r>
    <x v="11"/>
    <x v="24"/>
    <x v="3"/>
    <x v="13"/>
    <x v="0"/>
    <x v="1"/>
    <n v="2018"/>
    <n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3E80D-8671-425D-A544-AB6B9989994C}"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s">
  <location ref="B105:C113" firstHeaderRow="1" firstDataRow="1" firstDataCol="1"/>
  <pivotFields count="10">
    <pivotField showAll="0"/>
    <pivotField numFmtId="14" showAll="0"/>
    <pivotField showAll="0"/>
    <pivotField dataField="1" showAll="0"/>
    <pivotField axis="axisRow" showAll="0">
      <items count="10">
        <item x="6"/>
        <item x="7"/>
        <item x="3"/>
        <item x="8"/>
        <item x="0"/>
        <item x="5"/>
        <item x="1"/>
        <item x="4"/>
        <item x="2"/>
        <item t="default"/>
      </items>
    </pivotField>
    <pivotField showAll="0">
      <items count="6">
        <item h="1" x="2"/>
        <item x="0"/>
        <item x="4"/>
        <item h="1" x="3"/>
        <item h="1" x="1"/>
        <item t="default"/>
      </items>
    </pivotField>
    <pivotField showAll="0"/>
    <pivotField showAll="0"/>
    <pivotField showAll="0" defaultSubtotal="0"/>
    <pivotField showAll="0" defaultSubtotal="0"/>
  </pivotFields>
  <rowFields count="1">
    <field x="4"/>
  </rowFields>
  <rowItems count="8">
    <i>
      <x v="1"/>
    </i>
    <i>
      <x v="2"/>
    </i>
    <i>
      <x v="3"/>
    </i>
    <i>
      <x v="4"/>
    </i>
    <i>
      <x v="5"/>
    </i>
    <i>
      <x v="7"/>
    </i>
    <i>
      <x v="8"/>
    </i>
    <i t="grand">
      <x/>
    </i>
  </rowItems>
  <colItems count="1">
    <i/>
  </colItems>
  <dataFields count="1">
    <dataField name="Total Sales" fld="3" baseField="0" baseItem="0"/>
  </dataFields>
  <formats count="33">
    <format dxfId="50">
      <pivotArea type="all" dataOnly="0" outline="0" fieldPosition="0"/>
    </format>
    <format dxfId="49">
      <pivotArea outline="0" collapsedLevelsAreSubtotals="1" fieldPosition="0"/>
    </format>
    <format dxfId="48">
      <pivotArea field="5" type="button" dataOnly="0" labelOnly="1" outline="0"/>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5" type="button" dataOnly="0" labelOnly="1" outline="0"/>
    </format>
    <format dxfId="42">
      <pivotArea dataOnly="0" labelOnly="1" grandRow="1" outline="0" fieldPosition="0"/>
    </format>
    <format dxfId="41">
      <pivotArea dataOnly="0" labelOnly="1" outline="0" axis="axisValues" fieldPosition="0"/>
    </format>
    <format dxfId="40">
      <pivotArea field="5" type="button" dataOnly="0" labelOnly="1" outline="0"/>
    </format>
    <format dxfId="39">
      <pivotArea dataOnly="0" labelOnly="1" outline="0" axis="axisValues" fieldPosition="0"/>
    </format>
    <format dxfId="38">
      <pivotArea grandRow="1" outline="0" collapsedLevelsAreSubtotals="1" fieldPosition="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5" type="button" dataOnly="0" labelOnly="1" outline="0"/>
    </format>
    <format dxfId="33">
      <pivotArea dataOnly="0" labelOnly="1" grandRow="1" outline="0" fieldPosition="0"/>
    </format>
    <format dxfId="32">
      <pivotArea dataOnly="0" labelOnly="1" outline="0" axis="axisValues" fieldPosition="0"/>
    </format>
    <format dxfId="31">
      <pivotArea field="5" type="button" dataOnly="0" labelOnly="1" outline="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5" type="button" dataOnly="0" labelOnly="1" outline="0"/>
    </format>
    <format dxfId="26">
      <pivotArea dataOnly="0" labelOnly="1" grandRow="1" outline="0" fieldPosition="0"/>
    </format>
    <format dxfId="25">
      <pivotArea dataOnly="0" labelOnly="1" outline="0" axis="axisValues" fieldPosition="0"/>
    </format>
    <format dxfId="24">
      <pivotArea field="5" type="button" dataOnly="0" labelOnly="1" outline="0"/>
    </format>
    <format dxfId="23">
      <pivotArea dataOnly="0" labelOnly="1" outline="0" axis="axisValues" fieldPosition="0"/>
    </format>
    <format dxfId="22">
      <pivotArea dataOnly="0" labelOnly="1" grandRow="1" outline="0" fieldPosition="0"/>
    </format>
    <format dxfId="21">
      <pivotArea grandRow="1" outline="0" collapsedLevelsAreSubtotals="1" fieldPosition="0"/>
    </format>
    <format dxfId="20">
      <pivotArea field="4" type="button" dataOnly="0" labelOnly="1" outline="0" axis="axisRow" fieldPosition="0"/>
    </format>
    <format dxfId="19">
      <pivotArea collapsedLevelsAreSubtotals="1" fieldPosition="0">
        <references count="1">
          <reference field="4" count="0"/>
        </references>
      </pivotArea>
    </format>
    <format dxfId="18">
      <pivotArea dataOnly="0" labelOnly="1" fieldPosition="0">
        <references count="1">
          <reference field="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473EE6-2603-4C77-BEC7-F5F4B0C99B1E}"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5" firstHeaderRow="0" firstDataRow="1" firstDataCol="0"/>
  <pivotFields count="10">
    <pivotField showAll="0"/>
    <pivotField numFmtId="14" showAll="0"/>
    <pivotField showAll="0"/>
    <pivotField dataField="1" showAll="0"/>
    <pivotField showAll="0">
      <items count="10">
        <item x="6"/>
        <item x="7"/>
        <item x="3"/>
        <item x="8"/>
        <item x="0"/>
        <item x="5"/>
        <item x="1"/>
        <item x="4"/>
        <item x="2"/>
        <item t="default"/>
      </items>
    </pivotField>
    <pivotField showAll="0"/>
    <pivotField showAll="0"/>
    <pivotField dataField="1" showAll="0"/>
    <pivotField showAll="0" defaultSubtotal="0"/>
    <pivotField showAll="0" defaultSubtotal="0"/>
  </pivotFields>
  <rowItems count="1">
    <i/>
  </rowItems>
  <colFields count="1">
    <field x="-2"/>
  </colFields>
  <colItems count="2">
    <i>
      <x/>
    </i>
    <i i="1">
      <x v="1"/>
    </i>
  </colItems>
  <dataFields count="2">
    <dataField name="Sum of Sales" fld="3" baseField="0" baseItem="0" numFmtId="172"/>
    <dataField name="Sum of Profit" fld="7" baseField="0" baseItem="0" numFmtId="172"/>
  </dataFields>
  <formats count="3">
    <format dxfId="17">
      <pivotArea outline="0" collapsedLevelsAreSubtotals="1" fieldPosition="0"/>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EDC5D-5EC7-43AB-8429-A04ED3A49A27}"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location ref="B24:C30" firstHeaderRow="1" firstDataRow="1" firstDataCol="1"/>
  <pivotFields count="10">
    <pivotField showAll="0"/>
    <pivotField numFmtId="14" showAll="0"/>
    <pivotField showAll="0"/>
    <pivotField dataField="1" showAll="0"/>
    <pivotField showAll="0"/>
    <pivotField axis="axisRow" showAll="0">
      <items count="6">
        <item x="2"/>
        <item x="0"/>
        <item x="4"/>
        <item x="3"/>
        <item x="1"/>
        <item t="default"/>
      </items>
    </pivotField>
    <pivotField showAll="0"/>
    <pivotField showAll="0"/>
    <pivotField showAll="0" defaultSubtotal="0"/>
    <pivotField showAll="0" defaultSubtotal="0"/>
  </pivotFields>
  <rowFields count="1">
    <field x="5"/>
  </rowFields>
  <rowItems count="6">
    <i>
      <x/>
    </i>
    <i>
      <x v="1"/>
    </i>
    <i>
      <x v="2"/>
    </i>
    <i>
      <x v="3"/>
    </i>
    <i>
      <x v="4"/>
    </i>
    <i t="grand">
      <x/>
    </i>
  </rowItems>
  <colItems count="1">
    <i/>
  </colItems>
  <dataFields count="1">
    <dataField name="Max of Sales" fld="3" subtotal="max" baseField="5" baseItem="0"/>
  </dataFields>
  <formats count="33">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5" type="button" dataOnly="0" labelOnly="1" outline="0" axis="axisRow" fieldPosition="0"/>
    </format>
    <format dxfId="75">
      <pivotArea dataOnly="0" labelOnly="1" grandRow="1" outline="0" fieldPosition="0"/>
    </format>
    <format dxfId="74">
      <pivotArea dataOnly="0" labelOnly="1" outline="0" axis="axisValues" fieldPosition="0"/>
    </format>
    <format dxfId="73">
      <pivotArea field="5" type="button" dataOnly="0" labelOnly="1" outline="0" axis="axisRow" fieldPosition="0"/>
    </format>
    <format dxfId="72">
      <pivotArea dataOnly="0" labelOnly="1" outline="0" axis="axisValues" fieldPosition="0"/>
    </format>
    <format dxfId="71">
      <pivotArea grandRow="1" outline="0" collapsedLevelsAreSubtotals="1" fieldPosition="0"/>
    </format>
    <format dxfId="70">
      <pivotArea dataOnly="0" labelOnly="1" grandRow="1" outline="0" fieldPosition="0"/>
    </format>
    <format dxfId="69">
      <pivotArea type="all" dataOnly="0" outline="0" fieldPosition="0"/>
    </format>
    <format dxfId="68">
      <pivotArea outline="0" collapsedLevelsAreSubtotals="1" fieldPosition="0"/>
    </format>
    <format dxfId="67">
      <pivotArea field="5" type="button" dataOnly="0" labelOnly="1" outline="0" axis="axisRow" fieldPosition="0"/>
    </format>
    <format dxfId="66">
      <pivotArea dataOnly="0" labelOnly="1" grandRow="1" outline="0" fieldPosition="0"/>
    </format>
    <format dxfId="65">
      <pivotArea dataOnly="0" labelOnly="1" outline="0" axis="axisValues" fieldPosition="0"/>
    </format>
    <format dxfId="64">
      <pivotArea field="5" type="button" dataOnly="0" labelOnly="1" outline="0" axis="axisRow" fieldPosition="0"/>
    </format>
    <format dxfId="63">
      <pivotArea dataOnly="0" labelOnly="1" outline="0" axis="axisValues" fieldPosition="0"/>
    </format>
    <format dxfId="62">
      <pivotArea collapsedLevelsAreSubtotals="1" fieldPosition="0">
        <references count="1">
          <reference field="5" count="0"/>
        </references>
      </pivotArea>
    </format>
    <format dxfId="61">
      <pivotArea dataOnly="0" labelOnly="1" fieldPosition="0">
        <references count="1">
          <reference field="5" count="0"/>
        </references>
      </pivotArea>
    </format>
    <format dxfId="60">
      <pivotArea type="all" dataOnly="0" outline="0" fieldPosition="0"/>
    </format>
    <format dxfId="59">
      <pivotArea outline="0" collapsedLevelsAreSubtotals="1" fieldPosition="0"/>
    </format>
    <format dxfId="58">
      <pivotArea field="5" type="button" dataOnly="0" labelOnly="1" outline="0" axis="axisRow" fieldPosition="0"/>
    </format>
    <format dxfId="57">
      <pivotArea dataOnly="0" labelOnly="1" fieldPosition="0">
        <references count="1">
          <reference field="5" count="0"/>
        </references>
      </pivotArea>
    </format>
    <format dxfId="56">
      <pivotArea dataOnly="0" labelOnly="1" grandRow="1" outline="0" fieldPosition="0"/>
    </format>
    <format dxfId="55">
      <pivotArea dataOnly="0" labelOnly="1" outline="0" axis="axisValues" fieldPosition="0"/>
    </format>
    <format dxfId="54">
      <pivotArea field="5" type="button" dataOnly="0" labelOnly="1" outline="0" axis="axisRow" fieldPosition="0"/>
    </format>
    <format dxfId="53">
      <pivotArea dataOnly="0" labelOnly="1" outline="0" axis="axisValues" fieldPosition="0"/>
    </format>
    <format dxfId="52">
      <pivotArea dataOnly="0" labelOnly="1" grandRow="1" outline="0" fieldPosition="0"/>
    </format>
    <format dxfId="51">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EE6DB-4B7F-421D-AFBA-13804264098F}"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gion">
  <location ref="B37:E47" firstHeaderRow="0" firstDataRow="1" firstDataCol="1"/>
  <pivotFields count="10">
    <pivotField showAll="0"/>
    <pivotField numFmtId="14" showAll="0"/>
    <pivotField showAll="0"/>
    <pivotField dataField="1" showAll="0"/>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showAll="0"/>
    <pivotField showAll="0" defaultSubtotal="0"/>
    <pivotField showAll="0" defaultSubtotal="0"/>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Total Sales" fld="3" baseField="4" baseItem="0"/>
    <dataField name="Sales Ranking" fld="3" baseField="4" baseItem="0">
      <extLst>
        <ext xmlns:x14="http://schemas.microsoft.com/office/spreadsheetml/2009/9/main" uri="{E15A36E0-9728-4e99-A89B-3F7291B0FE68}">
          <x14:dataField pivotShowAs="rankDescending"/>
        </ext>
      </extLst>
    </dataField>
    <dataField name="Sales %" fld="3" showDataAs="percentOfCol" baseField="4" baseItem="0" numFmtId="10"/>
  </dataFields>
  <formats count="33">
    <format dxfId="116">
      <pivotArea type="all" dataOnly="0" outline="0" fieldPosition="0"/>
    </format>
    <format dxfId="115">
      <pivotArea outline="0" collapsedLevelsAreSubtotals="1" fieldPosition="0"/>
    </format>
    <format dxfId="114">
      <pivotArea field="5" type="button" dataOnly="0" labelOnly="1" outline="0"/>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5" type="button" dataOnly="0" labelOnly="1" outline="0"/>
    </format>
    <format dxfId="108">
      <pivotArea dataOnly="0" labelOnly="1" grandRow="1" outline="0" fieldPosition="0"/>
    </format>
    <format dxfId="107">
      <pivotArea dataOnly="0" labelOnly="1" outline="0" axis="axisValues" fieldPosition="0"/>
    </format>
    <format dxfId="106">
      <pivotArea field="5" type="button" dataOnly="0" labelOnly="1" outline="0"/>
    </format>
    <format dxfId="105">
      <pivotArea dataOnly="0" labelOnly="1" outline="0" axis="axisValues" fieldPosition="0"/>
    </format>
    <format dxfId="104">
      <pivotArea grandRow="1" outline="0" collapsedLevelsAreSubtotals="1" fieldPosition="0"/>
    </format>
    <format dxfId="103">
      <pivotArea dataOnly="0" labelOnly="1" grandRow="1" outline="0" fieldPosition="0"/>
    </format>
    <format dxfId="102">
      <pivotArea type="all" dataOnly="0" outline="0" fieldPosition="0"/>
    </format>
    <format dxfId="101">
      <pivotArea outline="0" collapsedLevelsAreSubtotals="1" fieldPosition="0"/>
    </format>
    <format dxfId="100">
      <pivotArea field="5" type="button" dataOnly="0" labelOnly="1" outline="0"/>
    </format>
    <format dxfId="99">
      <pivotArea dataOnly="0" labelOnly="1" grandRow="1" outline="0" fieldPosition="0"/>
    </format>
    <format dxfId="98">
      <pivotArea dataOnly="0" labelOnly="1" outline="0" axis="axisValues" fieldPosition="0"/>
    </format>
    <format dxfId="97">
      <pivotArea outline="0" fieldPosition="0">
        <references count="1">
          <reference field="4294967294" count="1">
            <x v="2"/>
          </reference>
        </references>
      </pivotArea>
    </format>
    <format dxfId="96">
      <pivotArea field="4" type="button" dataOnly="0" labelOnly="1" outline="0" axis="axisRow" fieldPosition="0"/>
    </format>
    <format dxfId="95">
      <pivotArea dataOnly="0" labelOnly="1" outline="0" fieldPosition="0">
        <references count="1">
          <reference field="4294967294" count="3">
            <x v="0"/>
            <x v="1"/>
            <x v="2"/>
          </reference>
        </references>
      </pivotArea>
    </format>
    <format dxfId="94">
      <pivotArea field="4" type="button" dataOnly="0" labelOnly="1" outline="0" axis="axisRow" fieldPosition="0"/>
    </format>
    <format dxfId="93">
      <pivotArea dataOnly="0" labelOnly="1" outline="0" fieldPosition="0">
        <references count="1">
          <reference field="4294967294" count="1">
            <x v="0"/>
          </reference>
        </references>
      </pivotArea>
    </format>
    <format dxfId="92">
      <pivotArea dataOnly="0" labelOnly="1" outline="0" fieldPosition="0">
        <references count="1">
          <reference field="4294967294" count="1">
            <x v="1"/>
          </reference>
        </references>
      </pivotArea>
    </format>
    <format dxfId="91">
      <pivotArea dataOnly="0" labelOnly="1" outline="0" fieldPosition="0">
        <references count="1">
          <reference field="4294967294" count="1">
            <x v="2"/>
          </reference>
        </references>
      </pivotArea>
    </format>
    <format dxfId="90">
      <pivotArea dataOnly="0" labelOnly="1" grandRow="1" outline="0" fieldPosition="0"/>
    </format>
    <format dxfId="89">
      <pivotArea field="4" grandRow="1" outline="0" collapsedLevelsAreSubtotals="1" axis="axisRow" fieldPosition="0">
        <references count="1">
          <reference field="4294967294" count="1" selected="0">
            <x v="0"/>
          </reference>
        </references>
      </pivotArea>
    </format>
    <format dxfId="88">
      <pivotArea field="4" grandRow="1" outline="0" collapsedLevelsAreSubtotals="1" axis="axisRow" fieldPosition="0">
        <references count="1">
          <reference field="4294967294" count="1" selected="0">
            <x v="2"/>
          </reference>
        </references>
      </pivotArea>
    </format>
    <format dxfId="87">
      <pivotArea collapsedLevelsAreSubtotals="1" fieldPosition="0">
        <references count="1">
          <reference field="4" count="0"/>
        </references>
      </pivotArea>
    </format>
    <format dxfId="86">
      <pivotArea dataOnly="0" labelOnly="1" fieldPosition="0">
        <references count="1">
          <reference field="4" count="0"/>
        </references>
      </pivotArea>
    </format>
    <format dxfId="85">
      <pivotArea field="4" type="button" dataOnly="0" labelOnly="1" outline="0" axis="axisRow" fieldPosition="0"/>
    </format>
    <format dxfId="84">
      <pivotArea dataOnly="0" labelOnly="1" outline="0" fieldPosition="0">
        <references count="1">
          <reference field="4294967294" count="3">
            <x v="0"/>
            <x v="1"/>
            <x v="2"/>
          </reference>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666C4-BE14-47A5-AEAF-346AC67D82D1}"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gion">
  <location ref="B87:D99"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12">
        <item x="7"/>
        <item x="1"/>
        <item x="3"/>
        <item x="10"/>
        <item x="6"/>
        <item x="8"/>
        <item x="9"/>
        <item x="4"/>
        <item x="5"/>
        <item x="2"/>
        <item x="0"/>
        <item t="default"/>
      </items>
    </pivotField>
    <pivotField dataField="1" showAll="0"/>
    <pivotField showAll="0">
      <items count="10">
        <item x="6"/>
        <item x="7"/>
        <item x="3"/>
        <item x="8"/>
        <item x="0"/>
        <item x="5"/>
        <item x="1"/>
        <item x="4"/>
        <item x="2"/>
        <item t="default"/>
      </items>
    </pivotField>
    <pivotField showAll="0">
      <items count="6">
        <item x="2"/>
        <item x="0"/>
        <item x="4"/>
        <item x="3"/>
        <item x="1"/>
        <item t="default"/>
      </items>
    </pivotField>
    <pivotField showAll="0"/>
    <pivotField showAll="0"/>
    <pivotField showAll="0" defaultSubtotal="0">
      <items count="6">
        <item sd="0" x="0"/>
        <item sd="0" x="1"/>
        <item sd="0" x="2"/>
        <item sd="0" x="3"/>
        <item sd="0" x="4"/>
        <item sd="0" x="5"/>
      </items>
    </pivotField>
    <pivotField showAll="0" defaultSubtotal="0">
      <items count="4">
        <item sd="0" x="0"/>
        <item x="1"/>
        <item sd="0" x="2"/>
        <item sd="0" x="3"/>
      </items>
    </pivotField>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Sales" fld="3" baseField="0" baseItem="0"/>
    <dataField name="Max of Sales" fld="3" subtotal="max" baseField="1" baseItem="2"/>
  </dataFields>
  <formats count="37">
    <format dxfId="153">
      <pivotArea type="all" dataOnly="0" outline="0" fieldPosition="0"/>
    </format>
    <format dxfId="152">
      <pivotArea outline="0" collapsedLevelsAreSubtotals="1" fieldPosition="0"/>
    </format>
    <format dxfId="151">
      <pivotArea field="5" type="button" dataOnly="0" labelOnly="1" outline="0"/>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5" type="button" dataOnly="0" labelOnly="1" outline="0"/>
    </format>
    <format dxfId="145">
      <pivotArea dataOnly="0" labelOnly="1" grandRow="1" outline="0" fieldPosition="0"/>
    </format>
    <format dxfId="144">
      <pivotArea dataOnly="0" labelOnly="1" outline="0" axis="axisValues" fieldPosition="0"/>
    </format>
    <format dxfId="143">
      <pivotArea field="5" type="button" dataOnly="0" labelOnly="1" outline="0"/>
    </format>
    <format dxfId="142">
      <pivotArea dataOnly="0" labelOnly="1" outline="0" axis="axisValues" fieldPosition="0"/>
    </format>
    <format dxfId="141">
      <pivotArea grandRow="1" outline="0" collapsedLevelsAreSubtotals="1" fieldPosition="0"/>
    </format>
    <format dxfId="140">
      <pivotArea dataOnly="0" labelOnly="1" grandRow="1" outline="0" fieldPosition="0"/>
    </format>
    <format dxfId="139">
      <pivotArea type="all" dataOnly="0" outline="0" fieldPosition="0"/>
    </format>
    <format dxfId="138">
      <pivotArea outline="0" collapsedLevelsAreSubtotals="1" fieldPosition="0"/>
    </format>
    <format dxfId="137">
      <pivotArea field="5" type="button" dataOnly="0" labelOnly="1" outline="0"/>
    </format>
    <format dxfId="136">
      <pivotArea dataOnly="0" labelOnly="1" grandRow="1" outline="0" fieldPosition="0"/>
    </format>
    <format dxfId="135">
      <pivotArea dataOnly="0" labelOnly="1" outline="0" axis="axisValues" fieldPosition="0"/>
    </format>
    <format dxfId="134">
      <pivotArea field="4" type="button" dataOnly="0" labelOnly="1" outline="0"/>
    </format>
    <format dxfId="133">
      <pivotArea field="4" type="button" dataOnly="0" labelOnly="1" outline="0"/>
    </format>
    <format dxfId="132">
      <pivotArea type="all" dataOnly="0" outline="0" fieldPosition="0"/>
    </format>
    <format dxfId="131">
      <pivotArea outline="0" collapsedLevelsAreSubtotals="1" fieldPosition="0"/>
    </format>
    <format dxfId="130">
      <pivotArea field="9" type="button" dataOnly="0" labelOnly="1" outline="0"/>
    </format>
    <format dxfId="129">
      <pivotArea dataOnly="0" labelOnly="1" grandRow="1" outline="0" fieldPosition="0"/>
    </format>
    <format dxfId="128">
      <pivotArea dataOnly="0" labelOnly="1" outline="0" axis="axisValues" fieldPosition="0"/>
    </format>
    <format dxfId="127">
      <pivotArea field="1" type="button" dataOnly="0" labelOnly="1" outline="0"/>
    </format>
    <format dxfId="126">
      <pivotArea dataOnly="0" labelOnly="1" outline="0" fieldPosition="0">
        <references count="1">
          <reference field="4294967294" count="1">
            <x v="0"/>
          </reference>
        </references>
      </pivotArea>
    </format>
    <format dxfId="125">
      <pivotArea dataOnly="0" labelOnly="1" outline="0" fieldPosition="0">
        <references count="1">
          <reference field="4294967294" count="1">
            <x v="1"/>
          </reference>
        </references>
      </pivotArea>
    </format>
    <format dxfId="124">
      <pivotArea dataOnly="0" labelOnly="1" grandRow="1" outline="0" fieldPosition="0"/>
    </format>
    <format dxfId="123">
      <pivotArea field="1" grandRow="1" outline="0" collapsedLevelsAreSubtotals="1">
        <references count="1">
          <reference field="4294967294" count="1" selected="0">
            <x v="0"/>
          </reference>
        </references>
      </pivotArea>
    </format>
    <format dxfId="122">
      <pivotArea field="1" grandRow="1" outline="0" collapsedLevelsAreSubtotals="1">
        <references count="1">
          <reference field="4294967294" count="1" selected="0">
            <x v="1"/>
          </reference>
        </references>
      </pivotArea>
    </format>
    <format dxfId="121">
      <pivotArea field="2" type="button" dataOnly="0" labelOnly="1" outline="0" axis="axisRow" fieldPosition="0"/>
    </format>
    <format dxfId="120">
      <pivotArea collapsedLevelsAreSubtotals="1" fieldPosition="0">
        <references count="1">
          <reference field="2" count="0"/>
        </references>
      </pivotArea>
    </format>
    <format dxfId="119">
      <pivotArea dataOnly="0" labelOnly="1" fieldPosition="0">
        <references count="1">
          <reference field="2" count="0"/>
        </references>
      </pivotArea>
    </format>
    <format dxfId="118">
      <pivotArea field="2" type="button" dataOnly="0" labelOnly="1" outline="0" axis="axisRow" fieldPosition="0"/>
    </format>
    <format dxfId="117">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F2F41-31AF-4E81-A132-2F95EC0DDF4F}"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B123:C124" firstHeaderRow="0" firstDataRow="1" firstDataCol="0"/>
  <pivotFields count="10">
    <pivotField showAll="0"/>
    <pivotField numFmtId="14" showAll="0"/>
    <pivotField showAll="0"/>
    <pivotField dataField="1" showAll="0"/>
    <pivotField showAll="0">
      <items count="10">
        <item x="6"/>
        <item x="7"/>
        <item x="3"/>
        <item x="8"/>
        <item x="0"/>
        <item x="5"/>
        <item x="1"/>
        <item x="4"/>
        <item x="2"/>
        <item t="default"/>
      </items>
    </pivotField>
    <pivotField showAll="0">
      <items count="6">
        <item x="2"/>
        <item x="0"/>
        <item x="4"/>
        <item x="3"/>
        <item x="1"/>
        <item t="default"/>
      </items>
    </pivotField>
    <pivotField showAll="0"/>
    <pivotField dataField="1" showAll="0"/>
    <pivotField showAll="0" defaultSubtotal="0"/>
    <pivotField showAll="0" defaultSubtotal="0"/>
  </pivotFields>
  <rowItems count="1">
    <i/>
  </rowItems>
  <colFields count="1">
    <field x="-2"/>
  </colFields>
  <colItems count="2">
    <i>
      <x/>
    </i>
    <i i="1">
      <x v="1"/>
    </i>
  </colItems>
  <dataFields count="2">
    <dataField name="Total Sales" fld="3" baseField="0" baseItem="0" numFmtId="164"/>
    <dataField name="Total Profit" fld="7" baseField="0" baseItem="1" numFmtId="164"/>
  </dataFields>
  <formats count="41">
    <format dxfId="194">
      <pivotArea type="all" dataOnly="0" outline="0" fieldPosition="0"/>
    </format>
    <format dxfId="193">
      <pivotArea outline="0" collapsedLevelsAreSubtotals="1" fieldPosition="0"/>
    </format>
    <format dxfId="192">
      <pivotArea field="5" type="button" dataOnly="0" labelOnly="1" outline="0"/>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5" type="button" dataOnly="0" labelOnly="1" outline="0"/>
    </format>
    <format dxfId="186">
      <pivotArea dataOnly="0" labelOnly="1" grandRow="1" outline="0" fieldPosition="0"/>
    </format>
    <format dxfId="185">
      <pivotArea dataOnly="0" labelOnly="1" outline="0" axis="axisValues" fieldPosition="0"/>
    </format>
    <format dxfId="184">
      <pivotArea field="5" type="button" dataOnly="0" labelOnly="1" outline="0"/>
    </format>
    <format dxfId="183">
      <pivotArea dataOnly="0" labelOnly="1" outline="0" axis="axisValues" fieldPosition="0"/>
    </format>
    <format dxfId="182">
      <pivotArea grandRow="1" outline="0" collapsedLevelsAreSubtotals="1" fieldPosition="0"/>
    </format>
    <format dxfId="181">
      <pivotArea dataOnly="0" labelOnly="1" grandRow="1" outline="0" fieldPosition="0"/>
    </format>
    <format dxfId="180">
      <pivotArea type="all" dataOnly="0" outline="0" fieldPosition="0"/>
    </format>
    <format dxfId="179">
      <pivotArea outline="0" collapsedLevelsAreSubtotals="1" fieldPosition="0"/>
    </format>
    <format dxfId="178">
      <pivotArea field="5" type="button" dataOnly="0" labelOnly="1" outline="0"/>
    </format>
    <format dxfId="177">
      <pivotArea dataOnly="0" labelOnly="1" grandRow="1" outline="0" fieldPosition="0"/>
    </format>
    <format dxfId="176">
      <pivotArea dataOnly="0" labelOnly="1" outline="0" axis="axisValues" fieldPosition="0"/>
    </format>
    <format dxfId="175">
      <pivotArea field="5" type="button" dataOnly="0" labelOnly="1" outline="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5" type="button" dataOnly="0" labelOnly="1" outline="0"/>
    </format>
    <format dxfId="170">
      <pivotArea dataOnly="0" labelOnly="1" grandRow="1" outline="0" fieldPosition="0"/>
    </format>
    <format dxfId="169">
      <pivotArea dataOnly="0" labelOnly="1" outline="0" axis="axisValues" fieldPosition="0"/>
    </format>
    <format dxfId="168">
      <pivotArea field="5" type="button" dataOnly="0" labelOnly="1" outline="0"/>
    </format>
    <format dxfId="167">
      <pivotArea dataOnly="0" labelOnly="1" outline="0" axis="axisValues" fieldPosition="0"/>
    </format>
    <format dxfId="166">
      <pivotArea dataOnly="0" labelOnly="1" grandRow="1" outline="0" fieldPosition="0"/>
    </format>
    <format dxfId="165">
      <pivotArea grandRow="1" outline="0" collapsedLevelsAreSubtotals="1" fieldPosition="0"/>
    </format>
    <format dxfId="164">
      <pivotArea type="all" dataOnly="0" outline="0" fieldPosition="0"/>
    </format>
    <format dxfId="163">
      <pivotArea dataOnly="0" labelOnly="1" outline="0" fieldPosition="0">
        <references count="1">
          <reference field="4294967294" count="2">
            <x v="0"/>
            <x v="1"/>
          </reference>
        </references>
      </pivotArea>
    </format>
    <format dxfId="162">
      <pivotArea dataOnly="0" labelOnly="1" outline="0" fieldPosition="0">
        <references count="1">
          <reference field="4294967294" count="1">
            <x v="0"/>
          </reference>
        </references>
      </pivotArea>
    </format>
    <format dxfId="161">
      <pivotArea dataOnly="0" labelOnly="1" outline="0" fieldPosition="0">
        <references count="1">
          <reference field="4294967294" count="1">
            <x v="1"/>
          </reference>
        </references>
      </pivotArea>
    </format>
    <format dxfId="160">
      <pivotArea outline="0" fieldPosition="0">
        <references count="1">
          <reference field="4294967294" count="1">
            <x v="1"/>
          </reference>
        </references>
      </pivotArea>
    </format>
    <format dxfId="159">
      <pivotArea outline="0" collapsedLevelsAreSubtotals="1" fieldPosition="0">
        <references count="1">
          <reference field="4294967294" count="1" selected="0">
            <x v="0"/>
          </reference>
        </references>
      </pivotArea>
    </format>
    <format dxfId="158">
      <pivotArea outline="0" collapsedLevelsAreSubtotals="1" fieldPosition="0">
        <references count="1">
          <reference field="4294967294" count="1" selected="0">
            <x v="1"/>
          </reference>
        </references>
      </pivotArea>
    </format>
    <format dxfId="157">
      <pivotArea outline="0" collapsedLevelsAreSubtotals="1" fieldPosition="0">
        <references count="1">
          <reference field="4294967294" count="1" selected="0">
            <x v="0"/>
          </reference>
        </references>
      </pivotArea>
    </format>
    <format dxfId="156">
      <pivotArea type="all" dataOnly="0" outline="0" fieldPosition="0"/>
    </format>
    <format dxfId="155">
      <pivotArea outline="0" collapsedLevelsAreSubtotals="1" fieldPosition="0"/>
    </format>
    <format dxfId="15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6DE201-E54B-44DA-AF28-336117621FA9}"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s">
  <location ref="B60:D70"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10">
    <i>
      <x/>
    </i>
    <i>
      <x v="1"/>
    </i>
    <i>
      <x v="2"/>
    </i>
    <i>
      <x v="3"/>
    </i>
    <i>
      <x v="4"/>
    </i>
    <i>
      <x v="5"/>
    </i>
    <i>
      <x v="6"/>
    </i>
    <i>
      <x v="7"/>
    </i>
    <i>
      <x v="8"/>
    </i>
    <i t="grand">
      <x/>
    </i>
  </rowItems>
  <colFields count="1">
    <field x="-2"/>
  </colFields>
  <colItems count="2">
    <i>
      <x/>
    </i>
    <i i="1">
      <x v="1"/>
    </i>
  </colItems>
  <dataFields count="2">
    <dataField name="Total Sales" fld="3" baseField="0" baseItem="0"/>
    <dataField name="Total Profits" fld="7" baseField="0" baseItem="0"/>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FB6C8-BEC6-4AD8-A964-FACEAA6FADCA}"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egion">
  <location ref="B49:D55"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showAll="0"/>
    <pivotField axis="axisRow" showAll="0">
      <items count="6">
        <item x="2"/>
        <item x="0"/>
        <item x="4"/>
        <item x="3"/>
        <item x="1"/>
        <item t="default"/>
      </items>
    </pivotField>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6">
    <i>
      <x/>
    </i>
    <i>
      <x v="1"/>
    </i>
    <i>
      <x v="2"/>
    </i>
    <i>
      <x v="3"/>
    </i>
    <i>
      <x v="4"/>
    </i>
    <i t="grand">
      <x/>
    </i>
  </rowItems>
  <colFields count="1">
    <field x="-2"/>
  </colFields>
  <colItems count="2">
    <i>
      <x/>
    </i>
    <i i="1">
      <x v="1"/>
    </i>
  </colItems>
  <dataFields count="2">
    <dataField name="Total Sales" fld="3" baseField="0" baseItem="0"/>
    <dataField name="Total Profit" fld="7" baseField="0" baseItem="0"/>
  </dataFields>
  <formats count="1">
    <format dxfId="15">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CDDB38-8E5B-4308-A82E-61DAEC319586}"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s">
  <location ref="B32:D44" firstHeaderRow="0" firstDataRow="1" firstDataCol="1"/>
  <pivotFields count="10">
    <pivotField showAll="0">
      <items count="13">
        <item x="0"/>
        <item x="6"/>
        <item x="7"/>
        <item x="3"/>
        <item x="9"/>
        <item x="2"/>
        <item x="5"/>
        <item x="11"/>
        <item x="8"/>
        <item x="10"/>
        <item x="4"/>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showAll="0"/>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2">
    <i>
      <x v="1"/>
    </i>
    <i>
      <x v="2"/>
    </i>
    <i>
      <x v="3"/>
    </i>
    <i>
      <x v="4"/>
    </i>
    <i>
      <x v="5"/>
    </i>
    <i>
      <x v="6"/>
    </i>
    <i>
      <x v="7"/>
    </i>
    <i>
      <x v="8"/>
    </i>
    <i>
      <x v="9"/>
    </i>
    <i>
      <x v="11"/>
    </i>
    <i>
      <x v="12"/>
    </i>
    <i t="grand">
      <x/>
    </i>
  </rowItems>
  <colFields count="1">
    <field x="-2"/>
  </colFields>
  <colItems count="2">
    <i>
      <x/>
    </i>
    <i i="1">
      <x v="1"/>
    </i>
  </colItems>
  <dataFields count="2">
    <dataField name="Total Sales" fld="3" baseField="0" baseItem="0"/>
    <dataField name="Total Profit" fld="7" baseField="0" baseItem="0"/>
  </dataFields>
  <formats count="1">
    <format dxfId="16">
      <pivotArea outline="0" collapsedLevelsAreSubtotals="1" fieldPosition="0"/>
    </format>
  </formats>
  <chartFormats count="1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5"/>
          </reference>
        </references>
      </pivotArea>
    </chartFormat>
    <chartFormat chart="5" format="9">
      <pivotArea type="data" outline="0" fieldPosition="0">
        <references count="2">
          <reference field="4294967294" count="1" selected="0">
            <x v="0"/>
          </reference>
          <reference field="1" count="1" selected="0">
            <x v="7"/>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4"/>
          </reference>
        </references>
      </pivotArea>
    </chartFormat>
    <chartFormat chart="5" format="12">
      <pivotArea type="data" outline="0" fieldPosition="0">
        <references count="2">
          <reference field="4294967294" count="1" selected="0">
            <x v="0"/>
          </reference>
          <reference field="1" count="1" selected="0">
            <x v="8"/>
          </reference>
        </references>
      </pivotArea>
    </chartFormat>
    <chartFormat chart="5" format="13">
      <pivotArea type="data" outline="0" fieldPosition="0">
        <references count="2">
          <reference field="4294967294" count="1" selected="0">
            <x v="0"/>
          </reference>
          <reference field="1" count="1" selected="0">
            <x v="9"/>
          </reference>
        </references>
      </pivotArea>
    </chartFormat>
    <chartFormat chart="5" format="14">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E1B078-DEB7-420E-8284-2B40F82E8663}"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ales Rep">
  <location ref="B14:D27" firstHeaderRow="0" firstDataRow="1" firstDataCol="1"/>
  <pivotFields count="10">
    <pivotField axis="axisRow" showAll="0">
      <items count="13">
        <item x="0"/>
        <item x="6"/>
        <item x="7"/>
        <item x="3"/>
        <item x="9"/>
        <item x="2"/>
        <item x="5"/>
        <item x="11"/>
        <item x="8"/>
        <item x="10"/>
        <item x="4"/>
        <item x="1"/>
        <item t="default"/>
      </items>
    </pivotField>
    <pivotField numFmtId="14" showAll="0"/>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showAll="0"/>
    <pivotField showAll="0"/>
    <pivotField showAll="0"/>
    <pivotField dataField="1" showAll="0"/>
    <pivotField showAll="0" defaultSubtotal="0"/>
    <pivotField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Revenue" fld="3" baseField="0" baseItem="0"/>
    <dataField name="Total Profit" fld="7" baseField="0" baseItem="0"/>
  </dataFields>
  <formats count="1">
    <format dxfId="11">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6E69B28-313B-40EB-84E1-4E7DECC8C98E}" sourceName="Region">
  <pivotTables>
    <pivotTable tabId="2" name="PivotTable4"/>
  </pivotTables>
  <data>
    <tabular pivotCacheId="1810806870">
      <items count="5">
        <i x="2"/>
        <i x="0" s="1"/>
        <i x="4"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5E4758-D42D-4E5A-B557-3CE1D4F07E21}" sourceName="Product">
  <pivotTables>
    <pivotTable tabId="5" name="PivotTable1"/>
  </pivotTables>
  <data>
    <tabular pivotCacheId="1810806870">
      <items count="9">
        <i x="6" s="1"/>
        <i x="7" s="1"/>
        <i x="3" s="1"/>
        <i x="8" s="1"/>
        <i x="0" s="1"/>
        <i x="5"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3B019C7-B720-450E-AFD7-C9360ACF4FC2}" cache="Slicer_Region1" caption="Reg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9265E4B-7621-461D-B65B-37CDFAB8D178}" cache="Slicer_Region1" caption="Region" startItem="1"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411E81D-35D3-4136-8C11-97327493C29B}" cache="Slicer_Product" caption="Product" columnCount="2" style="Slicer Style 1"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mailto:adelekejohndavid@gmail.com" TargetMode="Externa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showGridLines="0" showRowColHeaders="0" zoomScale="130" zoomScaleNormal="130" workbookViewId="0">
      <selection activeCell="B3" sqref="B3"/>
    </sheetView>
  </sheetViews>
  <sheetFormatPr defaultColWidth="18" defaultRowHeight="15" x14ac:dyDescent="0.25"/>
  <cols>
    <col min="1" max="1" width="18" style="1"/>
    <col min="2" max="2" width="15.28515625" style="1" bestFit="1" customWidth="1"/>
    <col min="3" max="3" width="11.28515625" style="1" bestFit="1" customWidth="1"/>
    <col min="4" max="4" width="7" style="1" bestFit="1" customWidth="1"/>
    <col min="5" max="5" width="5.5703125" style="1" bestFit="1" customWidth="1"/>
    <col min="6" max="6" width="17.42578125" style="1" bestFit="1" customWidth="1"/>
    <col min="7" max="7" width="10.42578125" style="1" bestFit="1" customWidth="1"/>
    <col min="8" max="8" width="5.42578125" style="1" bestFit="1" customWidth="1"/>
    <col min="9" max="9" width="6" style="1" bestFit="1" customWidth="1"/>
    <col min="10" max="16384" width="18" style="1"/>
  </cols>
  <sheetData>
    <row r="3" spans="2:9" x14ac:dyDescent="0.25">
      <c r="B3" s="6" t="s">
        <v>0</v>
      </c>
      <c r="C3" s="6" t="s">
        <v>1</v>
      </c>
      <c r="D3" s="6" t="s">
        <v>2</v>
      </c>
      <c r="E3" s="6" t="s">
        <v>3</v>
      </c>
      <c r="F3" s="6" t="s">
        <v>4</v>
      </c>
      <c r="G3" s="6" t="s">
        <v>5</v>
      </c>
      <c r="H3" s="6" t="s">
        <v>6</v>
      </c>
      <c r="I3" s="6" t="s">
        <v>7</v>
      </c>
    </row>
    <row r="4" spans="2:9" x14ac:dyDescent="0.25">
      <c r="B4" s="2" t="s">
        <v>29</v>
      </c>
      <c r="C4" s="3">
        <v>43077</v>
      </c>
      <c r="D4" s="2" t="s">
        <v>8</v>
      </c>
      <c r="E4" s="2">
        <v>1215</v>
      </c>
      <c r="F4" s="2" t="s">
        <v>36</v>
      </c>
      <c r="G4" s="2" t="s">
        <v>9</v>
      </c>
      <c r="H4" s="2">
        <v>2017</v>
      </c>
      <c r="I4" s="2">
        <v>450</v>
      </c>
    </row>
    <row r="5" spans="2:9" x14ac:dyDescent="0.25">
      <c r="B5" s="4" t="s">
        <v>30</v>
      </c>
      <c r="C5" s="5">
        <v>43136</v>
      </c>
      <c r="D5" s="4" t="s">
        <v>10</v>
      </c>
      <c r="E5" s="4">
        <v>630</v>
      </c>
      <c r="F5" s="4" t="s">
        <v>37</v>
      </c>
      <c r="G5" s="4" t="s">
        <v>11</v>
      </c>
      <c r="H5" s="4">
        <v>2018</v>
      </c>
      <c r="I5" s="4">
        <v>315</v>
      </c>
    </row>
    <row r="6" spans="2:9" x14ac:dyDescent="0.25">
      <c r="B6" s="2" t="s">
        <v>31</v>
      </c>
      <c r="C6" s="3">
        <v>43074</v>
      </c>
      <c r="D6" s="2" t="s">
        <v>8</v>
      </c>
      <c r="E6" s="2">
        <v>1620</v>
      </c>
      <c r="F6" s="2" t="s">
        <v>38</v>
      </c>
      <c r="G6" s="2" t="s">
        <v>9</v>
      </c>
      <c r="H6" s="2">
        <v>2017</v>
      </c>
      <c r="I6" s="2">
        <v>900</v>
      </c>
    </row>
    <row r="7" spans="2:9" x14ac:dyDescent="0.25">
      <c r="B7" s="4" t="s">
        <v>32</v>
      </c>
      <c r="C7" s="5">
        <v>43135</v>
      </c>
      <c r="D7" s="4" t="s">
        <v>10</v>
      </c>
      <c r="E7" s="4">
        <v>1440</v>
      </c>
      <c r="F7" s="4" t="s">
        <v>39</v>
      </c>
      <c r="G7" s="4" t="s">
        <v>12</v>
      </c>
      <c r="H7" s="4">
        <v>2018</v>
      </c>
      <c r="I7" s="4">
        <v>600</v>
      </c>
    </row>
    <row r="8" spans="2:9" x14ac:dyDescent="0.25">
      <c r="B8" s="2" t="s">
        <v>13</v>
      </c>
      <c r="C8" s="3">
        <v>43044</v>
      </c>
      <c r="D8" s="2" t="s">
        <v>14</v>
      </c>
      <c r="E8" s="2">
        <v>752</v>
      </c>
      <c r="F8" s="2" t="s">
        <v>40</v>
      </c>
      <c r="G8" s="2" t="s">
        <v>9</v>
      </c>
      <c r="H8" s="2">
        <v>2017</v>
      </c>
      <c r="I8" s="2">
        <v>396</v>
      </c>
    </row>
    <row r="9" spans="2:9" x14ac:dyDescent="0.25">
      <c r="B9" s="4" t="s">
        <v>34</v>
      </c>
      <c r="C9" s="5">
        <v>43162</v>
      </c>
      <c r="D9" s="4" t="s">
        <v>15</v>
      </c>
      <c r="E9" s="4">
        <v>1089</v>
      </c>
      <c r="F9" s="4" t="s">
        <v>41</v>
      </c>
      <c r="G9" s="4" t="s">
        <v>11</v>
      </c>
      <c r="H9" s="4">
        <v>2018</v>
      </c>
      <c r="I9" s="4">
        <v>605</v>
      </c>
    </row>
    <row r="10" spans="2:9" x14ac:dyDescent="0.25">
      <c r="B10" s="2" t="s">
        <v>16</v>
      </c>
      <c r="C10" s="3">
        <v>42948</v>
      </c>
      <c r="D10" s="2" t="s">
        <v>17</v>
      </c>
      <c r="E10" s="2">
        <v>3564</v>
      </c>
      <c r="F10" s="2" t="s">
        <v>42</v>
      </c>
      <c r="G10" s="2" t="s">
        <v>18</v>
      </c>
      <c r="H10" s="2">
        <v>2017</v>
      </c>
      <c r="I10" s="2">
        <v>1080</v>
      </c>
    </row>
    <row r="11" spans="2:9" x14ac:dyDescent="0.25">
      <c r="B11" s="4" t="s">
        <v>35</v>
      </c>
      <c r="C11" s="5">
        <v>42987</v>
      </c>
      <c r="D11" s="4" t="s">
        <v>19</v>
      </c>
      <c r="E11" s="4">
        <v>5181</v>
      </c>
      <c r="F11" s="4" t="s">
        <v>43</v>
      </c>
      <c r="G11" s="4" t="s">
        <v>20</v>
      </c>
      <c r="H11" s="4">
        <v>2017</v>
      </c>
      <c r="I11" s="4">
        <v>1570</v>
      </c>
    </row>
    <row r="12" spans="2:9" x14ac:dyDescent="0.25">
      <c r="B12" s="2" t="s">
        <v>33</v>
      </c>
      <c r="C12" s="3">
        <v>43229</v>
      </c>
      <c r="D12" s="2" t="s">
        <v>21</v>
      </c>
      <c r="E12" s="2">
        <v>3825</v>
      </c>
      <c r="F12" s="2" t="s">
        <v>44</v>
      </c>
      <c r="G12" s="2" t="s">
        <v>20</v>
      </c>
      <c r="H12" s="2">
        <v>2018</v>
      </c>
      <c r="I12" s="2">
        <v>1530</v>
      </c>
    </row>
    <row r="13" spans="2:9" x14ac:dyDescent="0.25">
      <c r="B13" s="4" t="s">
        <v>29</v>
      </c>
      <c r="C13" s="5">
        <v>42956</v>
      </c>
      <c r="D13" s="4" t="s">
        <v>17</v>
      </c>
      <c r="E13" s="4">
        <v>1170</v>
      </c>
      <c r="F13" s="4" t="s">
        <v>41</v>
      </c>
      <c r="G13" s="4" t="s">
        <v>9</v>
      </c>
      <c r="H13" s="4">
        <v>2017</v>
      </c>
      <c r="I13" s="4">
        <v>650</v>
      </c>
    </row>
    <row r="14" spans="2:9" x14ac:dyDescent="0.25">
      <c r="B14" s="2" t="s">
        <v>30</v>
      </c>
      <c r="C14" s="3">
        <v>43107</v>
      </c>
      <c r="D14" s="2" t="s">
        <v>22</v>
      </c>
      <c r="E14" s="2">
        <v>3960</v>
      </c>
      <c r="F14" s="2" t="s">
        <v>42</v>
      </c>
      <c r="G14" s="2" t="s">
        <v>11</v>
      </c>
      <c r="H14" s="2">
        <v>2018</v>
      </c>
      <c r="I14" s="2">
        <v>1200</v>
      </c>
    </row>
    <row r="15" spans="2:9" x14ac:dyDescent="0.25">
      <c r="B15" s="4" t="s">
        <v>31</v>
      </c>
      <c r="C15" s="5">
        <v>43169</v>
      </c>
      <c r="D15" s="4" t="s">
        <v>15</v>
      </c>
      <c r="E15" s="4">
        <v>7079</v>
      </c>
      <c r="F15" s="4" t="s">
        <v>43</v>
      </c>
      <c r="G15" s="4" t="s">
        <v>9</v>
      </c>
      <c r="H15" s="4">
        <v>2018</v>
      </c>
      <c r="I15" s="4">
        <v>2145</v>
      </c>
    </row>
    <row r="16" spans="2:9" x14ac:dyDescent="0.25">
      <c r="B16" s="2" t="s">
        <v>32</v>
      </c>
      <c r="C16" s="3">
        <v>43252</v>
      </c>
      <c r="D16" s="2" t="s">
        <v>23</v>
      </c>
      <c r="E16" s="2">
        <v>1350</v>
      </c>
      <c r="F16" s="2" t="s">
        <v>41</v>
      </c>
      <c r="G16" s="2" t="s">
        <v>12</v>
      </c>
      <c r="H16" s="2">
        <v>2018</v>
      </c>
      <c r="I16" s="2">
        <v>750</v>
      </c>
    </row>
    <row r="17" spans="2:9" x14ac:dyDescent="0.25">
      <c r="B17" s="4" t="s">
        <v>13</v>
      </c>
      <c r="C17" s="5">
        <v>43134</v>
      </c>
      <c r="D17" s="4" t="s">
        <v>10</v>
      </c>
      <c r="E17" s="4">
        <v>297</v>
      </c>
      <c r="F17" s="4" t="s">
        <v>36</v>
      </c>
      <c r="G17" s="4" t="s">
        <v>9</v>
      </c>
      <c r="H17" s="4">
        <v>2018</v>
      </c>
      <c r="I17" s="4">
        <v>110</v>
      </c>
    </row>
    <row r="18" spans="2:9" x14ac:dyDescent="0.25">
      <c r="B18" s="2" t="s">
        <v>34</v>
      </c>
      <c r="C18" s="3">
        <v>43223</v>
      </c>
      <c r="D18" s="2" t="s">
        <v>21</v>
      </c>
      <c r="E18" s="2">
        <v>850</v>
      </c>
      <c r="F18" s="2" t="s">
        <v>37</v>
      </c>
      <c r="G18" s="2" t="s">
        <v>11</v>
      </c>
      <c r="H18" s="2">
        <v>2018</v>
      </c>
      <c r="I18" s="2">
        <v>425</v>
      </c>
    </row>
    <row r="19" spans="2:9" x14ac:dyDescent="0.25">
      <c r="B19" s="4" t="s">
        <v>16</v>
      </c>
      <c r="C19" s="5">
        <v>43260</v>
      </c>
      <c r="D19" s="4" t="s">
        <v>23</v>
      </c>
      <c r="E19" s="4">
        <v>855</v>
      </c>
      <c r="F19" s="4" t="s">
        <v>38</v>
      </c>
      <c r="G19" s="4" t="s">
        <v>18</v>
      </c>
      <c r="H19" s="4">
        <v>2018</v>
      </c>
      <c r="I19" s="4">
        <v>475</v>
      </c>
    </row>
    <row r="20" spans="2:9" x14ac:dyDescent="0.25">
      <c r="B20" s="2" t="s">
        <v>35</v>
      </c>
      <c r="C20" s="3">
        <v>42918</v>
      </c>
      <c r="D20" s="2" t="s">
        <v>24</v>
      </c>
      <c r="E20" s="2">
        <v>1500</v>
      </c>
      <c r="F20" s="2" t="s">
        <v>39</v>
      </c>
      <c r="G20" s="2" t="s">
        <v>20</v>
      </c>
      <c r="H20" s="2">
        <v>2017</v>
      </c>
      <c r="I20" s="2">
        <v>625</v>
      </c>
    </row>
    <row r="21" spans="2:9" x14ac:dyDescent="0.25">
      <c r="B21" s="4" t="s">
        <v>33</v>
      </c>
      <c r="C21" s="5">
        <v>42923</v>
      </c>
      <c r="D21" s="4" t="s">
        <v>24</v>
      </c>
      <c r="E21" s="4">
        <v>7442</v>
      </c>
      <c r="F21" s="4" t="s">
        <v>43</v>
      </c>
      <c r="G21" s="4" t="s">
        <v>20</v>
      </c>
      <c r="H21" s="4">
        <v>2017</v>
      </c>
      <c r="I21" s="4">
        <v>2255</v>
      </c>
    </row>
    <row r="22" spans="2:9" x14ac:dyDescent="0.25">
      <c r="B22" s="2" t="s">
        <v>29</v>
      </c>
      <c r="C22" s="3">
        <v>43164</v>
      </c>
      <c r="D22" s="2" t="s">
        <v>15</v>
      </c>
      <c r="E22" s="2">
        <v>1530</v>
      </c>
      <c r="F22" s="2" t="s">
        <v>41</v>
      </c>
      <c r="G22" s="2" t="s">
        <v>9</v>
      </c>
      <c r="H22" s="2">
        <v>2018</v>
      </c>
      <c r="I22" s="2">
        <v>850</v>
      </c>
    </row>
    <row r="23" spans="2:9" x14ac:dyDescent="0.25">
      <c r="B23" s="4" t="s">
        <v>30</v>
      </c>
      <c r="C23" s="5">
        <v>43194</v>
      </c>
      <c r="D23" s="4" t="s">
        <v>25</v>
      </c>
      <c r="E23" s="4">
        <v>1566</v>
      </c>
      <c r="F23" s="4" t="s">
        <v>36</v>
      </c>
      <c r="G23" s="4" t="s">
        <v>11</v>
      </c>
      <c r="H23" s="4">
        <v>2018</v>
      </c>
      <c r="I23" s="4">
        <v>580</v>
      </c>
    </row>
    <row r="24" spans="2:9" x14ac:dyDescent="0.25">
      <c r="B24" s="2" t="s">
        <v>31</v>
      </c>
      <c r="C24" s="3">
        <v>43224</v>
      </c>
      <c r="D24" s="2" t="s">
        <v>25</v>
      </c>
      <c r="E24" s="2">
        <v>1710</v>
      </c>
      <c r="F24" s="2" t="s">
        <v>41</v>
      </c>
      <c r="G24" s="2" t="s">
        <v>9</v>
      </c>
      <c r="H24" s="2">
        <v>2018</v>
      </c>
      <c r="I24" s="2">
        <v>980</v>
      </c>
    </row>
    <row r="25" spans="2:9" x14ac:dyDescent="0.25">
      <c r="B25" s="4" t="s">
        <v>32</v>
      </c>
      <c r="C25" s="5">
        <v>43228</v>
      </c>
      <c r="D25" s="4" t="s">
        <v>21</v>
      </c>
      <c r="E25" s="4">
        <v>4455</v>
      </c>
      <c r="F25" s="4" t="s">
        <v>42</v>
      </c>
      <c r="G25" s="4" t="s">
        <v>12</v>
      </c>
      <c r="H25" s="4">
        <v>2018</v>
      </c>
      <c r="I25" s="4">
        <v>1350</v>
      </c>
    </row>
    <row r="26" spans="2:9" x14ac:dyDescent="0.25">
      <c r="B26" s="2" t="s">
        <v>26</v>
      </c>
      <c r="C26" s="3">
        <v>42822</v>
      </c>
      <c r="D26" s="2" t="s">
        <v>15</v>
      </c>
      <c r="E26" s="2">
        <v>1620</v>
      </c>
      <c r="F26" s="2" t="s">
        <v>38</v>
      </c>
      <c r="G26" s="2" t="s">
        <v>12</v>
      </c>
      <c r="H26" s="2">
        <v>2017</v>
      </c>
      <c r="I26" s="2">
        <v>900</v>
      </c>
    </row>
    <row r="27" spans="2:9" x14ac:dyDescent="0.25">
      <c r="B27" s="4" t="s">
        <v>27</v>
      </c>
      <c r="C27" s="5">
        <v>42928</v>
      </c>
      <c r="D27" s="4" t="s">
        <v>24</v>
      </c>
      <c r="E27" s="4">
        <v>741</v>
      </c>
      <c r="F27" s="4" t="s">
        <v>40</v>
      </c>
      <c r="G27" s="4" t="s">
        <v>18</v>
      </c>
      <c r="H27" s="4">
        <v>2017</v>
      </c>
      <c r="I27" s="4">
        <v>390</v>
      </c>
    </row>
    <row r="28" spans="2:9" x14ac:dyDescent="0.25">
      <c r="B28" s="2" t="s">
        <v>28</v>
      </c>
      <c r="C28" s="3">
        <v>43174</v>
      </c>
      <c r="D28" s="2" t="s">
        <v>15</v>
      </c>
      <c r="E28" s="2">
        <v>297</v>
      </c>
      <c r="F28" s="2" t="s">
        <v>36</v>
      </c>
      <c r="G28" s="2" t="s">
        <v>11</v>
      </c>
      <c r="H28" s="2">
        <v>2018</v>
      </c>
      <c r="I28" s="2">
        <v>110</v>
      </c>
    </row>
  </sheetData>
  <printOptions gridLinesSet="0"/>
  <pageMargins left="0.75" right="0.75" top="1" bottom="1" header="0.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ED25-EF8D-4EF3-808E-CF677D41E81F}">
  <dimension ref="A1:M130"/>
  <sheetViews>
    <sheetView showGridLines="0" showRowColHeaders="0" topLeftCell="A58" zoomScale="175" zoomScaleNormal="175" workbookViewId="0">
      <selection activeCell="C64" sqref="C64"/>
    </sheetView>
  </sheetViews>
  <sheetFormatPr defaultRowHeight="12.75" x14ac:dyDescent="0.2"/>
  <cols>
    <col min="1" max="1" width="9.140625" style="8"/>
    <col min="2" max="3" width="11.140625" style="8" bestFit="1" customWidth="1"/>
    <col min="4" max="5" width="18.140625" style="8" bestFit="1" customWidth="1"/>
    <col min="6" max="11" width="17" style="8" bestFit="1" customWidth="1"/>
    <col min="12" max="12" width="18.42578125" style="8" bestFit="1" customWidth="1"/>
    <col min="13" max="13" width="18.28515625" style="8" bestFit="1" customWidth="1"/>
    <col min="14" max="16384" width="9.140625" style="8"/>
  </cols>
  <sheetData>
    <row r="1" spans="1:8" ht="16.5" x14ac:dyDescent="0.3">
      <c r="B1" s="13" t="s">
        <v>71</v>
      </c>
      <c r="C1" s="13"/>
    </row>
    <row r="3" spans="1:8" x14ac:dyDescent="0.2">
      <c r="A3" s="10" t="s">
        <v>45</v>
      </c>
      <c r="D3" s="10" t="s">
        <v>62</v>
      </c>
      <c r="E3" s="7"/>
      <c r="H3" s="12" t="s">
        <v>65</v>
      </c>
    </row>
    <row r="4" spans="1:8" x14ac:dyDescent="0.2">
      <c r="A4" s="9" t="s">
        <v>51</v>
      </c>
      <c r="B4" s="9"/>
      <c r="C4" s="9"/>
      <c r="D4" s="9"/>
      <c r="E4" s="9"/>
    </row>
    <row r="5" spans="1:8" x14ac:dyDescent="0.2">
      <c r="A5" s="9"/>
      <c r="B5" s="9" t="s">
        <v>55</v>
      </c>
      <c r="C5" s="9"/>
      <c r="D5" s="9"/>
      <c r="E5" s="9"/>
    </row>
    <row r="6" spans="1:8" x14ac:dyDescent="0.2">
      <c r="A6" s="9"/>
      <c r="B6" s="9" t="s">
        <v>61</v>
      </c>
      <c r="C6" s="9"/>
      <c r="D6" s="9"/>
      <c r="E6" s="9"/>
    </row>
    <row r="7" spans="1:8" x14ac:dyDescent="0.2">
      <c r="A7" s="9"/>
      <c r="B7" s="9"/>
      <c r="C7" s="9"/>
      <c r="D7" s="9"/>
      <c r="E7" s="9"/>
    </row>
    <row r="8" spans="1:8" x14ac:dyDescent="0.2">
      <c r="A8" s="11" t="s">
        <v>52</v>
      </c>
      <c r="B8" s="11"/>
      <c r="C8" s="11"/>
      <c r="D8" s="11"/>
    </row>
    <row r="9" spans="1:8" x14ac:dyDescent="0.2">
      <c r="A9" s="11"/>
      <c r="B9" s="11"/>
      <c r="C9" s="11"/>
      <c r="D9" s="11"/>
    </row>
    <row r="10" spans="1:8" x14ac:dyDescent="0.2">
      <c r="A10" s="11"/>
      <c r="C10" s="11"/>
      <c r="D10" s="68" t="s">
        <v>66</v>
      </c>
      <c r="E10" s="68"/>
    </row>
    <row r="11" spans="1:8" ht="15" x14ac:dyDescent="0.25">
      <c r="A11" s="11"/>
      <c r="B11" s="6" t="s">
        <v>4</v>
      </c>
      <c r="C11" s="11"/>
      <c r="D11" s="11"/>
    </row>
    <row r="12" spans="1:8" ht="15" x14ac:dyDescent="0.25">
      <c r="A12" s="11"/>
      <c r="B12" s="2" t="s">
        <v>36</v>
      </c>
      <c r="C12" s="11"/>
      <c r="D12" s="11"/>
    </row>
    <row r="13" spans="1:8" ht="15" x14ac:dyDescent="0.25">
      <c r="A13" s="11"/>
      <c r="B13" s="4" t="s">
        <v>37</v>
      </c>
      <c r="C13" s="11"/>
      <c r="D13" s="11"/>
    </row>
    <row r="14" spans="1:8" ht="15" x14ac:dyDescent="0.25">
      <c r="A14" s="11"/>
      <c r="B14" s="2" t="s">
        <v>38</v>
      </c>
      <c r="C14" s="11"/>
      <c r="D14" s="11"/>
    </row>
    <row r="15" spans="1:8" ht="15" x14ac:dyDescent="0.25">
      <c r="A15" s="11"/>
      <c r="B15" s="4" t="s">
        <v>39</v>
      </c>
      <c r="C15" s="11"/>
      <c r="D15" s="11"/>
    </row>
    <row r="16" spans="1:8" ht="15" x14ac:dyDescent="0.25">
      <c r="A16" s="11"/>
      <c r="B16" s="2" t="s">
        <v>40</v>
      </c>
      <c r="C16" s="11"/>
      <c r="D16" s="11"/>
    </row>
    <row r="17" spans="1:4" ht="15" x14ac:dyDescent="0.25">
      <c r="A17" s="11"/>
      <c r="B17" s="4" t="s">
        <v>41</v>
      </c>
      <c r="C17" s="11"/>
      <c r="D17" s="11"/>
    </row>
    <row r="18" spans="1:4" ht="15" x14ac:dyDescent="0.25">
      <c r="A18" s="11"/>
      <c r="B18" s="2" t="s">
        <v>42</v>
      </c>
      <c r="C18" s="11"/>
      <c r="D18" s="11"/>
    </row>
    <row r="19" spans="1:4" ht="15" x14ac:dyDescent="0.25">
      <c r="A19" s="11"/>
      <c r="B19" s="4" t="s">
        <v>43</v>
      </c>
      <c r="C19" s="11"/>
      <c r="D19" s="11"/>
    </row>
    <row r="20" spans="1:4" ht="15" x14ac:dyDescent="0.25">
      <c r="A20" s="11"/>
      <c r="B20" s="2" t="s">
        <v>44</v>
      </c>
      <c r="C20" s="11"/>
      <c r="D20" s="11"/>
    </row>
    <row r="21" spans="1:4" x14ac:dyDescent="0.2">
      <c r="A21" s="11"/>
      <c r="C21" s="11"/>
      <c r="D21" s="11"/>
    </row>
    <row r="22" spans="1:4" x14ac:dyDescent="0.2">
      <c r="A22" s="11" t="s">
        <v>46</v>
      </c>
      <c r="B22" s="11"/>
      <c r="C22" s="11"/>
      <c r="D22" s="11"/>
    </row>
    <row r="23" spans="1:4" ht="13.5" thickBot="1" x14ac:dyDescent="0.25">
      <c r="A23" s="11"/>
      <c r="C23" s="11"/>
      <c r="D23" s="11"/>
    </row>
    <row r="24" spans="1:4" ht="13.5" thickBot="1" x14ac:dyDescent="0.25">
      <c r="A24" s="11"/>
      <c r="B24" s="16" t="s">
        <v>5</v>
      </c>
      <c r="C24" s="16" t="s">
        <v>69</v>
      </c>
      <c r="D24" s="14"/>
    </row>
    <row r="25" spans="1:4" x14ac:dyDescent="0.2">
      <c r="A25" s="11"/>
      <c r="B25" s="30" t="s">
        <v>12</v>
      </c>
      <c r="C25" s="31">
        <v>4455</v>
      </c>
      <c r="D25" s="14"/>
    </row>
    <row r="26" spans="1:4" x14ac:dyDescent="0.2">
      <c r="A26" s="11"/>
      <c r="B26" s="28" t="s">
        <v>9</v>
      </c>
      <c r="C26" s="29">
        <v>7079</v>
      </c>
      <c r="D26" s="14"/>
    </row>
    <row r="27" spans="1:4" x14ac:dyDescent="0.2">
      <c r="A27" s="11"/>
      <c r="B27" s="28" t="s">
        <v>20</v>
      </c>
      <c r="C27" s="29">
        <v>7442</v>
      </c>
      <c r="D27" s="14"/>
    </row>
    <row r="28" spans="1:4" x14ac:dyDescent="0.2">
      <c r="A28" s="11"/>
      <c r="B28" s="28" t="s">
        <v>18</v>
      </c>
      <c r="C28" s="29">
        <v>3564</v>
      </c>
      <c r="D28" s="14"/>
    </row>
    <row r="29" spans="1:4" ht="13.5" thickBot="1" x14ac:dyDescent="0.25">
      <c r="A29" s="11"/>
      <c r="B29" s="32" t="s">
        <v>11</v>
      </c>
      <c r="C29" s="34">
        <v>3960</v>
      </c>
      <c r="D29" s="14"/>
    </row>
    <row r="30" spans="1:4" ht="13.5" thickBot="1" x14ac:dyDescent="0.25">
      <c r="A30" s="11"/>
      <c r="B30" s="33" t="s">
        <v>67</v>
      </c>
      <c r="C30" s="22">
        <v>7442</v>
      </c>
      <c r="D30" s="14"/>
    </row>
    <row r="31" spans="1:4" x14ac:dyDescent="0.2">
      <c r="A31" s="11"/>
      <c r="B31" s="19"/>
      <c r="C31" s="20"/>
      <c r="D31" s="14"/>
    </row>
    <row r="32" spans="1:4" x14ac:dyDescent="0.2">
      <c r="A32" s="11"/>
      <c r="B32" s="14"/>
      <c r="C32" s="14"/>
      <c r="D32" s="14"/>
    </row>
    <row r="33" spans="1:8" x14ac:dyDescent="0.2">
      <c r="A33" s="11" t="s">
        <v>47</v>
      </c>
      <c r="B33" s="11"/>
      <c r="C33" s="11"/>
      <c r="D33" s="11"/>
    </row>
    <row r="34" spans="1:8" x14ac:dyDescent="0.2">
      <c r="A34" s="11"/>
      <c r="B34" s="11" t="s">
        <v>56</v>
      </c>
      <c r="C34" s="11"/>
      <c r="D34" s="11"/>
    </row>
    <row r="35" spans="1:8" x14ac:dyDescent="0.2">
      <c r="A35" s="11"/>
      <c r="B35" s="11" t="s">
        <v>57</v>
      </c>
      <c r="C35" s="11"/>
      <c r="D35" s="11"/>
    </row>
    <row r="36" spans="1:8" ht="13.5" thickBot="1" x14ac:dyDescent="0.25">
      <c r="A36" s="11"/>
      <c r="B36" s="11"/>
      <c r="C36" s="11"/>
      <c r="D36" s="11"/>
    </row>
    <row r="37" spans="1:8" ht="13.5" thickBot="1" x14ac:dyDescent="0.25">
      <c r="A37" s="11"/>
      <c r="B37" s="62" t="s">
        <v>5</v>
      </c>
      <c r="C37" s="62" t="s">
        <v>74</v>
      </c>
      <c r="D37" s="63" t="s">
        <v>77</v>
      </c>
      <c r="E37" s="63" t="s">
        <v>78</v>
      </c>
      <c r="G37" s="15"/>
      <c r="H37" s="15"/>
    </row>
    <row r="38" spans="1:8" x14ac:dyDescent="0.2">
      <c r="A38" s="11"/>
      <c r="B38" s="39" t="s">
        <v>42</v>
      </c>
      <c r="C38" s="40">
        <v>11979</v>
      </c>
      <c r="D38" s="40">
        <v>2</v>
      </c>
      <c r="E38" s="41">
        <v>0.2149162151494492</v>
      </c>
    </row>
    <row r="39" spans="1:8" x14ac:dyDescent="0.2">
      <c r="A39" s="11"/>
      <c r="B39" s="28" t="s">
        <v>43</v>
      </c>
      <c r="C39" s="27">
        <v>19702</v>
      </c>
      <c r="D39" s="27">
        <v>1</v>
      </c>
      <c r="E39" s="42">
        <v>0.35347518748430157</v>
      </c>
    </row>
    <row r="40" spans="1:8" x14ac:dyDescent="0.2">
      <c r="A40" s="11"/>
      <c r="B40" s="28" t="s">
        <v>39</v>
      </c>
      <c r="C40" s="27">
        <v>2940</v>
      </c>
      <c r="D40" s="27">
        <v>7</v>
      </c>
      <c r="E40" s="42">
        <v>5.2746779575872836E-2</v>
      </c>
    </row>
    <row r="41" spans="1:8" x14ac:dyDescent="0.2">
      <c r="A41" s="11"/>
      <c r="B41" s="28" t="s">
        <v>44</v>
      </c>
      <c r="C41" s="27">
        <v>3825</v>
      </c>
      <c r="D41" s="27">
        <v>5</v>
      </c>
      <c r="E41" s="42">
        <v>6.8624636693099858E-2</v>
      </c>
    </row>
    <row r="42" spans="1:8" x14ac:dyDescent="0.2">
      <c r="A42" s="11"/>
      <c r="B42" s="28" t="s">
        <v>36</v>
      </c>
      <c r="C42" s="27">
        <v>3375</v>
      </c>
      <c r="D42" s="27">
        <v>6</v>
      </c>
      <c r="E42" s="42">
        <v>6.0551150023323404E-2</v>
      </c>
    </row>
    <row r="43" spans="1:8" x14ac:dyDescent="0.2">
      <c r="A43" s="11"/>
      <c r="B43" s="28" t="s">
        <v>41</v>
      </c>
      <c r="C43" s="27">
        <v>6849</v>
      </c>
      <c r="D43" s="27">
        <v>3</v>
      </c>
      <c r="E43" s="42">
        <v>0.12287846711399764</v>
      </c>
    </row>
    <row r="44" spans="1:8" x14ac:dyDescent="0.2">
      <c r="A44" s="11"/>
      <c r="B44" s="28" t="s">
        <v>37</v>
      </c>
      <c r="C44" s="27">
        <v>1480</v>
      </c>
      <c r="D44" s="27">
        <v>9</v>
      </c>
      <c r="E44" s="42">
        <v>2.6552800602820337E-2</v>
      </c>
    </row>
    <row r="45" spans="1:8" x14ac:dyDescent="0.2">
      <c r="A45" s="11"/>
      <c r="B45" s="28" t="s">
        <v>40</v>
      </c>
      <c r="C45" s="27">
        <v>1493</v>
      </c>
      <c r="D45" s="27">
        <v>8</v>
      </c>
      <c r="E45" s="42">
        <v>2.6786034662169434E-2</v>
      </c>
    </row>
    <row r="46" spans="1:8" ht="13.5" thickBot="1" x14ac:dyDescent="0.25">
      <c r="A46" s="11"/>
      <c r="B46" s="43" t="s">
        <v>38</v>
      </c>
      <c r="C46" s="44">
        <v>4095</v>
      </c>
      <c r="D46" s="44">
        <v>4</v>
      </c>
      <c r="E46" s="45">
        <v>7.3468728694965735E-2</v>
      </c>
    </row>
    <row r="47" spans="1:8" ht="13.5" thickBot="1" x14ac:dyDescent="0.25">
      <c r="A47" s="11"/>
      <c r="B47" s="24" t="s">
        <v>67</v>
      </c>
      <c r="C47" s="23">
        <v>55738</v>
      </c>
      <c r="D47" s="35"/>
      <c r="E47" s="38">
        <v>1</v>
      </c>
    </row>
    <row r="48" spans="1:8" x14ac:dyDescent="0.2">
      <c r="A48" s="11"/>
      <c r="B48" s="19"/>
      <c r="C48" s="20"/>
      <c r="D48" s="20"/>
      <c r="E48" s="21"/>
    </row>
    <row r="49" spans="1:6" x14ac:dyDescent="0.2">
      <c r="A49" s="11"/>
      <c r="B49" s="14"/>
      <c r="C49" s="14"/>
      <c r="D49" s="14"/>
    </row>
    <row r="50" spans="1:6" x14ac:dyDescent="0.2">
      <c r="A50" s="11" t="s">
        <v>49</v>
      </c>
      <c r="B50" s="11"/>
      <c r="C50" s="11"/>
      <c r="D50" s="11"/>
    </row>
    <row r="51" spans="1:6" ht="13.5" thickBot="1" x14ac:dyDescent="0.25">
      <c r="A51" s="11"/>
      <c r="B51" s="11"/>
      <c r="C51" s="11"/>
      <c r="D51" s="11"/>
    </row>
    <row r="52" spans="1:6" ht="13.5" thickBot="1" x14ac:dyDescent="0.25">
      <c r="A52" s="11"/>
      <c r="B52" s="48" t="s">
        <v>0</v>
      </c>
      <c r="C52" s="11"/>
      <c r="D52" s="48" t="s">
        <v>48</v>
      </c>
    </row>
    <row r="53" spans="1:6" x14ac:dyDescent="0.2">
      <c r="A53" s="11"/>
      <c r="B53" s="49" t="s">
        <v>34</v>
      </c>
      <c r="C53" s="11"/>
      <c r="D53" s="52" t="str">
        <f>VLOOKUP(B53,Sales!B3:B28,1,FALSE)</f>
        <v>Jayne Michaels</v>
      </c>
    </row>
    <row r="54" spans="1:6" x14ac:dyDescent="0.2">
      <c r="A54" s="11"/>
      <c r="B54" s="50" t="s">
        <v>16</v>
      </c>
      <c r="C54" s="11"/>
      <c r="D54" s="53" t="str">
        <f>VLOOKUP(B54,Sales!B4:B29,1,FALSE)</f>
        <v>Ernest Feldgus</v>
      </c>
    </row>
    <row r="55" spans="1:6" x14ac:dyDescent="0.2">
      <c r="A55" s="11"/>
      <c r="B55" s="50" t="s">
        <v>35</v>
      </c>
      <c r="C55" s="11"/>
      <c r="D55" s="53" t="str">
        <f>VLOOKUP(B55,Sales!B5:B30,1,FALSE)</f>
        <v>Frank Ashton</v>
      </c>
    </row>
    <row r="56" spans="1:6" x14ac:dyDescent="0.2">
      <c r="A56" s="11"/>
      <c r="B56" s="50" t="s">
        <v>32</v>
      </c>
      <c r="C56" s="11"/>
      <c r="D56" s="53" t="str">
        <f>VLOOKUP(B56,Sales!B6:B31,1,FALSE)</f>
        <v>Frank Edwards</v>
      </c>
    </row>
    <row r="57" spans="1:6" x14ac:dyDescent="0.2">
      <c r="A57" s="11"/>
      <c r="B57" s="50" t="s">
        <v>26</v>
      </c>
      <c r="C57" s="11"/>
      <c r="D57" s="53" t="str">
        <f>VLOOKUP(B57,Sales!B7:B32,1,FALSE)</f>
        <v>Frank Mann</v>
      </c>
    </row>
    <row r="58" spans="1:6" ht="13.5" thickBot="1" x14ac:dyDescent="0.25">
      <c r="A58" s="11"/>
      <c r="B58" s="51" t="s">
        <v>27</v>
      </c>
      <c r="C58" s="11"/>
      <c r="D58" s="54" t="str">
        <f>VLOOKUP(B58,Sales!B8:B33,1,FALSE)</f>
        <v>Sandy Brady</v>
      </c>
    </row>
    <row r="59" spans="1:6" x14ac:dyDescent="0.2">
      <c r="A59" s="11"/>
      <c r="B59" s="17"/>
      <c r="C59" s="11"/>
      <c r="D59" s="18"/>
    </row>
    <row r="60" spans="1:6" x14ac:dyDescent="0.2">
      <c r="A60" s="11"/>
      <c r="B60" s="17"/>
      <c r="C60" s="11"/>
      <c r="D60" s="18"/>
    </row>
    <row r="61" spans="1:6" x14ac:dyDescent="0.2">
      <c r="A61" s="11" t="s">
        <v>50</v>
      </c>
      <c r="B61" s="11"/>
      <c r="C61" s="11"/>
      <c r="D61" s="11"/>
    </row>
    <row r="62" spans="1:6" ht="13.5" thickBot="1" x14ac:dyDescent="0.25">
      <c r="A62" s="11"/>
      <c r="B62" s="11"/>
      <c r="C62" s="11"/>
      <c r="D62" s="11"/>
    </row>
    <row r="63" spans="1:6" ht="13.5" thickBot="1" x14ac:dyDescent="0.25">
      <c r="A63" s="11"/>
      <c r="B63" s="48" t="s">
        <v>0</v>
      </c>
      <c r="C63" s="11"/>
      <c r="D63" s="48" t="s">
        <v>70</v>
      </c>
      <c r="F63" s="48" t="s">
        <v>81</v>
      </c>
    </row>
    <row r="64" spans="1:6" x14ac:dyDescent="0.2">
      <c r="A64" s="11"/>
      <c r="B64" s="49" t="s">
        <v>34</v>
      </c>
      <c r="C64" s="11"/>
      <c r="D64" s="52" t="str">
        <f t="shared" ref="D64:F69" si="0">LEFT(B64,FIND(" ",B64)-1)</f>
        <v>Jayne</v>
      </c>
      <c r="F64" s="52" t="str">
        <f>RIGHT(B64,LEN(B64)-FIND(" ",B64))</f>
        <v>Michaels</v>
      </c>
    </row>
    <row r="65" spans="1:6" x14ac:dyDescent="0.2">
      <c r="B65" s="50" t="s">
        <v>16</v>
      </c>
      <c r="C65" s="11"/>
      <c r="D65" s="53" t="str">
        <f t="shared" si="0"/>
        <v>Ernest</v>
      </c>
      <c r="F65" s="52" t="str">
        <f t="shared" ref="F65:F69" si="1">RIGHT(B65,LEN(B65)-FIND(" ",B65))</f>
        <v>Feldgus</v>
      </c>
    </row>
    <row r="66" spans="1:6" x14ac:dyDescent="0.2">
      <c r="B66" s="50" t="s">
        <v>35</v>
      </c>
      <c r="C66" s="11"/>
      <c r="D66" s="53" t="str">
        <f t="shared" si="0"/>
        <v>Frank</v>
      </c>
      <c r="F66" s="52" t="str">
        <f t="shared" si="1"/>
        <v>Ashton</v>
      </c>
    </row>
    <row r="67" spans="1:6" x14ac:dyDescent="0.2">
      <c r="B67" s="50" t="s">
        <v>32</v>
      </c>
      <c r="C67" s="11"/>
      <c r="D67" s="53" t="str">
        <f t="shared" si="0"/>
        <v>Frank</v>
      </c>
      <c r="F67" s="52" t="str">
        <f t="shared" si="1"/>
        <v>Edwards</v>
      </c>
    </row>
    <row r="68" spans="1:6" x14ac:dyDescent="0.2">
      <c r="B68" s="50" t="s">
        <v>26</v>
      </c>
      <c r="C68" s="11"/>
      <c r="D68" s="53" t="str">
        <f t="shared" si="0"/>
        <v>Frank</v>
      </c>
      <c r="F68" s="52" t="str">
        <f t="shared" si="1"/>
        <v>Mann</v>
      </c>
    </row>
    <row r="69" spans="1:6" ht="13.5" thickBot="1" x14ac:dyDescent="0.25">
      <c r="B69" s="51" t="s">
        <v>27</v>
      </c>
      <c r="C69" s="11"/>
      <c r="D69" s="54" t="str">
        <f t="shared" si="0"/>
        <v>Sandy</v>
      </c>
      <c r="F69" s="52" t="str">
        <f t="shared" si="1"/>
        <v>Brady</v>
      </c>
    </row>
    <row r="70" spans="1:6" x14ac:dyDescent="0.2">
      <c r="B70" s="17"/>
      <c r="C70" s="11"/>
      <c r="D70" s="18"/>
    </row>
    <row r="72" spans="1:6" x14ac:dyDescent="0.2">
      <c r="A72" s="11" t="s">
        <v>53</v>
      </c>
      <c r="B72" s="11"/>
      <c r="C72" s="11"/>
      <c r="D72" s="11"/>
    </row>
    <row r="73" spans="1:6" ht="13.5" thickBot="1" x14ac:dyDescent="0.25">
      <c r="A73" s="11"/>
      <c r="B73" s="11"/>
      <c r="C73" s="11"/>
      <c r="D73" s="11"/>
    </row>
    <row r="74" spans="1:6" ht="13.5" thickBot="1" x14ac:dyDescent="0.25">
      <c r="A74" s="11"/>
      <c r="B74" s="48" t="s">
        <v>54</v>
      </c>
      <c r="C74" s="11"/>
      <c r="D74" s="48" t="s">
        <v>48</v>
      </c>
    </row>
    <row r="75" spans="1:6" x14ac:dyDescent="0.2">
      <c r="A75" s="11"/>
      <c r="B75" s="49">
        <v>-42</v>
      </c>
      <c r="C75" s="11"/>
      <c r="D75" s="52" t="str">
        <f t="shared" ref="D75:D80" si="2">IF(B75&gt;0,"OK","Check Entry")</f>
        <v>Check Entry</v>
      </c>
    </row>
    <row r="76" spans="1:6" x14ac:dyDescent="0.2">
      <c r="A76" s="11"/>
      <c r="B76" s="50">
        <v>27</v>
      </c>
      <c r="C76" s="11"/>
      <c r="D76" s="53" t="str">
        <f t="shared" si="2"/>
        <v>OK</v>
      </c>
    </row>
    <row r="77" spans="1:6" x14ac:dyDescent="0.2">
      <c r="A77" s="11"/>
      <c r="B77" s="50">
        <v>-13</v>
      </c>
      <c r="C77" s="11"/>
      <c r="D77" s="53" t="str">
        <f t="shared" si="2"/>
        <v>Check Entry</v>
      </c>
    </row>
    <row r="78" spans="1:6" x14ac:dyDescent="0.2">
      <c r="A78" s="11"/>
      <c r="B78" s="50">
        <v>-12</v>
      </c>
      <c r="C78" s="11"/>
      <c r="D78" s="53" t="str">
        <f t="shared" si="2"/>
        <v>Check Entry</v>
      </c>
    </row>
    <row r="79" spans="1:6" x14ac:dyDescent="0.2">
      <c r="A79" s="11"/>
      <c r="B79" s="50">
        <v>44</v>
      </c>
      <c r="C79" s="11"/>
      <c r="D79" s="53" t="str">
        <f t="shared" si="2"/>
        <v>OK</v>
      </c>
    </row>
    <row r="80" spans="1:6" ht="13.5" thickBot="1" x14ac:dyDescent="0.25">
      <c r="A80" s="11"/>
      <c r="B80" s="51">
        <v>11</v>
      </c>
      <c r="C80" s="11"/>
      <c r="D80" s="54" t="str">
        <f t="shared" si="2"/>
        <v>OK</v>
      </c>
    </row>
    <row r="81" spans="1:8" x14ac:dyDescent="0.2">
      <c r="A81" s="11"/>
      <c r="B81" s="17"/>
      <c r="C81" s="11"/>
      <c r="D81" s="18"/>
    </row>
    <row r="82" spans="1:8" x14ac:dyDescent="0.2">
      <c r="A82" s="11"/>
      <c r="B82" s="17"/>
      <c r="C82" s="11"/>
      <c r="D82" s="18"/>
    </row>
    <row r="83" spans="1:8" x14ac:dyDescent="0.2">
      <c r="A83" s="11" t="s">
        <v>58</v>
      </c>
      <c r="B83" s="11"/>
    </row>
    <row r="84" spans="1:8" x14ac:dyDescent="0.2">
      <c r="A84" s="11"/>
      <c r="B84" s="11" t="s">
        <v>60</v>
      </c>
    </row>
    <row r="85" spans="1:8" x14ac:dyDescent="0.2">
      <c r="A85" s="11"/>
      <c r="B85" s="11" t="s">
        <v>59</v>
      </c>
    </row>
    <row r="86" spans="1:8" ht="13.5" thickBot="1" x14ac:dyDescent="0.25">
      <c r="A86" s="11"/>
      <c r="B86" s="11"/>
    </row>
    <row r="87" spans="1:8" ht="13.5" thickBot="1" x14ac:dyDescent="0.25">
      <c r="A87" s="11"/>
      <c r="B87" s="64" t="s">
        <v>5</v>
      </c>
      <c r="C87" s="65" t="s">
        <v>68</v>
      </c>
      <c r="D87" s="65" t="s">
        <v>69</v>
      </c>
      <c r="F87" s="15"/>
      <c r="G87" s="15"/>
      <c r="H87" s="15"/>
    </row>
    <row r="88" spans="1:8" x14ac:dyDescent="0.2">
      <c r="A88" s="11"/>
      <c r="B88" s="39" t="s">
        <v>22</v>
      </c>
      <c r="C88" s="40">
        <v>3960</v>
      </c>
      <c r="D88" s="46">
        <v>3960</v>
      </c>
    </row>
    <row r="89" spans="1:8" x14ac:dyDescent="0.2">
      <c r="A89" s="11"/>
      <c r="B89" s="28" t="s">
        <v>10</v>
      </c>
      <c r="C89" s="27">
        <v>2367</v>
      </c>
      <c r="D89" s="29">
        <v>1440</v>
      </c>
    </row>
    <row r="90" spans="1:8" x14ac:dyDescent="0.2">
      <c r="A90" s="11"/>
      <c r="B90" s="28" t="s">
        <v>15</v>
      </c>
      <c r="C90" s="27">
        <v>11615</v>
      </c>
      <c r="D90" s="29">
        <v>7079</v>
      </c>
    </row>
    <row r="91" spans="1:8" x14ac:dyDescent="0.2">
      <c r="A91" s="11"/>
      <c r="B91" s="28" t="s">
        <v>25</v>
      </c>
      <c r="C91" s="27">
        <v>3276</v>
      </c>
      <c r="D91" s="29">
        <v>1710</v>
      </c>
    </row>
    <row r="92" spans="1:8" x14ac:dyDescent="0.2">
      <c r="A92" s="11"/>
      <c r="B92" s="28" t="s">
        <v>21</v>
      </c>
      <c r="C92" s="27">
        <v>9130</v>
      </c>
      <c r="D92" s="29">
        <v>4455</v>
      </c>
    </row>
    <row r="93" spans="1:8" x14ac:dyDescent="0.2">
      <c r="A93" s="11"/>
      <c r="B93" s="28" t="s">
        <v>23</v>
      </c>
      <c r="C93" s="27">
        <v>2205</v>
      </c>
      <c r="D93" s="29">
        <v>1350</v>
      </c>
    </row>
    <row r="94" spans="1:8" x14ac:dyDescent="0.2">
      <c r="A94" s="11"/>
      <c r="B94" s="28" t="s">
        <v>24</v>
      </c>
      <c r="C94" s="27">
        <v>9683</v>
      </c>
      <c r="D94" s="29">
        <v>7442</v>
      </c>
    </row>
    <row r="95" spans="1:8" x14ac:dyDescent="0.2">
      <c r="A95" s="11"/>
      <c r="B95" s="28" t="s">
        <v>17</v>
      </c>
      <c r="C95" s="27">
        <v>4734</v>
      </c>
      <c r="D95" s="29">
        <v>3564</v>
      </c>
    </row>
    <row r="96" spans="1:8" x14ac:dyDescent="0.2">
      <c r="A96" s="11"/>
      <c r="B96" s="28" t="s">
        <v>19</v>
      </c>
      <c r="C96" s="27">
        <v>5181</v>
      </c>
      <c r="D96" s="29">
        <v>5181</v>
      </c>
    </row>
    <row r="97" spans="1:6" x14ac:dyDescent="0.2">
      <c r="A97" s="11"/>
      <c r="B97" s="28" t="s">
        <v>14</v>
      </c>
      <c r="C97" s="27">
        <v>752</v>
      </c>
      <c r="D97" s="29">
        <v>752</v>
      </c>
    </row>
    <row r="98" spans="1:6" ht="13.5" thickBot="1" x14ac:dyDescent="0.25">
      <c r="A98" s="11"/>
      <c r="B98" s="43" t="s">
        <v>8</v>
      </c>
      <c r="C98" s="44">
        <v>2835</v>
      </c>
      <c r="D98" s="47">
        <v>1620</v>
      </c>
    </row>
    <row r="99" spans="1:6" ht="13.5" thickBot="1" x14ac:dyDescent="0.25">
      <c r="A99" s="11"/>
      <c r="B99" s="24" t="s">
        <v>67</v>
      </c>
      <c r="C99" s="23">
        <v>55738</v>
      </c>
      <c r="D99" s="25">
        <v>7442</v>
      </c>
    </row>
    <row r="100" spans="1:6" x14ac:dyDescent="0.2">
      <c r="A100" s="11"/>
    </row>
    <row r="102" spans="1:6" x14ac:dyDescent="0.2">
      <c r="A102" s="11" t="s">
        <v>63</v>
      </c>
    </row>
    <row r="103" spans="1:6" x14ac:dyDescent="0.2">
      <c r="A103" s="11"/>
      <c r="B103" s="11" t="s">
        <v>72</v>
      </c>
      <c r="C103" s="11"/>
      <c r="D103" s="11"/>
      <c r="E103" s="11"/>
      <c r="F103" s="11"/>
    </row>
    <row r="104" spans="1:6" ht="13.5" thickBot="1" x14ac:dyDescent="0.25">
      <c r="A104" s="11"/>
      <c r="B104" s="11"/>
      <c r="C104" s="11"/>
      <c r="D104" s="11"/>
      <c r="E104" s="11"/>
      <c r="F104" s="11"/>
    </row>
    <row r="105" spans="1:6" ht="13.5" thickBot="1" x14ac:dyDescent="0.25">
      <c r="A105" s="11"/>
      <c r="B105" s="36" t="s">
        <v>79</v>
      </c>
      <c r="C105" s="16" t="s">
        <v>74</v>
      </c>
      <c r="E105" s="55"/>
      <c r="F105" s="55"/>
    </row>
    <row r="106" spans="1:6" x14ac:dyDescent="0.2">
      <c r="A106" s="11"/>
      <c r="B106" s="58" t="s">
        <v>43</v>
      </c>
      <c r="C106" s="57">
        <v>19702</v>
      </c>
      <c r="E106" s="11"/>
      <c r="F106" s="11"/>
    </row>
    <row r="107" spans="1:6" x14ac:dyDescent="0.2">
      <c r="A107" s="11"/>
      <c r="B107" s="59" t="s">
        <v>39</v>
      </c>
      <c r="C107" s="56">
        <v>1500</v>
      </c>
      <c r="E107" s="11"/>
      <c r="F107" s="11"/>
    </row>
    <row r="108" spans="1:6" x14ac:dyDescent="0.2">
      <c r="A108" s="11"/>
      <c r="B108" s="59" t="s">
        <v>44</v>
      </c>
      <c r="C108" s="56">
        <v>3825</v>
      </c>
      <c r="E108" s="11"/>
      <c r="F108" s="11"/>
    </row>
    <row r="109" spans="1:6" x14ac:dyDescent="0.2">
      <c r="A109" s="11"/>
      <c r="B109" s="59" t="s">
        <v>36</v>
      </c>
      <c r="C109" s="56">
        <v>1512</v>
      </c>
      <c r="E109" s="11"/>
      <c r="F109" s="11"/>
    </row>
    <row r="110" spans="1:6" x14ac:dyDescent="0.2">
      <c r="A110" s="11"/>
      <c r="B110" s="59" t="s">
        <v>41</v>
      </c>
      <c r="C110" s="56">
        <v>4410</v>
      </c>
      <c r="E110" s="11"/>
      <c r="F110" s="11"/>
    </row>
    <row r="111" spans="1:6" x14ac:dyDescent="0.2">
      <c r="A111" s="11"/>
      <c r="B111" s="59" t="s">
        <v>40</v>
      </c>
      <c r="C111" s="56">
        <v>752</v>
      </c>
      <c r="E111" s="11"/>
      <c r="F111" s="11"/>
    </row>
    <row r="112" spans="1:6" ht="13.5" thickBot="1" x14ac:dyDescent="0.25">
      <c r="A112" s="11"/>
      <c r="B112" s="24" t="s">
        <v>38</v>
      </c>
      <c r="C112" s="23">
        <v>1620</v>
      </c>
      <c r="E112" s="11"/>
      <c r="F112" s="11"/>
    </row>
    <row r="113" spans="1:13" ht="13.5" thickBot="1" x14ac:dyDescent="0.25">
      <c r="A113" s="11"/>
      <c r="B113" s="33" t="s">
        <v>67</v>
      </c>
      <c r="C113" s="22">
        <v>33321</v>
      </c>
      <c r="E113" s="11"/>
      <c r="F113" s="11"/>
    </row>
    <row r="114" spans="1:13" x14ac:dyDescent="0.2">
      <c r="A114" s="11"/>
      <c r="E114" s="11"/>
      <c r="F114" s="11"/>
    </row>
    <row r="115" spans="1:13" ht="13.5" thickBot="1" x14ac:dyDescent="0.25">
      <c r="A115" s="11"/>
      <c r="E115" s="11"/>
      <c r="F115" s="11"/>
    </row>
    <row r="116" spans="1:13" x14ac:dyDescent="0.2">
      <c r="A116" s="11"/>
      <c r="B116" s="11"/>
      <c r="C116" s="11"/>
      <c r="D116" s="11"/>
      <c r="E116" s="11"/>
      <c r="F116" s="11"/>
    </row>
    <row r="117" spans="1:13" x14ac:dyDescent="0.2">
      <c r="A117" s="11"/>
      <c r="B117" s="11"/>
      <c r="C117" s="11"/>
      <c r="D117" s="11"/>
      <c r="E117" s="11"/>
      <c r="F117" s="11"/>
    </row>
    <row r="118" spans="1:13" x14ac:dyDescent="0.2">
      <c r="A118" s="11" t="s">
        <v>64</v>
      </c>
      <c r="E118" s="11"/>
      <c r="F118" s="11"/>
    </row>
    <row r="119" spans="1:13" x14ac:dyDescent="0.2">
      <c r="A119" s="11"/>
      <c r="B119" s="11" t="s">
        <v>73</v>
      </c>
      <c r="C119" s="11"/>
      <c r="D119" s="11"/>
      <c r="E119" s="11"/>
      <c r="F119" s="11"/>
    </row>
    <row r="120" spans="1:13" x14ac:dyDescent="0.2">
      <c r="F120" s="11"/>
    </row>
    <row r="121" spans="1:13" x14ac:dyDescent="0.2">
      <c r="A121" s="11"/>
      <c r="F121" s="11"/>
    </row>
    <row r="122" spans="1:13" ht="13.5" thickBot="1" x14ac:dyDescent="0.25">
      <c r="A122" s="11"/>
      <c r="B122" s="69" t="s">
        <v>76</v>
      </c>
      <c r="C122" s="69"/>
      <c r="F122" s="11"/>
    </row>
    <row r="123" spans="1:13" ht="13.5" thickBot="1" x14ac:dyDescent="0.25">
      <c r="A123" s="11"/>
      <c r="B123" s="26" t="s">
        <v>74</v>
      </c>
      <c r="C123" s="37" t="s">
        <v>75</v>
      </c>
      <c r="I123"/>
      <c r="J123"/>
      <c r="K123"/>
      <c r="L123"/>
      <c r="M123"/>
    </row>
    <row r="124" spans="1:13" ht="13.5" thickBot="1" x14ac:dyDescent="0.25">
      <c r="A124" s="11"/>
      <c r="B124" s="61">
        <v>55738</v>
      </c>
      <c r="C124" s="60">
        <v>21241</v>
      </c>
      <c r="I124"/>
      <c r="J124"/>
      <c r="K124"/>
      <c r="L124"/>
      <c r="M124"/>
    </row>
    <row r="125" spans="1:13" ht="13.5" thickBot="1" x14ac:dyDescent="0.25">
      <c r="A125" s="11"/>
      <c r="I125"/>
      <c r="J125"/>
      <c r="K125"/>
      <c r="L125"/>
      <c r="M125"/>
    </row>
    <row r="126" spans="1:13" x14ac:dyDescent="0.2">
      <c r="A126" s="11"/>
      <c r="B126" s="66" t="s">
        <v>80</v>
      </c>
      <c r="I126"/>
      <c r="J126"/>
      <c r="K126"/>
      <c r="L126"/>
      <c r="M126"/>
    </row>
    <row r="127" spans="1:13" ht="13.5" thickBot="1" x14ac:dyDescent="0.25">
      <c r="A127" s="11"/>
      <c r="B127" s="67">
        <f>GETPIVOTDATA("Total Profit",$B$123)/GETPIVOTDATA("Total Sales",$B$123)</f>
        <v>0.38108651189493703</v>
      </c>
      <c r="E127" s="11"/>
      <c r="F127" s="11"/>
    </row>
    <row r="128" spans="1:13" x14ac:dyDescent="0.2">
      <c r="A128" s="11"/>
      <c r="E128" s="11"/>
      <c r="F128" s="11"/>
    </row>
    <row r="129" spans="1:6" x14ac:dyDescent="0.2">
      <c r="A129" s="11"/>
      <c r="E129" s="11"/>
      <c r="F129" s="11"/>
    </row>
    <row r="130" spans="1:6" x14ac:dyDescent="0.2">
      <c r="A130" s="11"/>
      <c r="E130" s="11"/>
      <c r="F130" s="11"/>
    </row>
  </sheetData>
  <mergeCells count="2">
    <mergeCell ref="D10:E10"/>
    <mergeCell ref="B122:C122"/>
  </mergeCells>
  <hyperlinks>
    <hyperlink ref="H3" r:id="rId6" xr:uid="{802E3A44-DAF5-4140-AEC6-66ADBA9C356E}"/>
  </hyperlink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CCA4-D599-4620-A9C6-B0CD8E597398}">
  <dimension ref="A1"/>
  <sheetViews>
    <sheetView showGridLines="0" showRowColHeaders="0" topLeftCell="A8" zoomScaleNormal="100" workbookViewId="0">
      <selection activeCell="C125" sqref="C125"/>
    </sheetView>
  </sheetViews>
  <sheetFormatPr defaultRowHeight="12.75" x14ac:dyDescent="0.2"/>
  <sheetData>
    <row r="1" spans="1:1" x14ac:dyDescent="0.2">
      <c r="A1">
        <f>Tasks!C125</f>
        <v>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6E30-FCC7-4720-8A81-0228F8ACE7F5}">
  <dimension ref="B1:J70"/>
  <sheetViews>
    <sheetView workbookViewId="0">
      <selection activeCell="B5" sqref="B5"/>
    </sheetView>
  </sheetViews>
  <sheetFormatPr defaultRowHeight="12.75" x14ac:dyDescent="0.2"/>
  <cols>
    <col min="2" max="2" width="13.140625" bestFit="1" customWidth="1"/>
    <col min="3" max="4" width="12.85546875" bestFit="1" customWidth="1"/>
    <col min="5" max="5" width="15" bestFit="1" customWidth="1"/>
  </cols>
  <sheetData>
    <row r="1" spans="2:10" x14ac:dyDescent="0.2">
      <c r="J1" s="77" t="s">
        <v>89</v>
      </c>
    </row>
    <row r="2" spans="2:10" x14ac:dyDescent="0.2">
      <c r="J2" t="s">
        <v>76</v>
      </c>
    </row>
    <row r="3" spans="2:10" x14ac:dyDescent="0.2">
      <c r="B3" s="70" t="s">
        <v>76</v>
      </c>
      <c r="C3" s="70"/>
      <c r="D3" s="70"/>
      <c r="E3" s="70"/>
      <c r="J3" t="s">
        <v>90</v>
      </c>
    </row>
    <row r="4" spans="2:10" x14ac:dyDescent="0.2">
      <c r="B4" t="s">
        <v>68</v>
      </c>
      <c r="C4" t="s">
        <v>82</v>
      </c>
      <c r="D4" s="76" t="s">
        <v>83</v>
      </c>
      <c r="E4" s="76" t="s">
        <v>88</v>
      </c>
      <c r="J4" t="s">
        <v>91</v>
      </c>
    </row>
    <row r="5" spans="2:10" x14ac:dyDescent="0.2">
      <c r="B5" s="80">
        <v>55738</v>
      </c>
      <c r="C5" s="80">
        <v>21241</v>
      </c>
      <c r="D5" s="72">
        <f>GETPIVOTDATA("Sum of Profit",$B$4)/GETPIVOTDATA("Sum of Sales",$B$4)</f>
        <v>0.38108651189493703</v>
      </c>
      <c r="E5">
        <f>COUNTA(B61:B69)</f>
        <v>9</v>
      </c>
      <c r="J5" t="s">
        <v>92</v>
      </c>
    </row>
    <row r="6" spans="2:10" x14ac:dyDescent="0.2">
      <c r="J6" t="s">
        <v>93</v>
      </c>
    </row>
    <row r="13" spans="2:10" x14ac:dyDescent="0.2">
      <c r="B13" s="70" t="s">
        <v>84</v>
      </c>
      <c r="C13" s="70"/>
      <c r="D13" s="70"/>
    </row>
    <row r="14" spans="2:10" x14ac:dyDescent="0.2">
      <c r="B14" s="73" t="s">
        <v>94</v>
      </c>
      <c r="C14" t="s">
        <v>97</v>
      </c>
      <c r="D14" t="s">
        <v>75</v>
      </c>
    </row>
    <row r="15" spans="2:10" x14ac:dyDescent="0.2">
      <c r="B15" s="74" t="s">
        <v>29</v>
      </c>
      <c r="C15" s="71">
        <v>3915</v>
      </c>
      <c r="D15" s="71">
        <v>1950</v>
      </c>
    </row>
    <row r="16" spans="2:10" x14ac:dyDescent="0.2">
      <c r="B16" s="74" t="s">
        <v>16</v>
      </c>
      <c r="C16" s="71">
        <v>4419</v>
      </c>
      <c r="D16" s="71">
        <v>1555</v>
      </c>
    </row>
    <row r="17" spans="2:4" x14ac:dyDescent="0.2">
      <c r="B17" s="74" t="s">
        <v>35</v>
      </c>
      <c r="C17" s="71">
        <v>6681</v>
      </c>
      <c r="D17" s="71">
        <v>2195</v>
      </c>
    </row>
    <row r="18" spans="2:4" x14ac:dyDescent="0.2">
      <c r="B18" s="74" t="s">
        <v>32</v>
      </c>
      <c r="C18" s="71">
        <v>7245</v>
      </c>
      <c r="D18" s="71">
        <v>2700</v>
      </c>
    </row>
    <row r="19" spans="2:4" x14ac:dyDescent="0.2">
      <c r="B19" s="74" t="s">
        <v>26</v>
      </c>
      <c r="C19" s="71">
        <v>1620</v>
      </c>
      <c r="D19" s="71">
        <v>900</v>
      </c>
    </row>
    <row r="20" spans="2:4" x14ac:dyDescent="0.2">
      <c r="B20" s="74" t="s">
        <v>31</v>
      </c>
      <c r="C20" s="71">
        <v>10409</v>
      </c>
      <c r="D20" s="71">
        <v>4025</v>
      </c>
    </row>
    <row r="21" spans="2:4" x14ac:dyDescent="0.2">
      <c r="B21" s="74" t="s">
        <v>34</v>
      </c>
      <c r="C21" s="71">
        <v>1939</v>
      </c>
      <c r="D21" s="71">
        <v>1030</v>
      </c>
    </row>
    <row r="22" spans="2:4" x14ac:dyDescent="0.2">
      <c r="B22" s="74" t="s">
        <v>28</v>
      </c>
      <c r="C22" s="71">
        <v>297</v>
      </c>
      <c r="D22" s="71">
        <v>110</v>
      </c>
    </row>
    <row r="23" spans="2:4" x14ac:dyDescent="0.2">
      <c r="B23" s="74" t="s">
        <v>33</v>
      </c>
      <c r="C23" s="71">
        <v>11267</v>
      </c>
      <c r="D23" s="71">
        <v>3785</v>
      </c>
    </row>
    <row r="24" spans="2:4" x14ac:dyDescent="0.2">
      <c r="B24" s="74" t="s">
        <v>27</v>
      </c>
      <c r="C24" s="71">
        <v>741</v>
      </c>
      <c r="D24" s="71">
        <v>390</v>
      </c>
    </row>
    <row r="25" spans="2:4" x14ac:dyDescent="0.2">
      <c r="B25" s="74" t="s">
        <v>13</v>
      </c>
      <c r="C25" s="71">
        <v>1049</v>
      </c>
      <c r="D25" s="71">
        <v>506</v>
      </c>
    </row>
    <row r="26" spans="2:4" x14ac:dyDescent="0.2">
      <c r="B26" s="74" t="s">
        <v>30</v>
      </c>
      <c r="C26" s="71">
        <v>6156</v>
      </c>
      <c r="D26" s="71">
        <v>2095</v>
      </c>
    </row>
    <row r="27" spans="2:4" x14ac:dyDescent="0.2">
      <c r="B27" s="74" t="s">
        <v>67</v>
      </c>
      <c r="C27" s="71">
        <v>55738</v>
      </c>
      <c r="D27" s="71">
        <v>21241</v>
      </c>
    </row>
    <row r="31" spans="2:4" x14ac:dyDescent="0.2">
      <c r="B31" s="70" t="s">
        <v>85</v>
      </c>
      <c r="C31" s="70"/>
      <c r="D31" s="70"/>
    </row>
    <row r="32" spans="2:4" x14ac:dyDescent="0.2">
      <c r="B32" s="73" t="s">
        <v>95</v>
      </c>
      <c r="C32" t="s">
        <v>74</v>
      </c>
      <c r="D32" t="s">
        <v>75</v>
      </c>
    </row>
    <row r="33" spans="2:4" x14ac:dyDescent="0.2">
      <c r="B33" s="75" t="s">
        <v>22</v>
      </c>
      <c r="C33" s="71">
        <v>3960</v>
      </c>
      <c r="D33" s="71">
        <v>1200</v>
      </c>
    </row>
    <row r="34" spans="2:4" x14ac:dyDescent="0.2">
      <c r="B34" s="75" t="s">
        <v>10</v>
      </c>
      <c r="C34" s="71">
        <v>2367</v>
      </c>
      <c r="D34" s="71">
        <v>1025</v>
      </c>
    </row>
    <row r="35" spans="2:4" x14ac:dyDescent="0.2">
      <c r="B35" s="75" t="s">
        <v>15</v>
      </c>
      <c r="C35" s="71">
        <v>11615</v>
      </c>
      <c r="D35" s="71">
        <v>4610</v>
      </c>
    </row>
    <row r="36" spans="2:4" x14ac:dyDescent="0.2">
      <c r="B36" s="75" t="s">
        <v>25</v>
      </c>
      <c r="C36" s="71">
        <v>1566</v>
      </c>
      <c r="D36" s="71">
        <v>580</v>
      </c>
    </row>
    <row r="37" spans="2:4" x14ac:dyDescent="0.2">
      <c r="B37" s="75" t="s">
        <v>21</v>
      </c>
      <c r="C37" s="71">
        <v>10840</v>
      </c>
      <c r="D37" s="71">
        <v>4285</v>
      </c>
    </row>
    <row r="38" spans="2:4" x14ac:dyDescent="0.2">
      <c r="B38" s="75" t="s">
        <v>23</v>
      </c>
      <c r="C38" s="71">
        <v>2205</v>
      </c>
      <c r="D38" s="71">
        <v>1225</v>
      </c>
    </row>
    <row r="39" spans="2:4" x14ac:dyDescent="0.2">
      <c r="B39" s="75" t="s">
        <v>24</v>
      </c>
      <c r="C39" s="71">
        <v>9683</v>
      </c>
      <c r="D39" s="71">
        <v>3270</v>
      </c>
    </row>
    <row r="40" spans="2:4" x14ac:dyDescent="0.2">
      <c r="B40" s="75" t="s">
        <v>17</v>
      </c>
      <c r="C40" s="71">
        <v>4734</v>
      </c>
      <c r="D40" s="71">
        <v>1730</v>
      </c>
    </row>
    <row r="41" spans="2:4" x14ac:dyDescent="0.2">
      <c r="B41" s="75" t="s">
        <v>19</v>
      </c>
      <c r="C41" s="71">
        <v>5181</v>
      </c>
      <c r="D41" s="71">
        <v>1570</v>
      </c>
    </row>
    <row r="42" spans="2:4" x14ac:dyDescent="0.2">
      <c r="B42" s="75" t="s">
        <v>14</v>
      </c>
      <c r="C42" s="71">
        <v>752</v>
      </c>
      <c r="D42" s="71">
        <v>396</v>
      </c>
    </row>
    <row r="43" spans="2:4" x14ac:dyDescent="0.2">
      <c r="B43" s="75" t="s">
        <v>8</v>
      </c>
      <c r="C43" s="71">
        <v>2835</v>
      </c>
      <c r="D43" s="71">
        <v>1350</v>
      </c>
    </row>
    <row r="44" spans="2:4" x14ac:dyDescent="0.2">
      <c r="B44" s="75" t="s">
        <v>67</v>
      </c>
      <c r="C44" s="71">
        <v>55738</v>
      </c>
      <c r="D44" s="71">
        <v>21241</v>
      </c>
    </row>
    <row r="48" spans="2:4" x14ac:dyDescent="0.2">
      <c r="B48" s="70" t="s">
        <v>86</v>
      </c>
      <c r="C48" s="70"/>
      <c r="D48" s="70"/>
    </row>
    <row r="49" spans="2:4" x14ac:dyDescent="0.2">
      <c r="B49" s="73" t="s">
        <v>5</v>
      </c>
      <c r="C49" t="s">
        <v>74</v>
      </c>
      <c r="D49" t="s">
        <v>75</v>
      </c>
    </row>
    <row r="50" spans="2:4" x14ac:dyDescent="0.2">
      <c r="B50" s="74" t="s">
        <v>12</v>
      </c>
      <c r="C50" s="71">
        <v>8865</v>
      </c>
      <c r="D50" s="71">
        <v>3600</v>
      </c>
    </row>
    <row r="51" spans="2:4" x14ac:dyDescent="0.2">
      <c r="B51" s="74" t="s">
        <v>9</v>
      </c>
      <c r="C51" s="71">
        <v>15373</v>
      </c>
      <c r="D51" s="71">
        <v>6481</v>
      </c>
    </row>
    <row r="52" spans="2:4" x14ac:dyDescent="0.2">
      <c r="B52" s="74" t="s">
        <v>20</v>
      </c>
      <c r="C52" s="71">
        <v>17948</v>
      </c>
      <c r="D52" s="71">
        <v>5980</v>
      </c>
    </row>
    <row r="53" spans="2:4" x14ac:dyDescent="0.2">
      <c r="B53" s="74" t="s">
        <v>18</v>
      </c>
      <c r="C53" s="71">
        <v>5160</v>
      </c>
      <c r="D53" s="71">
        <v>1945</v>
      </c>
    </row>
    <row r="54" spans="2:4" x14ac:dyDescent="0.2">
      <c r="B54" s="74" t="s">
        <v>11</v>
      </c>
      <c r="C54" s="71">
        <v>8392</v>
      </c>
      <c r="D54" s="71">
        <v>3235</v>
      </c>
    </row>
    <row r="55" spans="2:4" x14ac:dyDescent="0.2">
      <c r="B55" s="74" t="s">
        <v>67</v>
      </c>
      <c r="C55" s="71">
        <v>55738</v>
      </c>
      <c r="D55" s="71">
        <v>21241</v>
      </c>
    </row>
    <row r="59" spans="2:4" x14ac:dyDescent="0.2">
      <c r="B59" s="70" t="s">
        <v>87</v>
      </c>
      <c r="C59" s="70"/>
      <c r="D59" s="70"/>
    </row>
    <row r="60" spans="2:4" x14ac:dyDescent="0.2">
      <c r="B60" s="73" t="s">
        <v>79</v>
      </c>
      <c r="C60" t="s">
        <v>74</v>
      </c>
      <c r="D60" t="s">
        <v>96</v>
      </c>
    </row>
    <row r="61" spans="2:4" x14ac:dyDescent="0.2">
      <c r="B61" s="74" t="s">
        <v>42</v>
      </c>
      <c r="C61" s="71">
        <v>11979</v>
      </c>
      <c r="D61" s="71">
        <v>3630</v>
      </c>
    </row>
    <row r="62" spans="2:4" x14ac:dyDescent="0.2">
      <c r="B62" s="74" t="s">
        <v>43</v>
      </c>
      <c r="C62" s="71">
        <v>19702</v>
      </c>
      <c r="D62" s="71">
        <v>5970</v>
      </c>
    </row>
    <row r="63" spans="2:4" x14ac:dyDescent="0.2">
      <c r="B63" s="74" t="s">
        <v>39</v>
      </c>
      <c r="C63" s="71">
        <v>2940</v>
      </c>
      <c r="D63" s="71">
        <v>1225</v>
      </c>
    </row>
    <row r="64" spans="2:4" x14ac:dyDescent="0.2">
      <c r="B64" s="74" t="s">
        <v>44</v>
      </c>
      <c r="C64" s="71">
        <v>3825</v>
      </c>
      <c r="D64" s="71">
        <v>1530</v>
      </c>
    </row>
    <row r="65" spans="2:4" x14ac:dyDescent="0.2">
      <c r="B65" s="74" t="s">
        <v>36</v>
      </c>
      <c r="C65" s="71">
        <v>3375</v>
      </c>
      <c r="D65" s="71">
        <v>1250</v>
      </c>
    </row>
    <row r="66" spans="2:4" x14ac:dyDescent="0.2">
      <c r="B66" s="74" t="s">
        <v>41</v>
      </c>
      <c r="C66" s="71">
        <v>6849</v>
      </c>
      <c r="D66" s="71">
        <v>3835</v>
      </c>
    </row>
    <row r="67" spans="2:4" x14ac:dyDescent="0.2">
      <c r="B67" s="74" t="s">
        <v>37</v>
      </c>
      <c r="C67" s="71">
        <v>1480</v>
      </c>
      <c r="D67" s="71">
        <v>740</v>
      </c>
    </row>
    <row r="68" spans="2:4" x14ac:dyDescent="0.2">
      <c r="B68" s="74" t="s">
        <v>40</v>
      </c>
      <c r="C68" s="71">
        <v>1493</v>
      </c>
      <c r="D68" s="71">
        <v>786</v>
      </c>
    </row>
    <row r="69" spans="2:4" x14ac:dyDescent="0.2">
      <c r="B69" s="74" t="s">
        <v>38</v>
      </c>
      <c r="C69" s="71">
        <v>4095</v>
      </c>
      <c r="D69" s="71">
        <v>2275</v>
      </c>
    </row>
    <row r="70" spans="2:4" x14ac:dyDescent="0.2">
      <c r="B70" s="74" t="s">
        <v>67</v>
      </c>
      <c r="C70" s="71">
        <v>55738</v>
      </c>
      <c r="D70" s="71">
        <v>21241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1924-8F11-463D-B858-58F38ADA55FA}">
  <dimension ref="B1:S92"/>
  <sheetViews>
    <sheetView tabSelected="1" zoomScaleNormal="100" workbookViewId="0">
      <selection activeCell="T12" sqref="T12"/>
    </sheetView>
  </sheetViews>
  <sheetFormatPr defaultRowHeight="12.75" x14ac:dyDescent="0.2"/>
  <cols>
    <col min="1" max="1" width="9.140625" customWidth="1"/>
    <col min="2" max="2" width="14.42578125" customWidth="1"/>
    <col min="3" max="3" width="14.85546875" customWidth="1"/>
    <col min="4" max="4" width="14.28515625" bestFit="1" customWidth="1"/>
    <col min="5" max="5" width="2.7109375" customWidth="1"/>
    <col min="6" max="6" width="11.5703125" bestFit="1" customWidth="1"/>
    <col min="13" max="13" width="2.140625" customWidth="1"/>
  </cols>
  <sheetData>
    <row r="1" spans="2:19" s="78" customFormat="1" x14ac:dyDescent="0.2"/>
    <row r="2" spans="2:19" s="78" customFormat="1" x14ac:dyDescent="0.2"/>
    <row r="3" spans="2:19" s="78" customFormat="1" x14ac:dyDescent="0.2"/>
    <row r="4" spans="2:19" s="78" customFormat="1" x14ac:dyDescent="0.2"/>
    <row r="5" spans="2:19" s="78" customFormat="1" x14ac:dyDescent="0.2"/>
    <row r="6" spans="2:19" s="78" customFormat="1" x14ac:dyDescent="0.2"/>
    <row r="7" spans="2:19" s="79" customFormat="1" x14ac:dyDescent="0.2"/>
    <row r="8" spans="2:19" s="79" customFormat="1" x14ac:dyDescent="0.2"/>
    <row r="9" spans="2:19" s="79" customFormat="1" x14ac:dyDescent="0.2"/>
    <row r="10" spans="2:19" s="79" customFormat="1" x14ac:dyDescent="0.2"/>
    <row r="11" spans="2:19" s="79" customFormat="1" x14ac:dyDescent="0.2"/>
    <row r="12" spans="2:19" s="79" customFormat="1" ht="15.75" x14ac:dyDescent="0.25">
      <c r="B12" s="82" t="s">
        <v>84</v>
      </c>
      <c r="C12" s="82"/>
      <c r="D12" s="82"/>
      <c r="F12" s="81" t="s">
        <v>99</v>
      </c>
      <c r="G12" s="81"/>
      <c r="H12" s="81"/>
      <c r="I12" s="81"/>
      <c r="J12" s="81"/>
      <c r="K12" s="81"/>
      <c r="L12" s="81"/>
      <c r="N12" s="81" t="s">
        <v>98</v>
      </c>
      <c r="O12" s="81"/>
      <c r="P12" s="81"/>
      <c r="Q12" s="81"/>
      <c r="R12" s="81"/>
      <c r="S12" s="81"/>
    </row>
    <row r="13" spans="2:19" s="79" customFormat="1" ht="15.75" x14ac:dyDescent="0.25">
      <c r="B13" s="83" t="str">
        <f>'Pivot Tables'!B14</f>
        <v>Sales Rep</v>
      </c>
      <c r="C13" s="83" t="str">
        <f>'Pivot Tables'!C14</f>
        <v>Revenue</v>
      </c>
      <c r="D13" s="83" t="str">
        <f>'Pivot Tables'!D14</f>
        <v>Total Profit</v>
      </c>
    </row>
    <row r="14" spans="2:19" s="79" customFormat="1" ht="15.75" x14ac:dyDescent="0.25">
      <c r="B14" s="84" t="str">
        <f>'Pivot Tables'!B15</f>
        <v>Elaine Woods</v>
      </c>
      <c r="C14" s="85">
        <f>'Pivot Tables'!C15</f>
        <v>3915</v>
      </c>
      <c r="D14" s="85">
        <f>'Pivot Tables'!D15</f>
        <v>1950</v>
      </c>
    </row>
    <row r="15" spans="2:19" s="79" customFormat="1" ht="15.75" x14ac:dyDescent="0.25">
      <c r="B15" s="84" t="str">
        <f>'Pivot Tables'!B16</f>
        <v>Ernest Feldgus</v>
      </c>
      <c r="C15" s="85">
        <f>'Pivot Tables'!C16</f>
        <v>4419</v>
      </c>
      <c r="D15" s="85">
        <f>'Pivot Tables'!D16</f>
        <v>1555</v>
      </c>
    </row>
    <row r="16" spans="2:19" s="79" customFormat="1" ht="15.75" x14ac:dyDescent="0.25">
      <c r="B16" s="84" t="str">
        <f>'Pivot Tables'!B17</f>
        <v>Frank Ashton</v>
      </c>
      <c r="C16" s="85">
        <f>'Pivot Tables'!C17</f>
        <v>6681</v>
      </c>
      <c r="D16" s="85">
        <f>'Pivot Tables'!D17</f>
        <v>2195</v>
      </c>
    </row>
    <row r="17" spans="2:4" s="79" customFormat="1" ht="15.75" x14ac:dyDescent="0.25">
      <c r="B17" s="84" t="str">
        <f>'Pivot Tables'!B18</f>
        <v>Frank Edwards</v>
      </c>
      <c r="C17" s="85">
        <f>'Pivot Tables'!C18</f>
        <v>7245</v>
      </c>
      <c r="D17" s="85">
        <f>'Pivot Tables'!D18</f>
        <v>2700</v>
      </c>
    </row>
    <row r="18" spans="2:4" s="79" customFormat="1" ht="15.75" x14ac:dyDescent="0.25">
      <c r="B18" s="84" t="str">
        <f>'Pivot Tables'!B19</f>
        <v>Frank Mann</v>
      </c>
      <c r="C18" s="85">
        <f>'Pivot Tables'!C19</f>
        <v>1620</v>
      </c>
      <c r="D18" s="85">
        <f>'Pivot Tables'!D19</f>
        <v>900</v>
      </c>
    </row>
    <row r="19" spans="2:4" s="79" customFormat="1" ht="15.75" x14ac:dyDescent="0.25">
      <c r="B19" s="84" t="str">
        <f>'Pivot Tables'!B20</f>
        <v>James Carter</v>
      </c>
      <c r="C19" s="85">
        <f>'Pivot Tables'!C20</f>
        <v>10409</v>
      </c>
      <c r="D19" s="85">
        <f>'Pivot Tables'!D20</f>
        <v>4025</v>
      </c>
    </row>
    <row r="20" spans="2:4" s="79" customFormat="1" ht="15.75" x14ac:dyDescent="0.25">
      <c r="B20" s="84" t="str">
        <f>'Pivot Tables'!B21</f>
        <v>Jayne Michaels</v>
      </c>
      <c r="C20" s="85">
        <f>'Pivot Tables'!C21</f>
        <v>1939</v>
      </c>
      <c r="D20" s="85">
        <f>'Pivot Tables'!D21</f>
        <v>1030</v>
      </c>
    </row>
    <row r="21" spans="2:4" s="79" customFormat="1" ht="15.75" x14ac:dyDescent="0.25">
      <c r="B21" s="84" t="str">
        <f>'Pivot Tables'!B22</f>
        <v>Joe Marks</v>
      </c>
      <c r="C21" s="85">
        <f>'Pivot Tables'!C22</f>
        <v>297</v>
      </c>
      <c r="D21" s="85">
        <f>'Pivot Tables'!D22</f>
        <v>110</v>
      </c>
    </row>
    <row r="22" spans="2:4" s="79" customFormat="1" ht="15.75" x14ac:dyDescent="0.25">
      <c r="B22" s="84" t="str">
        <f>'Pivot Tables'!B23</f>
        <v>Pearl Weinstein</v>
      </c>
      <c r="C22" s="85">
        <f>'Pivot Tables'!C23</f>
        <v>11267</v>
      </c>
      <c r="D22" s="85">
        <f>'Pivot Tables'!D23</f>
        <v>3785</v>
      </c>
    </row>
    <row r="23" spans="2:4" s="79" customFormat="1" ht="15.75" x14ac:dyDescent="0.25">
      <c r="B23" s="84" t="str">
        <f>'Pivot Tables'!B24</f>
        <v>Sandy Brady</v>
      </c>
      <c r="C23" s="85">
        <f>'Pivot Tables'!C24</f>
        <v>741</v>
      </c>
      <c r="D23" s="85">
        <f>'Pivot Tables'!D24</f>
        <v>390</v>
      </c>
    </row>
    <row r="24" spans="2:4" s="79" customFormat="1" ht="15.75" x14ac:dyDescent="0.25">
      <c r="B24" s="84" t="str">
        <f>'Pivot Tables'!B25</f>
        <v>Susan Edwards</v>
      </c>
      <c r="C24" s="85">
        <f>'Pivot Tables'!C25</f>
        <v>1049</v>
      </c>
      <c r="D24" s="85">
        <f>'Pivot Tables'!D25</f>
        <v>506</v>
      </c>
    </row>
    <row r="25" spans="2:4" s="79" customFormat="1" ht="15.75" x14ac:dyDescent="0.25">
      <c r="B25" s="84" t="str">
        <f>'Pivot Tables'!B26</f>
        <v>Thomas Lee</v>
      </c>
      <c r="C25" s="85">
        <f>'Pivot Tables'!C26</f>
        <v>6156</v>
      </c>
      <c r="D25" s="85">
        <f>'Pivot Tables'!D26</f>
        <v>2095</v>
      </c>
    </row>
    <row r="26" spans="2:4" s="79" customFormat="1" x14ac:dyDescent="0.2"/>
    <row r="27" spans="2:4" s="79" customFormat="1" x14ac:dyDescent="0.2"/>
    <row r="28" spans="2:4" s="79" customFormat="1" x14ac:dyDescent="0.2"/>
    <row r="29" spans="2:4" s="79" customFormat="1" x14ac:dyDescent="0.2"/>
    <row r="30" spans="2:4" s="79" customFormat="1" x14ac:dyDescent="0.2"/>
    <row r="31" spans="2:4" s="79" customFormat="1" x14ac:dyDescent="0.2"/>
    <row r="32" spans="2:4" s="79" customFormat="1" x14ac:dyDescent="0.2"/>
    <row r="33" s="79" customFormat="1" x14ac:dyDescent="0.2"/>
    <row r="34" s="79" customFormat="1" x14ac:dyDescent="0.2"/>
    <row r="35" s="79" customFormat="1" x14ac:dyDescent="0.2"/>
    <row r="36" s="79" customFormat="1" x14ac:dyDescent="0.2"/>
    <row r="37" s="79" customFormat="1" x14ac:dyDescent="0.2"/>
    <row r="38" s="79" customFormat="1" x14ac:dyDescent="0.2"/>
    <row r="39" s="79" customFormat="1" x14ac:dyDescent="0.2"/>
    <row r="40" s="79" customFormat="1" x14ac:dyDescent="0.2"/>
    <row r="41" s="79" customFormat="1" x14ac:dyDescent="0.2"/>
    <row r="42" s="79" customFormat="1" x14ac:dyDescent="0.2"/>
    <row r="43" s="79" customFormat="1" x14ac:dyDescent="0.2"/>
    <row r="44" s="79" customFormat="1" x14ac:dyDescent="0.2"/>
    <row r="45" s="79" customFormat="1" x14ac:dyDescent="0.2"/>
    <row r="46" s="79" customFormat="1" x14ac:dyDescent="0.2"/>
    <row r="47" s="79" customFormat="1" x14ac:dyDescent="0.2"/>
    <row r="48" s="79" customFormat="1" x14ac:dyDescent="0.2"/>
    <row r="49" s="79" customFormat="1" x14ac:dyDescent="0.2"/>
    <row r="50" s="79" customFormat="1" x14ac:dyDescent="0.2"/>
    <row r="51" s="79" customFormat="1" x14ac:dyDescent="0.2"/>
    <row r="52" s="79" customFormat="1" x14ac:dyDescent="0.2"/>
    <row r="53" s="79" customFormat="1" x14ac:dyDescent="0.2"/>
    <row r="54" s="79" customFormat="1" x14ac:dyDescent="0.2"/>
    <row r="55" s="79" customFormat="1" x14ac:dyDescent="0.2"/>
    <row r="56" s="79" customFormat="1" x14ac:dyDescent="0.2"/>
    <row r="57" s="79" customFormat="1" x14ac:dyDescent="0.2"/>
    <row r="58" s="79" customFormat="1" x14ac:dyDescent="0.2"/>
    <row r="59" s="79" customFormat="1" x14ac:dyDescent="0.2"/>
    <row r="60" s="79" customFormat="1" x14ac:dyDescent="0.2"/>
    <row r="61" s="79" customFormat="1" x14ac:dyDescent="0.2"/>
    <row r="62" s="79" customFormat="1" x14ac:dyDescent="0.2"/>
    <row r="63" s="79" customFormat="1" x14ac:dyDescent="0.2"/>
    <row r="64" s="79" customFormat="1" x14ac:dyDescent="0.2"/>
    <row r="65" s="79" customFormat="1" x14ac:dyDescent="0.2"/>
    <row r="66" s="79" customFormat="1" x14ac:dyDescent="0.2"/>
    <row r="67" s="79" customFormat="1" x14ac:dyDescent="0.2"/>
    <row r="68" s="79" customFormat="1" x14ac:dyDescent="0.2"/>
    <row r="69" s="79" customFormat="1" x14ac:dyDescent="0.2"/>
    <row r="70" s="79" customFormat="1" x14ac:dyDescent="0.2"/>
    <row r="71" s="79" customFormat="1" x14ac:dyDescent="0.2"/>
    <row r="72" s="79" customFormat="1" x14ac:dyDescent="0.2"/>
    <row r="73" s="79" customFormat="1" x14ac:dyDescent="0.2"/>
    <row r="74" s="79" customFormat="1" x14ac:dyDescent="0.2"/>
    <row r="75" s="79" customFormat="1" x14ac:dyDescent="0.2"/>
    <row r="76" s="79" customFormat="1" x14ac:dyDescent="0.2"/>
    <row r="77" s="79" customFormat="1" x14ac:dyDescent="0.2"/>
    <row r="78" s="79" customFormat="1" x14ac:dyDescent="0.2"/>
    <row r="79" s="79" customFormat="1" x14ac:dyDescent="0.2"/>
    <row r="80" s="79" customFormat="1" x14ac:dyDescent="0.2"/>
    <row r="81" s="79" customFormat="1" x14ac:dyDescent="0.2"/>
    <row r="82" s="79" customFormat="1" x14ac:dyDescent="0.2"/>
    <row r="83" s="79" customFormat="1" x14ac:dyDescent="0.2"/>
    <row r="84" s="79" customFormat="1" x14ac:dyDescent="0.2"/>
    <row r="85" s="79" customFormat="1" x14ac:dyDescent="0.2"/>
    <row r="86" s="79" customFormat="1" x14ac:dyDescent="0.2"/>
    <row r="87" s="79" customFormat="1" x14ac:dyDescent="0.2"/>
    <row r="88" s="79" customFormat="1" x14ac:dyDescent="0.2"/>
    <row r="89" s="79" customFormat="1" x14ac:dyDescent="0.2"/>
    <row r="90" s="79" customFormat="1" x14ac:dyDescent="0.2"/>
    <row r="91" s="79" customFormat="1" x14ac:dyDescent="0.2"/>
    <row r="92" s="79" customFormat="1" x14ac:dyDescent="0.2"/>
  </sheetData>
  <mergeCells count="3">
    <mergeCell ref="B12:D12"/>
    <mergeCell ref="F12:L12"/>
    <mergeCell ref="N12:S12"/>
  </mergeCells>
  <conditionalFormatting sqref="C14:C25">
    <cfRule type="dataBar" priority="2">
      <dataBar>
        <cfvo type="min"/>
        <cfvo type="max"/>
        <color theme="2" tint="-0.749992370372631"/>
      </dataBar>
      <extLst>
        <ext xmlns:x14="http://schemas.microsoft.com/office/spreadsheetml/2009/9/main" uri="{B025F937-C7B1-47D3-B67F-A62EFF666E3E}">
          <x14:id>{655B6D6A-2391-4E49-A6BE-AA8D63224201}</x14:id>
        </ext>
      </extLst>
    </cfRule>
  </conditionalFormatting>
  <conditionalFormatting sqref="D14:D25">
    <cfRule type="dataBar" priority="1">
      <dataBar>
        <cfvo type="min"/>
        <cfvo type="max"/>
        <color theme="2" tint="-0.249977111117893"/>
      </dataBar>
      <extLst>
        <ext xmlns:x14="http://schemas.microsoft.com/office/spreadsheetml/2009/9/main" uri="{B025F937-C7B1-47D3-B67F-A62EFF666E3E}">
          <x14:id>{01C86F62-89CE-4CE3-BB6B-9C90CF519F31}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55B6D6A-2391-4E49-A6BE-AA8D63224201}">
            <x14:dataBar minLength="0" maxLength="100" border="1" negativeBarBorderColorSameAsPositive="0">
              <x14:cfvo type="autoMin"/>
              <x14:cfvo type="autoMax"/>
              <x14:borderColor rgb="FF638EC6"/>
              <x14:negativeFillColor rgb="FFFF0000"/>
              <x14:negativeBorderColor rgb="FFFF0000"/>
              <x14:axisColor rgb="FF000000"/>
            </x14:dataBar>
          </x14:cfRule>
          <xm:sqref>C14:C25</xm:sqref>
        </x14:conditionalFormatting>
        <x14:conditionalFormatting xmlns:xm="http://schemas.microsoft.com/office/excel/2006/main">
          <x14:cfRule type="dataBar" id="{01C86F62-89CE-4CE3-BB6B-9C90CF519F31}">
            <x14:dataBar minLength="0" maxLength="100" border="1" negativeBarBorderColorSameAsPositive="0">
              <x14:cfvo type="autoMin"/>
              <x14:cfvo type="autoMax"/>
              <x14:borderColor rgb="FF638EC6"/>
              <x14:negativeFillColor rgb="FFFF0000"/>
              <x14:negativeBorderColor rgb="FFFF0000"/>
              <x14:axisColor rgb="FF000000"/>
            </x14:dataBar>
          </x14:cfRule>
          <xm:sqref>D14:D25</xm:sqref>
        </x14:conditionalFormatting>
      </x14:conditionalFormattings>
    </ex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84C8-47B5-4B89-84A7-670E8426808F}">
  <dimension ref="A1:A91"/>
  <sheetViews>
    <sheetView showGridLines="0" zoomScaleNormal="100" workbookViewId="0">
      <selection activeCell="AC18" sqref="AC18"/>
    </sheetView>
  </sheetViews>
  <sheetFormatPr defaultRowHeight="12.75" x14ac:dyDescent="0.2"/>
  <sheetData>
    <row r="1" s="78" customFormat="1" x14ac:dyDescent="0.2"/>
    <row r="2" s="78" customFormat="1" x14ac:dyDescent="0.2"/>
    <row r="3" s="78" customFormat="1" x14ac:dyDescent="0.2"/>
    <row r="4" s="78" customFormat="1" x14ac:dyDescent="0.2"/>
    <row r="5" s="78" customFormat="1" x14ac:dyDescent="0.2"/>
    <row r="6" s="78" customFormat="1" x14ac:dyDescent="0.2"/>
    <row r="7" s="78" customFormat="1" x14ac:dyDescent="0.2"/>
    <row r="8" s="79" customFormat="1" x14ac:dyDescent="0.2"/>
    <row r="9" s="79" customFormat="1" x14ac:dyDescent="0.2"/>
    <row r="10" s="79" customFormat="1" x14ac:dyDescent="0.2"/>
    <row r="11" s="79" customFormat="1" x14ac:dyDescent="0.2"/>
    <row r="12" s="79" customFormat="1" x14ac:dyDescent="0.2"/>
    <row r="13" s="79" customFormat="1" x14ac:dyDescent="0.2"/>
    <row r="14" s="79" customFormat="1" x14ac:dyDescent="0.2"/>
    <row r="15" s="79" customFormat="1" x14ac:dyDescent="0.2"/>
    <row r="16" s="79" customFormat="1" x14ac:dyDescent="0.2"/>
    <row r="17" s="79" customFormat="1" x14ac:dyDescent="0.2"/>
    <row r="18" s="79" customFormat="1" x14ac:dyDescent="0.2"/>
    <row r="19" s="79" customFormat="1" x14ac:dyDescent="0.2"/>
    <row r="20" s="79" customFormat="1" x14ac:dyDescent="0.2"/>
    <row r="21" s="79" customFormat="1" x14ac:dyDescent="0.2"/>
    <row r="22" s="79" customFormat="1" x14ac:dyDescent="0.2"/>
    <row r="23" s="79" customFormat="1" x14ac:dyDescent="0.2"/>
    <row r="24" s="79" customFormat="1" x14ac:dyDescent="0.2"/>
    <row r="25" s="79" customFormat="1" x14ac:dyDescent="0.2"/>
    <row r="26" s="79" customFormat="1" x14ac:dyDescent="0.2"/>
    <row r="27" s="79" customFormat="1" x14ac:dyDescent="0.2"/>
    <row r="28" s="79" customFormat="1" x14ac:dyDescent="0.2"/>
    <row r="29" s="79" customFormat="1" x14ac:dyDescent="0.2"/>
    <row r="30" s="79" customFormat="1" x14ac:dyDescent="0.2"/>
    <row r="31" s="79" customFormat="1" x14ac:dyDescent="0.2"/>
    <row r="32" s="79" customFormat="1" x14ac:dyDescent="0.2"/>
    <row r="33" s="79" customFormat="1" x14ac:dyDescent="0.2"/>
    <row r="34" s="79" customFormat="1" x14ac:dyDescent="0.2"/>
    <row r="35" s="79" customFormat="1" x14ac:dyDescent="0.2"/>
    <row r="36" s="79" customFormat="1" x14ac:dyDescent="0.2"/>
    <row r="37" s="79" customFormat="1" x14ac:dyDescent="0.2"/>
    <row r="38" s="79" customFormat="1" x14ac:dyDescent="0.2"/>
    <row r="39" s="79" customFormat="1" x14ac:dyDescent="0.2"/>
    <row r="40" s="79" customFormat="1" x14ac:dyDescent="0.2"/>
    <row r="41" s="79" customFormat="1" x14ac:dyDescent="0.2"/>
    <row r="42" s="79" customFormat="1" x14ac:dyDescent="0.2"/>
    <row r="43" s="79" customFormat="1" x14ac:dyDescent="0.2"/>
    <row r="44" s="79" customFormat="1" x14ac:dyDescent="0.2"/>
    <row r="45" s="79" customFormat="1" x14ac:dyDescent="0.2"/>
    <row r="46" s="79" customFormat="1" x14ac:dyDescent="0.2"/>
    <row r="47" s="79" customFormat="1" x14ac:dyDescent="0.2"/>
    <row r="48" s="79" customFormat="1" x14ac:dyDescent="0.2"/>
    <row r="49" s="79" customFormat="1" x14ac:dyDescent="0.2"/>
    <row r="50" s="79" customFormat="1" x14ac:dyDescent="0.2"/>
    <row r="51" s="79" customFormat="1" x14ac:dyDescent="0.2"/>
    <row r="52" s="79" customFormat="1" x14ac:dyDescent="0.2"/>
    <row r="53" s="79" customFormat="1" x14ac:dyDescent="0.2"/>
    <row r="54" s="79" customFormat="1" x14ac:dyDescent="0.2"/>
    <row r="55" s="79" customFormat="1" x14ac:dyDescent="0.2"/>
    <row r="56" s="79" customFormat="1" x14ac:dyDescent="0.2"/>
    <row r="57" s="79" customFormat="1" x14ac:dyDescent="0.2"/>
    <row r="58" s="79" customFormat="1" x14ac:dyDescent="0.2"/>
    <row r="59" s="79" customFormat="1" x14ac:dyDescent="0.2"/>
    <row r="60" s="79" customFormat="1" x14ac:dyDescent="0.2"/>
    <row r="61" s="79" customFormat="1" x14ac:dyDescent="0.2"/>
    <row r="62" s="79" customFormat="1" x14ac:dyDescent="0.2"/>
    <row r="63" s="79" customFormat="1" x14ac:dyDescent="0.2"/>
    <row r="64" s="79" customFormat="1" x14ac:dyDescent="0.2"/>
    <row r="65" s="79" customFormat="1" x14ac:dyDescent="0.2"/>
    <row r="66" s="79" customFormat="1" x14ac:dyDescent="0.2"/>
    <row r="67" s="79" customFormat="1" x14ac:dyDescent="0.2"/>
    <row r="68" s="79" customFormat="1" x14ac:dyDescent="0.2"/>
    <row r="69" s="79" customFormat="1" x14ac:dyDescent="0.2"/>
    <row r="70" s="79" customFormat="1" x14ac:dyDescent="0.2"/>
    <row r="71" s="79" customFormat="1" x14ac:dyDescent="0.2"/>
    <row r="72" s="79" customFormat="1" x14ac:dyDescent="0.2"/>
    <row r="73" s="79" customFormat="1" x14ac:dyDescent="0.2"/>
    <row r="74" s="79" customFormat="1" x14ac:dyDescent="0.2"/>
    <row r="75" s="79" customFormat="1" x14ac:dyDescent="0.2"/>
    <row r="76" s="79" customFormat="1" x14ac:dyDescent="0.2"/>
    <row r="77" s="79" customFormat="1" x14ac:dyDescent="0.2"/>
    <row r="78" s="79" customFormat="1" x14ac:dyDescent="0.2"/>
    <row r="79" s="79" customFormat="1" x14ac:dyDescent="0.2"/>
    <row r="80" s="79" customFormat="1" x14ac:dyDescent="0.2"/>
    <row r="81" s="79" customFormat="1" x14ac:dyDescent="0.2"/>
    <row r="82" s="79" customFormat="1" x14ac:dyDescent="0.2"/>
    <row r="83" s="79" customFormat="1" x14ac:dyDescent="0.2"/>
    <row r="84" s="79" customFormat="1" x14ac:dyDescent="0.2"/>
    <row r="85" s="79" customFormat="1" x14ac:dyDescent="0.2"/>
    <row r="86" s="79" customFormat="1" x14ac:dyDescent="0.2"/>
    <row r="87" s="79" customFormat="1" x14ac:dyDescent="0.2"/>
    <row r="88" s="79" customFormat="1" x14ac:dyDescent="0.2"/>
    <row r="89" s="79" customFormat="1" x14ac:dyDescent="0.2"/>
    <row r="90" s="79" customFormat="1" x14ac:dyDescent="0.2"/>
    <row r="91" s="79" customFormat="1"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CE25387B-41B0-48B1-9B87-0B7338DE4E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D74EF6-F07A-4D2E-BF98-77D4546E4689}">
  <ds:schemaRefs>
    <ds:schemaRef ds:uri="http://schemas.microsoft.com/sharepoint/v3/contenttype/forms"/>
  </ds:schemaRefs>
</ds:datastoreItem>
</file>

<file path=customXml/itemProps3.xml><?xml version="1.0" encoding="utf-8"?>
<ds:datastoreItem xmlns:ds="http://schemas.openxmlformats.org/officeDocument/2006/customXml" ds:itemID="{5FAB3228-6969-4408-9CB6-87576B4A591C}">
  <ds:schemaRefs>
    <ds:schemaRef ds:uri="http://purl.org/dc/elements/1.1/"/>
    <ds:schemaRef ds:uri="e6f3563b-9f61-4338-a527-bd75149f763e"/>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1512afc9-94c8-40ab-90ed-fb743d54071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Tasks</vt:lpstr>
      <vt:lpstr>Dashboard</vt:lpstr>
      <vt:lpstr>Pivot Tables</vt:lpstr>
      <vt:lpstr>Making A Dashboard</vt:lpstr>
      <vt:lpstr>MyOwnDashboard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2012-03-07T00:46:35Z</dcterms:created>
  <dcterms:modified xsi:type="dcterms:W3CDTF">2024-08-07T09:42:24Z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17600</vt:r8>
  </property>
  <property fmtid="{D5CDD505-2E9C-101B-9397-08002B2CF9AE}" pid="6" name="Software Version">
    <vt:lpwstr/>
  </property>
</Properties>
</file>