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8_{EEE85C2C-5C84-4B50-B370-B088A4EFACD4}" xr6:coauthVersionLast="45" xr6:coauthVersionMax="45" xr10:uidLastSave="{00000000-0000-0000-0000-000000000000}"/>
  <bookViews>
    <workbookView xWindow="-120" yWindow="-120" windowWidth="24240" windowHeight="13140" xr2:uid="{2F090B5A-58A0-4679-AF74-9DED37E728B1}"/>
  </bookViews>
  <sheets>
    <sheet name="Epee2021Ranking" sheetId="1" r:id="rId1"/>
    <sheet name="Foil2021Ranking" sheetId="2" r:id="rId2"/>
    <sheet name="Sabre2021Ranking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0" i="3" l="1"/>
  <c r="S40" i="3" s="1"/>
  <c r="R39" i="3"/>
  <c r="S39" i="3" s="1"/>
  <c r="R38" i="3"/>
  <c r="S38" i="3" s="1"/>
  <c r="R37" i="3"/>
  <c r="S37" i="3" s="1"/>
  <c r="S36" i="3"/>
  <c r="R36" i="3"/>
  <c r="S34" i="3"/>
  <c r="R34" i="3"/>
  <c r="S33" i="3"/>
  <c r="R33" i="3"/>
  <c r="S31" i="3"/>
  <c r="R31" i="3"/>
  <c r="S29" i="3"/>
  <c r="R29" i="3"/>
  <c r="S28" i="3"/>
  <c r="R28" i="3"/>
  <c r="S26" i="3"/>
  <c r="R26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6" i="3"/>
  <c r="R16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C2" i="3"/>
  <c r="A2" i="3"/>
  <c r="W94" i="2"/>
  <c r="V94" i="2"/>
  <c r="W92" i="2"/>
  <c r="V92" i="2"/>
  <c r="W91" i="2"/>
  <c r="V91" i="2"/>
  <c r="V90" i="2"/>
  <c r="W90" i="2" s="1"/>
  <c r="W89" i="2"/>
  <c r="V89" i="2"/>
  <c r="W87" i="2"/>
  <c r="V87" i="2"/>
  <c r="W86" i="2"/>
  <c r="V86" i="2"/>
  <c r="V85" i="2"/>
  <c r="W85" i="2" s="1"/>
  <c r="W83" i="2"/>
  <c r="V83" i="2"/>
  <c r="W82" i="2"/>
  <c r="V82" i="2"/>
  <c r="W81" i="2"/>
  <c r="V81" i="2"/>
  <c r="V80" i="2"/>
  <c r="W80" i="2" s="1"/>
  <c r="W79" i="2"/>
  <c r="V79" i="2"/>
  <c r="W78" i="2"/>
  <c r="V78" i="2"/>
  <c r="W77" i="2"/>
  <c r="V77" i="2"/>
  <c r="V75" i="2"/>
  <c r="W75" i="2" s="1"/>
  <c r="W74" i="2"/>
  <c r="V74" i="2"/>
  <c r="W72" i="2"/>
  <c r="V72" i="2"/>
  <c r="W71" i="2"/>
  <c r="V71" i="2"/>
  <c r="V70" i="2"/>
  <c r="W70" i="2" s="1"/>
  <c r="W69" i="2"/>
  <c r="V69" i="2"/>
  <c r="W67" i="2"/>
  <c r="V67" i="2"/>
  <c r="W66" i="2"/>
  <c r="V66" i="2"/>
  <c r="V65" i="2"/>
  <c r="W65" i="2" s="1"/>
  <c r="W64" i="2"/>
  <c r="V64" i="2"/>
  <c r="W63" i="2"/>
  <c r="V63" i="2"/>
  <c r="W61" i="2"/>
  <c r="V61" i="2"/>
  <c r="V60" i="2"/>
  <c r="W60" i="2" s="1"/>
  <c r="W59" i="2"/>
  <c r="V59" i="2"/>
  <c r="W58" i="2"/>
  <c r="V58" i="2"/>
  <c r="W57" i="2"/>
  <c r="V57" i="2"/>
  <c r="V56" i="2"/>
  <c r="W56" i="2" s="1"/>
  <c r="W55" i="2"/>
  <c r="V55" i="2"/>
  <c r="W53" i="2"/>
  <c r="V53" i="2"/>
  <c r="W52" i="2"/>
  <c r="V52" i="2"/>
  <c r="V51" i="2"/>
  <c r="W51" i="2" s="1"/>
  <c r="W49" i="2"/>
  <c r="V49" i="2"/>
  <c r="W48" i="2"/>
  <c r="V48" i="2"/>
  <c r="W47" i="2"/>
  <c r="V47" i="2"/>
  <c r="V46" i="2"/>
  <c r="W46" i="2" s="1"/>
  <c r="W45" i="2"/>
  <c r="V45" i="2"/>
  <c r="W43" i="2"/>
  <c r="V43" i="2"/>
  <c r="W42" i="2"/>
  <c r="V42" i="2"/>
  <c r="V41" i="2"/>
  <c r="W41" i="2" s="1"/>
  <c r="W40" i="2"/>
  <c r="V40" i="2"/>
  <c r="W38" i="2"/>
  <c r="V38" i="2"/>
  <c r="W37" i="2"/>
  <c r="V37" i="2"/>
  <c r="V36" i="2"/>
  <c r="W36" i="2" s="1"/>
  <c r="W35" i="2"/>
  <c r="V35" i="2"/>
  <c r="W34" i="2"/>
  <c r="V34" i="2"/>
  <c r="W33" i="2"/>
  <c r="V33" i="2"/>
  <c r="V32" i="2"/>
  <c r="W32" i="2" s="1"/>
  <c r="W30" i="2"/>
  <c r="V30" i="2"/>
  <c r="W29" i="2"/>
  <c r="V29" i="2"/>
  <c r="W28" i="2"/>
  <c r="V28" i="2"/>
  <c r="V27" i="2"/>
  <c r="W27" i="2" s="1"/>
  <c r="W26" i="2"/>
  <c r="V26" i="2"/>
  <c r="W24" i="2"/>
  <c r="V24" i="2"/>
  <c r="W23" i="2"/>
  <c r="V23" i="2"/>
  <c r="V22" i="2"/>
  <c r="W22" i="2" s="1"/>
  <c r="W21" i="2"/>
  <c r="V21" i="2"/>
  <c r="W19" i="2"/>
  <c r="V19" i="2"/>
  <c r="W18" i="2"/>
  <c r="V18" i="2"/>
  <c r="V17" i="2"/>
  <c r="W17" i="2" s="1"/>
  <c r="W16" i="2"/>
  <c r="V16" i="2"/>
  <c r="W15" i="2"/>
  <c r="V15" i="2"/>
  <c r="W13" i="2"/>
  <c r="V13" i="2"/>
  <c r="V12" i="2"/>
  <c r="W12" i="2" s="1"/>
  <c r="W11" i="2"/>
  <c r="V11" i="2"/>
  <c r="W10" i="2"/>
  <c r="V10" i="2"/>
  <c r="W9" i="2"/>
  <c r="V9" i="2"/>
  <c r="V8" i="2"/>
  <c r="W8" i="2" s="1"/>
  <c r="W7" i="2"/>
  <c r="V7" i="2"/>
  <c r="C2" i="2"/>
  <c r="A2" i="2"/>
  <c r="W104" i="1"/>
  <c r="V104" i="1"/>
  <c r="V103" i="1"/>
  <c r="W103" i="1" s="1"/>
  <c r="W102" i="1"/>
  <c r="V102" i="1"/>
  <c r="W101" i="1"/>
  <c r="V101" i="1"/>
  <c r="W99" i="1"/>
  <c r="V99" i="1"/>
  <c r="V98" i="1"/>
  <c r="W98" i="1" s="1"/>
  <c r="W97" i="1"/>
  <c r="V97" i="1"/>
  <c r="W96" i="1"/>
  <c r="V96" i="1"/>
  <c r="W95" i="1"/>
  <c r="V95" i="1"/>
  <c r="V94" i="1"/>
  <c r="W94" i="1" s="1"/>
  <c r="W93" i="1"/>
  <c r="V93" i="1"/>
  <c r="W92" i="1"/>
  <c r="V92" i="1"/>
  <c r="W91" i="1"/>
  <c r="V91" i="1"/>
  <c r="V89" i="1"/>
  <c r="W89" i="1" s="1"/>
  <c r="W88" i="1"/>
  <c r="V88" i="1"/>
  <c r="W86" i="1"/>
  <c r="V86" i="1"/>
  <c r="W84" i="1"/>
  <c r="V84" i="1"/>
  <c r="V83" i="1"/>
  <c r="W83" i="1" s="1"/>
  <c r="W82" i="1"/>
  <c r="V82" i="1"/>
  <c r="W81" i="1"/>
  <c r="V81" i="1"/>
  <c r="W80" i="1"/>
  <c r="V80" i="1"/>
  <c r="V78" i="1"/>
  <c r="W78" i="1" s="1"/>
  <c r="W77" i="1"/>
  <c r="V77" i="1"/>
  <c r="W76" i="1"/>
  <c r="V76" i="1"/>
  <c r="W75" i="1"/>
  <c r="V75" i="1"/>
  <c r="V73" i="1"/>
  <c r="W73" i="1" s="1"/>
  <c r="W72" i="1"/>
  <c r="V72" i="1"/>
  <c r="W71" i="1"/>
  <c r="V71" i="1"/>
  <c r="V70" i="1"/>
  <c r="V69" i="1"/>
  <c r="W70" i="1" s="1"/>
  <c r="W67" i="1"/>
  <c r="V67" i="1"/>
  <c r="W66" i="1"/>
  <c r="V66" i="1"/>
  <c r="W65" i="1"/>
  <c r="V65" i="1"/>
  <c r="V64" i="1"/>
  <c r="W64" i="1" s="1"/>
  <c r="W63" i="1"/>
  <c r="V63" i="1"/>
  <c r="W62" i="1"/>
  <c r="V62" i="1"/>
  <c r="V60" i="1"/>
  <c r="V59" i="1"/>
  <c r="W60" i="1" s="1"/>
  <c r="W57" i="1"/>
  <c r="V57" i="1"/>
  <c r="W56" i="1"/>
  <c r="V56" i="1"/>
  <c r="V55" i="1"/>
  <c r="V54" i="1"/>
  <c r="W54" i="1" s="1"/>
  <c r="W53" i="1"/>
  <c r="V53" i="1"/>
  <c r="W52" i="1"/>
  <c r="V52" i="1"/>
  <c r="V51" i="1"/>
  <c r="V50" i="1"/>
  <c r="W55" i="1" s="1"/>
  <c r="W48" i="1"/>
  <c r="V48" i="1"/>
  <c r="W47" i="1"/>
  <c r="V47" i="1"/>
  <c r="V46" i="1"/>
  <c r="V45" i="1"/>
  <c r="W46" i="1" s="1"/>
  <c r="W44" i="1"/>
  <c r="V44" i="1"/>
  <c r="W43" i="1"/>
  <c r="V43" i="1"/>
  <c r="V41" i="1"/>
  <c r="V40" i="1"/>
  <c r="W40" i="1" s="1"/>
  <c r="W39" i="1"/>
  <c r="V39" i="1"/>
  <c r="W38" i="1"/>
  <c r="V38" i="1"/>
  <c r="V37" i="1"/>
  <c r="V36" i="1"/>
  <c r="W36" i="1" s="1"/>
  <c r="W35" i="1"/>
  <c r="V35" i="1"/>
  <c r="W34" i="1"/>
  <c r="V34" i="1"/>
  <c r="V33" i="1"/>
  <c r="V32" i="1"/>
  <c r="W41" i="1" s="1"/>
  <c r="W30" i="1"/>
  <c r="V30" i="1"/>
  <c r="W29" i="1"/>
  <c r="V29" i="1"/>
  <c r="V28" i="1"/>
  <c r="V27" i="1"/>
  <c r="W27" i="1" s="1"/>
  <c r="W26" i="1"/>
  <c r="V26" i="1"/>
  <c r="W25" i="1"/>
  <c r="V25" i="1"/>
  <c r="V24" i="1"/>
  <c r="V23" i="1"/>
  <c r="W28" i="1" s="1"/>
  <c r="W21" i="1"/>
  <c r="V21" i="1"/>
  <c r="W20" i="1"/>
  <c r="V20" i="1"/>
  <c r="V19" i="1"/>
  <c r="V18" i="1"/>
  <c r="W18" i="1" s="1"/>
  <c r="W17" i="1"/>
  <c r="V17" i="1"/>
  <c r="W16" i="1"/>
  <c r="V16" i="1"/>
  <c r="V15" i="1"/>
  <c r="V14" i="1"/>
  <c r="W14" i="1" s="1"/>
  <c r="W13" i="1"/>
  <c r="V13" i="1"/>
  <c r="W12" i="1"/>
  <c r="V12" i="1"/>
  <c r="V11" i="1"/>
  <c r="V10" i="1"/>
  <c r="W10" i="1" s="1"/>
  <c r="W9" i="1"/>
  <c r="V9" i="1"/>
  <c r="W8" i="1"/>
  <c r="V8" i="1"/>
  <c r="V7" i="1"/>
  <c r="W19" i="1" s="1"/>
  <c r="C2" i="1"/>
  <c r="A2" i="1"/>
  <c r="W23" i="1" l="1"/>
  <c r="W32" i="1"/>
  <c r="W45" i="1"/>
  <c r="W50" i="1"/>
  <c r="W59" i="1"/>
  <c r="W69" i="1"/>
  <c r="W7" i="1"/>
  <c r="W11" i="1"/>
  <c r="W15" i="1"/>
  <c r="W24" i="1"/>
  <c r="W33" i="1"/>
  <c r="W37" i="1"/>
  <c r="W51" i="1"/>
</calcChain>
</file>

<file path=xl/sharedStrings.xml><?xml version="1.0" encoding="utf-8"?>
<sst xmlns="http://schemas.openxmlformats.org/spreadsheetml/2006/main" count="516" uniqueCount="207">
  <si>
    <t>Ranking Points</t>
  </si>
  <si>
    <t>State</t>
  </si>
  <si>
    <t>National</t>
  </si>
  <si>
    <t>Ranking</t>
  </si>
  <si>
    <t>13-Sep</t>
  </si>
  <si>
    <t>15-Mar</t>
  </si>
  <si>
    <t>16-Aug</t>
  </si>
  <si>
    <t>18-Oct</t>
  </si>
  <si>
    <t>1-Mar</t>
  </si>
  <si>
    <t>20-Sep</t>
  </si>
  <si>
    <t>25-Oct</t>
  </si>
  <si>
    <t>26-Jul</t>
  </si>
  <si>
    <t>8-Nov</t>
  </si>
  <si>
    <t>15-Feb</t>
  </si>
  <si>
    <t>Points</t>
  </si>
  <si>
    <t>Position</t>
  </si>
  <si>
    <t>FSA</t>
  </si>
  <si>
    <t>SC</t>
  </si>
  <si>
    <t>BK</t>
  </si>
  <si>
    <t>CS</t>
  </si>
  <si>
    <t>Jnrs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</si>
  <si>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</si>
  <si>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</si>
  <si>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</si>
  <si>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</si>
  <si>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</si>
  <si>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</si>
  <si>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</si>
  <si>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</si>
  <si>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</si>
  <si>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</si>
  <si>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</si>
  <si>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</si>
  <si>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</si>
  <si>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</si>
  <si>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</si>
  <si>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</si>
  <si>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</si>
  <si>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</si>
  <si>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</si>
  <si>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</si>
  <si>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</si>
  <si>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</si>
  <si>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</si>
  <si>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</si>
  <si>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</si>
  <si>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</si>
  <si>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Craig</t>
  </si>
  <si>
    <t>Staehr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</si>
  <si>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</si>
  <si>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</si>
  <si>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</si>
  <si>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</si>
  <si>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</si>
  <si>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</si>
  <si>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</si>
  <si>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</si>
  <si>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</si>
  <si>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</si>
  <si>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</si>
  <si>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</si>
  <si>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</si>
  <si>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</si>
  <si>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</si>
  <si>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</si>
  <si>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</si>
  <si>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</si>
  <si>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</si>
  <si>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</si>
  <si>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</si>
  <si>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</si>
  <si>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</si>
  <si>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</si>
  <si>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</si>
  <si>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</si>
  <si>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</si>
  <si>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</si>
  <si>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</si>
  <si>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</si>
  <si>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</si>
  <si>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</si>
  <si>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</si>
  <si>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</si>
  <si>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</si>
  <si>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</si>
  <si>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</si>
  <si>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</si>
  <si>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Muhammad</t>
  </si>
  <si>
    <t>Saifuddin S Mohd Ezanie Fikrie</t>
  </si>
  <si>
    <t>Tajuddin Sh Mohd Ezanie Fikrie</t>
  </si>
  <si>
    <t>Cosgriff</t>
  </si>
  <si>
    <t>Saleem</t>
  </si>
  <si>
    <t>Nejat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</si>
  <si>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</si>
  <si>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</si>
  <si>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</si>
  <si>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</si>
  <si>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</si>
  <si>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</si>
  <si>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</si>
  <si>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</si>
  <si>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</si>
  <si>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</si>
  <si>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</si>
  <si>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</si>
  <si>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</si>
  <si>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</si>
  <si>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</si>
  <si>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</si>
  <si>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</si>
  <si>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Layal</t>
  </si>
  <si>
    <t>Al-Ashwal</t>
  </si>
  <si>
    <t>Zeenat</t>
  </si>
  <si>
    <t>Ali</t>
  </si>
  <si>
    <t>Latifa</t>
  </si>
  <si>
    <t>U15</t>
  </si>
  <si>
    <t>Oliver</t>
  </si>
  <si>
    <t>Stratton</t>
  </si>
  <si>
    <t>Laila</t>
  </si>
  <si>
    <t>U17</t>
  </si>
  <si>
    <t>U20</t>
  </si>
  <si>
    <t>Veteran</t>
  </si>
  <si>
    <t>Alan</t>
  </si>
  <si>
    <t>Sollars</t>
  </si>
  <si>
    <t>Anna</t>
  </si>
  <si>
    <t>Foale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</si>
  <si>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</si>
  <si>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</si>
  <si>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</si>
  <si>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</si>
  <si>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</si>
  <si>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</si>
  <si>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</si>
  <si>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</si>
  <si>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</si>
  <si>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</si>
  <si>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</si>
  <si>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</si>
  <si>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</si>
  <si>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</si>
  <si>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</si>
  <si>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</si>
  <si>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</si>
  <si>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</si>
  <si>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</si>
  <si>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</si>
  <si>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</si>
  <si>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</si>
  <si>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</si>
  <si>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</si>
  <si>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</si>
  <si>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</si>
  <si>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</si>
  <si>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</si>
  <si>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</si>
  <si>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</si>
  <si>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</si>
  <si>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</si>
  <si>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</si>
  <si>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</si>
  <si>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</si>
  <si>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Doyoon</t>
  </si>
  <si>
    <t>Yeo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</si>
  <si>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</si>
  <si>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</si>
  <si>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</si>
  <si>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</si>
  <si>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</si>
  <si>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</si>
  <si>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</si>
  <si>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</si>
  <si>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</si>
  <si>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</si>
  <si>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</si>
  <si>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</si>
  <si>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</si>
  <si>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</si>
  <si>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</si>
  <si>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</si>
  <si>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</si>
  <si>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</si>
  <si>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</si>
  <si>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</si>
  <si>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Clive</t>
  </si>
  <si>
    <t>Brender</t>
  </si>
  <si>
    <t>Alisha</t>
  </si>
  <si>
    <t>Roberts</t>
  </si>
  <si>
    <t>Clayton</t>
  </si>
  <si>
    <t>Julian</t>
  </si>
  <si>
    <t>Mortimer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</si>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</sst>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67" fontId="2" fillId="0" borderId="0" xfId="0" applyNumberFormat="1" applyFont="1"/>
  </cellXfs>
  <cellStyles count="1">
    <cellStyle name="Normal" xfId="0" builtinId="0"/>
  </cellStyles>
  <dxfs count="275">
    <dxf>
      <numFmt numFmtId="19" formatCode="d/mm/yyyy"/>
    </dxf>
    <dxf>
      <numFmt numFmtId="167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alignment horizontal="center" vertical="center"/>
    </dxf>
    <dxf>
      <alignment horizontal="center" vertical="center"/>
    </dxf>
    <dxf>
      <numFmt numFmtId="19" formatCode="d/mm/yyyy"/>
    </dxf>
    <dxf>
      <numFmt numFmtId="167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numFmt numFmtId="19" formatCode="d/mm/yyyy"/>
    </dxf>
    <dxf>
      <numFmt numFmtId="167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422459490743" createdVersion="6" refreshedVersion="6" minRefreshableVersion="3" recordCount="354" xr:uid="{316739D0-5A1B-4D88-BCC0-BF22C1D2B14E}">
  <cacheSource type="worksheet">
    <worksheetSource name="Table1" r:id="rId2"/>
  </cacheSource>
  <cacheFields count="16">
    <cacheField name="LastName" numFmtId="0">
      <sharedItems count="80">
        <s v="Chandran"/>
        <s v="Mortimer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Roshan"/>
        <s v="Nalin"/>
        <s v="Julia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8"/>
    </cacheField>
    <cacheField name="GenderCount" numFmtId="0">
      <sharedItems containsSemiMixedTypes="0" containsString="0" containsNumber="1" containsInteger="1" minValue="1" maxValue="33"/>
    </cacheField>
    <cacheField name="EventDate" numFmtId="0">
      <sharedItems containsSemiMixedTypes="0" containsNonDate="0" containsDate="1" containsString="0" minDate="2020-02-15T00:00:00" maxDate="2020-11-09T00:00:00" count="10">
        <d v="2020-02-15T00:00:00"/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  <fieldGroup par="15" base="4">
        <rangePr groupBy="days" startDate="2020-02-15T00:00:00" endDate="2020-11-09T00:00:00"/>
        <groupItems count="368">
          <s v="&lt;15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Level" numFmtId="0">
      <sharedItems count="2">
        <s v="National"/>
        <s v="State"/>
      </sharedItems>
    </cacheField>
    <cacheField name="EventName" numFmtId="0">
      <sharedItems count="9">
        <s v="Jnrs"/>
        <s v="FSA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U20"/>
        <s v="U11"/>
        <s v="U13"/>
        <s v="U15"/>
        <s v="Open"/>
        <s v="Veteran"/>
        <s v="Open-B"/>
        <s v="U17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/>
    </cacheField>
    <cacheField name="Special" numFmtId="0">
      <sharedItems containsSemiMixedTypes="0" containsString="0" containsNumber="1" containsInteger="1" minValue="0" maxValue="1"/>
    </cacheField>
    <cacheField name="Ranking.Points" numFmtId="49">
      <sharedItems containsSemiMixedTypes="0" containsString="0" containsNumber="1" containsInteger="1" minValue="1" maxValue="32"/>
    </cacheField>
    <cacheField name="Mulitplier" numFmtId="0">
      <sharedItems containsSemiMixedTypes="0" containsString="0" containsNumber="1" minValue="0.2" maxValue="1.4"/>
    </cacheField>
    <cacheField name="Points" numFmtId="49">
      <sharedItems containsSemiMixedTypes="0" containsString="0" containsNumber="1" minValue="1" maxValue="32"/>
    </cacheField>
    <cacheField name="Months" numFmtId="0" databaseField="0">
      <fieldGroup base="4">
        <rangePr groupBy="months" startDate="2020-02-15T00:00:00" endDate="2020-11-09T00:00:00"/>
        <groupItems count="14">
          <s v="&lt;15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x v="0"/>
    <n v="7"/>
    <n v="33"/>
    <x v="0"/>
    <x v="0"/>
    <x v="0"/>
    <x v="0"/>
    <x v="0"/>
    <x v="0"/>
    <s v="ASC"/>
    <n v="1"/>
    <n v="14"/>
    <n v="1.4"/>
    <n v="19.599999999999998"/>
  </r>
  <r>
    <x v="0"/>
    <x v="1"/>
    <n v="3"/>
    <n v="28"/>
    <x v="0"/>
    <x v="0"/>
    <x v="0"/>
    <x v="0"/>
    <x v="1"/>
    <x v="0"/>
    <s v="ASC"/>
    <n v="1"/>
    <n v="20"/>
    <n v="1.2"/>
    <n v="24"/>
  </r>
  <r>
    <x v="1"/>
    <x v="2"/>
    <n v="17"/>
    <n v="28"/>
    <x v="0"/>
    <x v="0"/>
    <x v="0"/>
    <x v="0"/>
    <x v="1"/>
    <x v="0"/>
    <s v="ASC"/>
    <n v="1"/>
    <n v="4"/>
    <n v="1.2"/>
    <n v="4.8"/>
  </r>
  <r>
    <x v="2"/>
    <x v="3"/>
    <n v="18"/>
    <n v="28"/>
    <x v="0"/>
    <x v="0"/>
    <x v="0"/>
    <x v="0"/>
    <x v="1"/>
    <x v="0"/>
    <s v="CSFC"/>
    <n v="1"/>
    <n v="4"/>
    <n v="1.2"/>
    <n v="4.8"/>
  </r>
  <r>
    <x v="3"/>
    <x v="4"/>
    <n v="10"/>
    <n v="13"/>
    <x v="0"/>
    <x v="0"/>
    <x v="0"/>
    <x v="0"/>
    <x v="2"/>
    <x v="0"/>
    <s v="CSFC"/>
    <n v="1"/>
    <n v="8"/>
    <n v="1"/>
    <n v="8"/>
  </r>
  <r>
    <x v="4"/>
    <x v="5"/>
    <n v="3"/>
    <n v="6"/>
    <x v="0"/>
    <x v="0"/>
    <x v="0"/>
    <x v="0"/>
    <x v="2"/>
    <x v="1"/>
    <s v="ASC"/>
    <n v="1"/>
    <n v="20"/>
    <n v="1"/>
    <n v="20"/>
  </r>
  <r>
    <x v="5"/>
    <x v="6"/>
    <n v="1"/>
    <n v="4"/>
    <x v="1"/>
    <x v="1"/>
    <x v="1"/>
    <x v="1"/>
    <x v="0"/>
    <x v="0"/>
    <s v="F4A"/>
    <n v="0"/>
    <n v="28"/>
    <n v="0.8"/>
    <n v="22.400000000000002"/>
  </r>
  <r>
    <x v="6"/>
    <x v="7"/>
    <n v="3"/>
    <n v="4"/>
    <x v="1"/>
    <x v="1"/>
    <x v="1"/>
    <x v="1"/>
    <x v="0"/>
    <x v="0"/>
    <s v="F4A"/>
    <n v="0"/>
    <n v="18"/>
    <n v="0.8"/>
    <n v="14.4"/>
  </r>
  <r>
    <x v="7"/>
    <x v="8"/>
    <n v="3"/>
    <n v="4"/>
    <x v="1"/>
    <x v="1"/>
    <x v="1"/>
    <x v="1"/>
    <x v="0"/>
    <x v="0"/>
    <s v="F4A"/>
    <n v="0"/>
    <n v="18"/>
    <n v="0.8"/>
    <n v="14.4"/>
  </r>
  <r>
    <x v="8"/>
    <x v="7"/>
    <n v="5"/>
    <n v="4"/>
    <x v="1"/>
    <x v="1"/>
    <x v="1"/>
    <x v="1"/>
    <x v="0"/>
    <x v="0"/>
    <s v="F4A"/>
    <n v="0"/>
    <n v="12"/>
    <n v="0.8"/>
    <n v="9.6000000000000014"/>
  </r>
  <r>
    <x v="9"/>
    <x v="9"/>
    <n v="2"/>
    <n v="1"/>
    <x v="1"/>
    <x v="1"/>
    <x v="1"/>
    <x v="1"/>
    <x v="0"/>
    <x v="1"/>
    <s v="F4A"/>
    <n v="0"/>
    <n v="23"/>
    <n v="0.2"/>
    <n v="4.6000000000000005"/>
  </r>
  <r>
    <x v="10"/>
    <x v="10"/>
    <n v="1"/>
    <n v="3"/>
    <x v="1"/>
    <x v="1"/>
    <x v="1"/>
    <x v="1"/>
    <x v="1"/>
    <x v="0"/>
    <s v="ASC"/>
    <n v="0"/>
    <n v="28"/>
    <n v="0.6"/>
    <n v="16.8"/>
  </r>
  <r>
    <x v="11"/>
    <x v="11"/>
    <n v="2"/>
    <n v="3"/>
    <x v="1"/>
    <x v="1"/>
    <x v="1"/>
    <x v="1"/>
    <x v="1"/>
    <x v="0"/>
    <s v="ASC"/>
    <n v="0"/>
    <n v="23"/>
    <n v="0.6"/>
    <n v="13.799999999999999"/>
  </r>
  <r>
    <x v="12"/>
    <x v="12"/>
    <n v="3"/>
    <n v="3"/>
    <x v="1"/>
    <x v="1"/>
    <x v="1"/>
    <x v="1"/>
    <x v="1"/>
    <x v="0"/>
    <s v="AHFC"/>
    <n v="0"/>
    <n v="18"/>
    <n v="0.6"/>
    <n v="10.799999999999999"/>
  </r>
  <r>
    <x v="13"/>
    <x v="13"/>
    <n v="1"/>
    <n v="3"/>
    <x v="1"/>
    <x v="1"/>
    <x v="1"/>
    <x v="1"/>
    <x v="1"/>
    <x v="1"/>
    <s v="ASC"/>
    <n v="0"/>
    <n v="28"/>
    <n v="0.6"/>
    <n v="16.8"/>
  </r>
  <r>
    <x v="14"/>
    <x v="14"/>
    <n v="2"/>
    <n v="3"/>
    <x v="1"/>
    <x v="1"/>
    <x v="1"/>
    <x v="1"/>
    <x v="1"/>
    <x v="1"/>
    <s v="ASC"/>
    <n v="0"/>
    <n v="23"/>
    <n v="0.6"/>
    <n v="13.799999999999999"/>
  </r>
  <r>
    <x v="15"/>
    <x v="15"/>
    <n v="3"/>
    <n v="3"/>
    <x v="1"/>
    <x v="1"/>
    <x v="1"/>
    <x v="1"/>
    <x v="1"/>
    <x v="1"/>
    <s v="ASC"/>
    <n v="0"/>
    <n v="18"/>
    <n v="0.6"/>
    <n v="10.799999999999999"/>
  </r>
  <r>
    <x v="16"/>
    <x v="16"/>
    <n v="1"/>
    <n v="4"/>
    <x v="1"/>
    <x v="1"/>
    <x v="1"/>
    <x v="2"/>
    <x v="0"/>
    <x v="0"/>
    <s v="ASC"/>
    <n v="0"/>
    <n v="28"/>
    <n v="0.8"/>
    <n v="22.400000000000002"/>
  </r>
  <r>
    <x v="17"/>
    <x v="17"/>
    <n v="2"/>
    <n v="4"/>
    <x v="1"/>
    <x v="1"/>
    <x v="1"/>
    <x v="2"/>
    <x v="0"/>
    <x v="0"/>
    <s v="AHFC"/>
    <n v="0"/>
    <n v="23"/>
    <n v="0.8"/>
    <n v="18.400000000000002"/>
  </r>
  <r>
    <x v="18"/>
    <x v="18"/>
    <n v="3"/>
    <n v="4"/>
    <x v="1"/>
    <x v="1"/>
    <x v="1"/>
    <x v="2"/>
    <x v="0"/>
    <x v="0"/>
    <s v="ASC"/>
    <n v="0"/>
    <n v="18"/>
    <n v="0.8"/>
    <n v="14.4"/>
  </r>
  <r>
    <x v="19"/>
    <x v="19"/>
    <n v="3"/>
    <n v="4"/>
    <x v="1"/>
    <x v="1"/>
    <x v="1"/>
    <x v="2"/>
    <x v="0"/>
    <x v="0"/>
    <s v="ASC"/>
    <n v="0"/>
    <n v="18"/>
    <n v="0.8"/>
    <n v="14.4"/>
  </r>
  <r>
    <x v="20"/>
    <x v="20"/>
    <n v="1"/>
    <n v="4"/>
    <x v="1"/>
    <x v="1"/>
    <x v="1"/>
    <x v="2"/>
    <x v="0"/>
    <x v="1"/>
    <s v="ASC"/>
    <n v="0"/>
    <n v="28"/>
    <n v="0.8"/>
    <n v="22.400000000000002"/>
  </r>
  <r>
    <x v="21"/>
    <x v="21"/>
    <n v="2"/>
    <n v="4"/>
    <x v="1"/>
    <x v="1"/>
    <x v="1"/>
    <x v="2"/>
    <x v="0"/>
    <x v="1"/>
    <s v="F4A"/>
    <n v="0"/>
    <n v="23"/>
    <n v="0.8"/>
    <n v="18.400000000000002"/>
  </r>
  <r>
    <x v="9"/>
    <x v="9"/>
    <n v="3"/>
    <n v="4"/>
    <x v="1"/>
    <x v="1"/>
    <x v="1"/>
    <x v="2"/>
    <x v="0"/>
    <x v="1"/>
    <s v="F4A"/>
    <n v="0"/>
    <n v="18"/>
    <n v="0.8"/>
    <n v="14.4"/>
  </r>
  <r>
    <x v="7"/>
    <x v="22"/>
    <n v="3"/>
    <n v="4"/>
    <x v="1"/>
    <x v="1"/>
    <x v="1"/>
    <x v="2"/>
    <x v="0"/>
    <x v="1"/>
    <s v="F4A"/>
    <n v="0"/>
    <n v="18"/>
    <n v="0.8"/>
    <n v="14.4"/>
  </r>
  <r>
    <x v="22"/>
    <x v="23"/>
    <n v="1"/>
    <n v="4"/>
    <x v="1"/>
    <x v="1"/>
    <x v="1"/>
    <x v="2"/>
    <x v="1"/>
    <x v="0"/>
    <s v="AHFC"/>
    <n v="0"/>
    <n v="28"/>
    <n v="0.8"/>
    <n v="22.400000000000002"/>
  </r>
  <r>
    <x v="2"/>
    <x v="24"/>
    <n v="2"/>
    <n v="4"/>
    <x v="1"/>
    <x v="1"/>
    <x v="1"/>
    <x v="2"/>
    <x v="1"/>
    <x v="0"/>
    <s v="CSFC"/>
    <n v="0"/>
    <n v="23"/>
    <n v="0.8"/>
    <n v="18.400000000000002"/>
  </r>
  <r>
    <x v="23"/>
    <x v="25"/>
    <n v="3"/>
    <n v="4"/>
    <x v="1"/>
    <x v="1"/>
    <x v="1"/>
    <x v="2"/>
    <x v="1"/>
    <x v="0"/>
    <s v="ASC"/>
    <n v="0"/>
    <n v="18"/>
    <n v="0.8"/>
    <n v="14.4"/>
  </r>
  <r>
    <x v="11"/>
    <x v="11"/>
    <n v="5"/>
    <n v="4"/>
    <x v="1"/>
    <x v="1"/>
    <x v="1"/>
    <x v="2"/>
    <x v="1"/>
    <x v="0"/>
    <s v="ASC"/>
    <n v="0"/>
    <n v="12"/>
    <n v="0.8"/>
    <n v="9.6000000000000014"/>
  </r>
  <r>
    <x v="24"/>
    <x v="26"/>
    <n v="3"/>
    <n v="1"/>
    <x v="1"/>
    <x v="1"/>
    <x v="1"/>
    <x v="2"/>
    <x v="1"/>
    <x v="1"/>
    <s v="AHFC"/>
    <n v="0"/>
    <n v="18"/>
    <n v="0.2"/>
    <n v="3.6"/>
  </r>
  <r>
    <x v="25"/>
    <x v="27"/>
    <n v="1"/>
    <n v="3"/>
    <x v="1"/>
    <x v="1"/>
    <x v="1"/>
    <x v="3"/>
    <x v="0"/>
    <x v="0"/>
    <s v="AHFC"/>
    <n v="0"/>
    <n v="28"/>
    <n v="0.6"/>
    <n v="16.8"/>
  </r>
  <r>
    <x v="17"/>
    <x v="17"/>
    <n v="2"/>
    <n v="3"/>
    <x v="1"/>
    <x v="1"/>
    <x v="1"/>
    <x v="3"/>
    <x v="0"/>
    <x v="0"/>
    <s v="AHFC"/>
    <n v="0"/>
    <n v="23"/>
    <n v="0.6"/>
    <n v="13.799999999999999"/>
  </r>
  <r>
    <x v="16"/>
    <x v="16"/>
    <n v="3"/>
    <n v="3"/>
    <x v="1"/>
    <x v="1"/>
    <x v="1"/>
    <x v="3"/>
    <x v="0"/>
    <x v="0"/>
    <s v="ASC"/>
    <n v="0"/>
    <n v="18"/>
    <n v="0.6"/>
    <n v="10.799999999999999"/>
  </r>
  <r>
    <x v="20"/>
    <x v="20"/>
    <n v="1"/>
    <n v="4"/>
    <x v="1"/>
    <x v="1"/>
    <x v="1"/>
    <x v="3"/>
    <x v="0"/>
    <x v="1"/>
    <s v="ASC"/>
    <n v="0"/>
    <n v="28"/>
    <n v="0.8"/>
    <n v="22.400000000000002"/>
  </r>
  <r>
    <x v="9"/>
    <x v="28"/>
    <n v="2"/>
    <n v="4"/>
    <x v="1"/>
    <x v="1"/>
    <x v="1"/>
    <x v="3"/>
    <x v="0"/>
    <x v="1"/>
    <s v="F4A"/>
    <n v="0"/>
    <n v="23"/>
    <n v="0.8"/>
    <n v="18.400000000000002"/>
  </r>
  <r>
    <x v="26"/>
    <x v="29"/>
    <n v="3"/>
    <n v="4"/>
    <x v="1"/>
    <x v="1"/>
    <x v="1"/>
    <x v="3"/>
    <x v="0"/>
    <x v="1"/>
    <s v="AHFC"/>
    <n v="0"/>
    <n v="18"/>
    <n v="0.8"/>
    <n v="14.4"/>
  </r>
  <r>
    <x v="7"/>
    <x v="22"/>
    <n v="3"/>
    <n v="4"/>
    <x v="1"/>
    <x v="1"/>
    <x v="1"/>
    <x v="3"/>
    <x v="0"/>
    <x v="1"/>
    <s v="F4A"/>
    <n v="0"/>
    <n v="18"/>
    <n v="0.8"/>
    <n v="14.4"/>
  </r>
  <r>
    <x v="11"/>
    <x v="30"/>
    <n v="1"/>
    <n v="5"/>
    <x v="1"/>
    <x v="1"/>
    <x v="1"/>
    <x v="3"/>
    <x v="1"/>
    <x v="0"/>
    <s v="ASC"/>
    <n v="0"/>
    <n v="28"/>
    <n v="1"/>
    <n v="28"/>
  </r>
  <r>
    <x v="27"/>
    <x v="31"/>
    <n v="2"/>
    <n v="5"/>
    <x v="1"/>
    <x v="1"/>
    <x v="1"/>
    <x v="3"/>
    <x v="1"/>
    <x v="0"/>
    <s v="ASC"/>
    <n v="0"/>
    <n v="23"/>
    <n v="1"/>
    <n v="23"/>
  </r>
  <r>
    <x v="28"/>
    <x v="16"/>
    <n v="3"/>
    <n v="5"/>
    <x v="1"/>
    <x v="1"/>
    <x v="1"/>
    <x v="3"/>
    <x v="1"/>
    <x v="0"/>
    <s v="ASC"/>
    <n v="0"/>
    <n v="18"/>
    <n v="1"/>
    <n v="18"/>
  </r>
  <r>
    <x v="29"/>
    <x v="32"/>
    <n v="3"/>
    <n v="5"/>
    <x v="1"/>
    <x v="1"/>
    <x v="1"/>
    <x v="3"/>
    <x v="1"/>
    <x v="0"/>
    <s v="CSFC"/>
    <n v="0"/>
    <n v="18"/>
    <n v="1"/>
    <n v="18"/>
  </r>
  <r>
    <x v="30"/>
    <x v="33"/>
    <n v="5"/>
    <n v="5"/>
    <x v="1"/>
    <x v="1"/>
    <x v="1"/>
    <x v="3"/>
    <x v="1"/>
    <x v="0"/>
    <s v="CSFC"/>
    <n v="0"/>
    <n v="12"/>
    <n v="1"/>
    <n v="12"/>
  </r>
  <r>
    <x v="24"/>
    <x v="26"/>
    <n v="1"/>
    <n v="5"/>
    <x v="1"/>
    <x v="1"/>
    <x v="1"/>
    <x v="3"/>
    <x v="1"/>
    <x v="1"/>
    <s v="AHFC"/>
    <n v="0"/>
    <n v="28"/>
    <n v="1"/>
    <n v="28"/>
  </r>
  <r>
    <x v="31"/>
    <x v="34"/>
    <n v="2"/>
    <n v="5"/>
    <x v="1"/>
    <x v="1"/>
    <x v="1"/>
    <x v="3"/>
    <x v="1"/>
    <x v="1"/>
    <s v="CSFC"/>
    <n v="0"/>
    <n v="23"/>
    <n v="1"/>
    <n v="23"/>
  </r>
  <r>
    <x v="32"/>
    <x v="35"/>
    <n v="3"/>
    <n v="5"/>
    <x v="1"/>
    <x v="1"/>
    <x v="1"/>
    <x v="3"/>
    <x v="1"/>
    <x v="1"/>
    <s v="AHFC"/>
    <n v="0"/>
    <n v="18"/>
    <n v="1"/>
    <n v="18"/>
  </r>
  <r>
    <x v="26"/>
    <x v="29"/>
    <n v="3"/>
    <n v="5"/>
    <x v="1"/>
    <x v="1"/>
    <x v="1"/>
    <x v="3"/>
    <x v="1"/>
    <x v="1"/>
    <s v="AHFC"/>
    <n v="0"/>
    <n v="18"/>
    <n v="1"/>
    <n v="18"/>
  </r>
  <r>
    <x v="33"/>
    <x v="36"/>
    <n v="5"/>
    <n v="5"/>
    <x v="1"/>
    <x v="1"/>
    <x v="1"/>
    <x v="3"/>
    <x v="1"/>
    <x v="1"/>
    <s v="CSFC"/>
    <n v="0"/>
    <n v="12"/>
    <n v="1"/>
    <n v="12"/>
  </r>
  <r>
    <x v="34"/>
    <x v="37"/>
    <n v="1"/>
    <n v="11"/>
    <x v="2"/>
    <x v="1"/>
    <x v="1"/>
    <x v="4"/>
    <x v="0"/>
    <x v="0"/>
    <s v="ASC"/>
    <n v="0"/>
    <n v="28"/>
    <n v="1"/>
    <n v="28"/>
  </r>
  <r>
    <x v="35"/>
    <x v="38"/>
    <n v="2"/>
    <n v="11"/>
    <x v="2"/>
    <x v="1"/>
    <x v="1"/>
    <x v="4"/>
    <x v="0"/>
    <x v="0"/>
    <s v="ASC"/>
    <n v="0"/>
    <n v="23"/>
    <n v="1"/>
    <n v="23"/>
  </r>
  <r>
    <x v="0"/>
    <x v="0"/>
    <n v="3"/>
    <n v="11"/>
    <x v="2"/>
    <x v="1"/>
    <x v="1"/>
    <x v="4"/>
    <x v="0"/>
    <x v="0"/>
    <s v="ASC"/>
    <n v="0"/>
    <n v="18"/>
    <n v="1"/>
    <n v="18"/>
  </r>
  <r>
    <x v="2"/>
    <x v="39"/>
    <n v="3"/>
    <n v="11"/>
    <x v="2"/>
    <x v="1"/>
    <x v="1"/>
    <x v="4"/>
    <x v="0"/>
    <x v="0"/>
    <s v="CSFC"/>
    <n v="0"/>
    <n v="18"/>
    <n v="1"/>
    <n v="18"/>
  </r>
  <r>
    <x v="36"/>
    <x v="40"/>
    <n v="5"/>
    <n v="11"/>
    <x v="2"/>
    <x v="1"/>
    <x v="1"/>
    <x v="4"/>
    <x v="0"/>
    <x v="0"/>
    <s v="ASC"/>
    <n v="0"/>
    <n v="12"/>
    <n v="1"/>
    <n v="12"/>
  </r>
  <r>
    <x v="17"/>
    <x v="41"/>
    <n v="6"/>
    <n v="11"/>
    <x v="2"/>
    <x v="1"/>
    <x v="1"/>
    <x v="4"/>
    <x v="0"/>
    <x v="0"/>
    <s v="AHFC"/>
    <n v="0"/>
    <n v="12"/>
    <n v="1"/>
    <n v="12"/>
  </r>
  <r>
    <x v="37"/>
    <x v="42"/>
    <n v="7"/>
    <n v="11"/>
    <x v="2"/>
    <x v="1"/>
    <x v="1"/>
    <x v="4"/>
    <x v="0"/>
    <x v="0"/>
    <s v="AHFC"/>
    <n v="0"/>
    <n v="12"/>
    <n v="1"/>
    <n v="12"/>
  </r>
  <r>
    <x v="38"/>
    <x v="43"/>
    <n v="8"/>
    <n v="11"/>
    <x v="2"/>
    <x v="1"/>
    <x v="1"/>
    <x v="4"/>
    <x v="0"/>
    <x v="0"/>
    <s v="AHFC"/>
    <n v="0"/>
    <n v="12"/>
    <n v="1"/>
    <n v="12"/>
  </r>
  <r>
    <x v="39"/>
    <x v="44"/>
    <n v="9"/>
    <n v="11"/>
    <x v="2"/>
    <x v="1"/>
    <x v="1"/>
    <x v="4"/>
    <x v="0"/>
    <x v="0"/>
    <s v="AHFC"/>
    <n v="0"/>
    <n v="7"/>
    <n v="1"/>
    <n v="7"/>
  </r>
  <r>
    <x v="40"/>
    <x v="4"/>
    <n v="10"/>
    <n v="11"/>
    <x v="2"/>
    <x v="1"/>
    <x v="1"/>
    <x v="4"/>
    <x v="0"/>
    <x v="0"/>
    <s v="ASC"/>
    <n v="0"/>
    <n v="7"/>
    <n v="1"/>
    <n v="7"/>
  </r>
  <r>
    <x v="4"/>
    <x v="45"/>
    <n v="11"/>
    <n v="11"/>
    <x v="2"/>
    <x v="1"/>
    <x v="1"/>
    <x v="4"/>
    <x v="0"/>
    <x v="0"/>
    <s v="IND"/>
    <n v="0"/>
    <n v="7"/>
    <n v="1"/>
    <n v="7"/>
  </r>
  <r>
    <x v="41"/>
    <x v="46"/>
    <n v="1"/>
    <n v="4"/>
    <x v="2"/>
    <x v="1"/>
    <x v="1"/>
    <x v="4"/>
    <x v="0"/>
    <x v="1"/>
    <s v="ASC"/>
    <n v="0"/>
    <n v="28"/>
    <n v="0.8"/>
    <n v="22.400000000000002"/>
  </r>
  <r>
    <x v="2"/>
    <x v="47"/>
    <n v="2"/>
    <n v="4"/>
    <x v="2"/>
    <x v="1"/>
    <x v="1"/>
    <x v="4"/>
    <x v="0"/>
    <x v="1"/>
    <s v="CSFC"/>
    <n v="0"/>
    <n v="23"/>
    <n v="0.8"/>
    <n v="18.400000000000002"/>
  </r>
  <r>
    <x v="42"/>
    <x v="48"/>
    <n v="3"/>
    <n v="4"/>
    <x v="2"/>
    <x v="1"/>
    <x v="1"/>
    <x v="4"/>
    <x v="0"/>
    <x v="1"/>
    <s v="AUFeC"/>
    <n v="0"/>
    <n v="18"/>
    <n v="0.8"/>
    <n v="14.4"/>
  </r>
  <r>
    <x v="43"/>
    <x v="49"/>
    <n v="3"/>
    <n v="4"/>
    <x v="2"/>
    <x v="1"/>
    <x v="1"/>
    <x v="4"/>
    <x v="0"/>
    <x v="1"/>
    <s v="ASC"/>
    <n v="0"/>
    <n v="18"/>
    <n v="0.8"/>
    <n v="14.4"/>
  </r>
  <r>
    <x v="44"/>
    <x v="50"/>
    <n v="1"/>
    <n v="4"/>
    <x v="2"/>
    <x v="1"/>
    <x v="1"/>
    <x v="4"/>
    <x v="1"/>
    <x v="0"/>
    <s v="AHFC"/>
    <n v="0"/>
    <n v="28"/>
    <n v="0.8"/>
    <n v="22.400000000000002"/>
  </r>
  <r>
    <x v="45"/>
    <x v="51"/>
    <n v="2"/>
    <n v="4"/>
    <x v="2"/>
    <x v="1"/>
    <x v="1"/>
    <x v="4"/>
    <x v="1"/>
    <x v="0"/>
    <s v="AUFeC"/>
    <n v="0"/>
    <n v="23"/>
    <n v="0.8"/>
    <n v="18.400000000000002"/>
  </r>
  <r>
    <x v="11"/>
    <x v="30"/>
    <n v="3"/>
    <n v="4"/>
    <x v="2"/>
    <x v="1"/>
    <x v="1"/>
    <x v="4"/>
    <x v="1"/>
    <x v="0"/>
    <s v="ASC"/>
    <n v="0"/>
    <n v="18"/>
    <n v="0.8"/>
    <n v="14.4"/>
  </r>
  <r>
    <x v="46"/>
    <x v="52"/>
    <n v="3"/>
    <n v="4"/>
    <x v="2"/>
    <x v="1"/>
    <x v="1"/>
    <x v="4"/>
    <x v="1"/>
    <x v="0"/>
    <s v="TPFC"/>
    <n v="0"/>
    <n v="18"/>
    <n v="0.8"/>
    <n v="14.4"/>
  </r>
  <r>
    <x v="42"/>
    <x v="48"/>
    <n v="1"/>
    <n v="3"/>
    <x v="2"/>
    <x v="1"/>
    <x v="1"/>
    <x v="4"/>
    <x v="1"/>
    <x v="1"/>
    <s v="AUFeC"/>
    <n v="0"/>
    <n v="28"/>
    <n v="0.6"/>
    <n v="16.8"/>
  </r>
  <r>
    <x v="47"/>
    <x v="53"/>
    <n v="2"/>
    <n v="3"/>
    <x v="2"/>
    <x v="1"/>
    <x v="1"/>
    <x v="4"/>
    <x v="1"/>
    <x v="1"/>
    <s v="CSFC"/>
    <n v="0"/>
    <n v="23"/>
    <n v="0.6"/>
    <n v="13.799999999999999"/>
  </r>
  <r>
    <x v="48"/>
    <x v="54"/>
    <n v="3"/>
    <n v="3"/>
    <x v="2"/>
    <x v="1"/>
    <x v="1"/>
    <x v="4"/>
    <x v="1"/>
    <x v="1"/>
    <s v="CSFC"/>
    <n v="0"/>
    <n v="18"/>
    <n v="0.6"/>
    <n v="10.799999999999999"/>
  </r>
  <r>
    <x v="3"/>
    <x v="4"/>
    <n v="1"/>
    <n v="6"/>
    <x v="2"/>
    <x v="1"/>
    <x v="1"/>
    <x v="4"/>
    <x v="2"/>
    <x v="0"/>
    <s v="CSFC"/>
    <n v="0"/>
    <n v="28"/>
    <n v="1"/>
    <n v="28"/>
  </r>
  <r>
    <x v="49"/>
    <x v="55"/>
    <n v="3"/>
    <n v="6"/>
    <x v="2"/>
    <x v="1"/>
    <x v="1"/>
    <x v="4"/>
    <x v="2"/>
    <x v="0"/>
    <s v="CSFC"/>
    <n v="0"/>
    <n v="18"/>
    <n v="1"/>
    <n v="18"/>
  </r>
  <r>
    <x v="49"/>
    <x v="56"/>
    <n v="3"/>
    <n v="6"/>
    <x v="2"/>
    <x v="1"/>
    <x v="1"/>
    <x v="4"/>
    <x v="2"/>
    <x v="0"/>
    <s v="CSFC"/>
    <n v="0"/>
    <n v="18"/>
    <n v="1"/>
    <n v="18"/>
  </r>
  <r>
    <x v="40"/>
    <x v="57"/>
    <n v="5"/>
    <n v="6"/>
    <x v="2"/>
    <x v="1"/>
    <x v="1"/>
    <x v="4"/>
    <x v="2"/>
    <x v="0"/>
    <s v="CSFC"/>
    <n v="0"/>
    <n v="12"/>
    <n v="1"/>
    <n v="12"/>
  </r>
  <r>
    <x v="50"/>
    <x v="58"/>
    <n v="6"/>
    <n v="6"/>
    <x v="2"/>
    <x v="1"/>
    <x v="1"/>
    <x v="4"/>
    <x v="2"/>
    <x v="0"/>
    <s v="CSFC"/>
    <n v="0"/>
    <n v="12"/>
    <n v="1"/>
    <n v="12"/>
  </r>
  <r>
    <x v="51"/>
    <x v="59"/>
    <n v="7"/>
    <n v="6"/>
    <x v="2"/>
    <x v="1"/>
    <x v="1"/>
    <x v="4"/>
    <x v="2"/>
    <x v="0"/>
    <s v="TPFC"/>
    <n v="0"/>
    <n v="12"/>
    <n v="1"/>
    <n v="12"/>
  </r>
  <r>
    <x v="4"/>
    <x v="5"/>
    <n v="2"/>
    <n v="1"/>
    <x v="2"/>
    <x v="1"/>
    <x v="1"/>
    <x v="4"/>
    <x v="2"/>
    <x v="1"/>
    <s v="ASC"/>
    <n v="0"/>
    <n v="23"/>
    <n v="0.2"/>
    <n v="4.6000000000000005"/>
  </r>
  <r>
    <x v="38"/>
    <x v="43"/>
    <n v="1"/>
    <n v="8"/>
    <x v="2"/>
    <x v="1"/>
    <x v="1"/>
    <x v="5"/>
    <x v="0"/>
    <x v="0"/>
    <s v="AHFC"/>
    <n v="0"/>
    <n v="28"/>
    <n v="1"/>
    <n v="28"/>
  </r>
  <r>
    <x v="2"/>
    <x v="39"/>
    <n v="2"/>
    <n v="8"/>
    <x v="2"/>
    <x v="1"/>
    <x v="1"/>
    <x v="5"/>
    <x v="0"/>
    <x v="0"/>
    <s v="CSFC"/>
    <n v="0"/>
    <n v="23"/>
    <n v="1"/>
    <n v="23"/>
  </r>
  <r>
    <x v="4"/>
    <x v="45"/>
    <n v="3"/>
    <n v="8"/>
    <x v="2"/>
    <x v="1"/>
    <x v="1"/>
    <x v="5"/>
    <x v="0"/>
    <x v="0"/>
    <s v="IND"/>
    <n v="0"/>
    <n v="18"/>
    <n v="1"/>
    <n v="18"/>
  </r>
  <r>
    <x v="17"/>
    <x v="41"/>
    <n v="3"/>
    <n v="8"/>
    <x v="2"/>
    <x v="1"/>
    <x v="1"/>
    <x v="5"/>
    <x v="0"/>
    <x v="0"/>
    <s v="AHFC"/>
    <n v="0"/>
    <n v="18"/>
    <n v="1"/>
    <n v="18"/>
  </r>
  <r>
    <x v="11"/>
    <x v="60"/>
    <n v="5"/>
    <n v="8"/>
    <x v="2"/>
    <x v="1"/>
    <x v="1"/>
    <x v="5"/>
    <x v="0"/>
    <x v="0"/>
    <s v="ASC"/>
    <n v="0"/>
    <n v="12"/>
    <n v="1"/>
    <n v="12"/>
  </r>
  <r>
    <x v="36"/>
    <x v="40"/>
    <n v="6"/>
    <n v="8"/>
    <x v="2"/>
    <x v="1"/>
    <x v="1"/>
    <x v="5"/>
    <x v="0"/>
    <x v="0"/>
    <s v="ASC"/>
    <n v="0"/>
    <n v="12"/>
    <n v="1"/>
    <n v="12"/>
  </r>
  <r>
    <x v="16"/>
    <x v="4"/>
    <n v="7"/>
    <n v="8"/>
    <x v="2"/>
    <x v="1"/>
    <x v="1"/>
    <x v="5"/>
    <x v="0"/>
    <x v="0"/>
    <s v="ASC"/>
    <n v="0"/>
    <n v="12"/>
    <n v="1"/>
    <n v="12"/>
  </r>
  <r>
    <x v="51"/>
    <x v="59"/>
    <n v="8"/>
    <n v="8"/>
    <x v="2"/>
    <x v="1"/>
    <x v="1"/>
    <x v="5"/>
    <x v="0"/>
    <x v="0"/>
    <s v="TPFC"/>
    <n v="0"/>
    <n v="12"/>
    <n v="1"/>
    <n v="12"/>
  </r>
  <r>
    <x v="2"/>
    <x v="47"/>
    <n v="1"/>
    <n v="3"/>
    <x v="2"/>
    <x v="1"/>
    <x v="1"/>
    <x v="5"/>
    <x v="0"/>
    <x v="1"/>
    <s v="CSFC"/>
    <n v="0"/>
    <n v="28"/>
    <n v="0.6"/>
    <n v="16.8"/>
  </r>
  <r>
    <x v="52"/>
    <x v="61"/>
    <n v="2"/>
    <n v="3"/>
    <x v="2"/>
    <x v="1"/>
    <x v="1"/>
    <x v="5"/>
    <x v="0"/>
    <x v="1"/>
    <s v="IND"/>
    <n v="0"/>
    <n v="23"/>
    <n v="0.6"/>
    <n v="13.799999999999999"/>
  </r>
  <r>
    <x v="43"/>
    <x v="49"/>
    <n v="3"/>
    <n v="3"/>
    <x v="2"/>
    <x v="1"/>
    <x v="1"/>
    <x v="5"/>
    <x v="0"/>
    <x v="1"/>
    <s v="ASC"/>
    <n v="0"/>
    <n v="18"/>
    <n v="0.6"/>
    <n v="10.799999999999999"/>
  </r>
  <r>
    <x v="45"/>
    <x v="51"/>
    <n v="1"/>
    <n v="2"/>
    <x v="2"/>
    <x v="1"/>
    <x v="1"/>
    <x v="5"/>
    <x v="1"/>
    <x v="0"/>
    <s v="AUFeC"/>
    <n v="0"/>
    <n v="28"/>
    <n v="0.4"/>
    <n v="11.200000000000001"/>
  </r>
  <r>
    <x v="46"/>
    <x v="52"/>
    <n v="2"/>
    <n v="2"/>
    <x v="2"/>
    <x v="1"/>
    <x v="1"/>
    <x v="5"/>
    <x v="1"/>
    <x v="0"/>
    <s v="TPFC"/>
    <n v="0"/>
    <n v="23"/>
    <n v="0.4"/>
    <n v="9.2000000000000011"/>
  </r>
  <r>
    <x v="49"/>
    <x v="56"/>
    <n v="1"/>
    <n v="3"/>
    <x v="2"/>
    <x v="1"/>
    <x v="1"/>
    <x v="5"/>
    <x v="2"/>
    <x v="0"/>
    <s v="CSFC"/>
    <n v="0"/>
    <n v="28"/>
    <n v="0.6"/>
    <n v="16.8"/>
  </r>
  <r>
    <x v="50"/>
    <x v="58"/>
    <n v="2"/>
    <n v="3"/>
    <x v="2"/>
    <x v="1"/>
    <x v="1"/>
    <x v="5"/>
    <x v="2"/>
    <x v="0"/>
    <s v="CSFC"/>
    <n v="0"/>
    <n v="23"/>
    <n v="0.6"/>
    <n v="13.799999999999999"/>
  </r>
  <r>
    <x v="51"/>
    <x v="59"/>
    <n v="3"/>
    <n v="3"/>
    <x v="2"/>
    <x v="1"/>
    <x v="1"/>
    <x v="5"/>
    <x v="2"/>
    <x v="0"/>
    <s v="TPFC"/>
    <n v="0"/>
    <n v="18"/>
    <n v="0.6"/>
    <n v="10.799999999999999"/>
  </r>
  <r>
    <x v="0"/>
    <x v="1"/>
    <n v="1"/>
    <n v="11"/>
    <x v="3"/>
    <x v="1"/>
    <x v="1"/>
    <x v="4"/>
    <x v="0"/>
    <x v="0"/>
    <s v="ASC"/>
    <n v="0"/>
    <n v="28"/>
    <n v="1"/>
    <n v="28"/>
  </r>
  <r>
    <x v="0"/>
    <x v="0"/>
    <n v="2"/>
    <n v="11"/>
    <x v="3"/>
    <x v="1"/>
    <x v="1"/>
    <x v="4"/>
    <x v="0"/>
    <x v="0"/>
    <s v="ASC"/>
    <n v="0"/>
    <n v="23"/>
    <n v="1"/>
    <n v="23"/>
  </r>
  <r>
    <x v="17"/>
    <x v="41"/>
    <n v="3"/>
    <n v="11"/>
    <x v="3"/>
    <x v="1"/>
    <x v="1"/>
    <x v="4"/>
    <x v="0"/>
    <x v="0"/>
    <s v="AHFC"/>
    <n v="0"/>
    <n v="18"/>
    <n v="1"/>
    <n v="18"/>
  </r>
  <r>
    <x v="37"/>
    <x v="42"/>
    <n v="3"/>
    <n v="11"/>
    <x v="3"/>
    <x v="1"/>
    <x v="1"/>
    <x v="4"/>
    <x v="0"/>
    <x v="0"/>
    <s v="AHFC"/>
    <n v="0"/>
    <n v="18"/>
    <n v="1"/>
    <n v="18"/>
  </r>
  <r>
    <x v="38"/>
    <x v="43"/>
    <n v="5"/>
    <n v="11"/>
    <x v="3"/>
    <x v="1"/>
    <x v="1"/>
    <x v="4"/>
    <x v="0"/>
    <x v="0"/>
    <s v="AHFC"/>
    <n v="0"/>
    <n v="12"/>
    <n v="1"/>
    <n v="12"/>
  </r>
  <r>
    <x v="53"/>
    <x v="62"/>
    <n v="6"/>
    <n v="11"/>
    <x v="3"/>
    <x v="1"/>
    <x v="1"/>
    <x v="4"/>
    <x v="0"/>
    <x v="0"/>
    <s v="ASC"/>
    <n v="0"/>
    <n v="12"/>
    <n v="1"/>
    <n v="12"/>
  </r>
  <r>
    <x v="2"/>
    <x v="39"/>
    <n v="7"/>
    <n v="11"/>
    <x v="3"/>
    <x v="1"/>
    <x v="1"/>
    <x v="4"/>
    <x v="0"/>
    <x v="0"/>
    <s v="CSFC"/>
    <n v="0"/>
    <n v="12"/>
    <n v="1"/>
    <n v="12"/>
  </r>
  <r>
    <x v="40"/>
    <x v="4"/>
    <n v="8"/>
    <n v="11"/>
    <x v="3"/>
    <x v="1"/>
    <x v="1"/>
    <x v="4"/>
    <x v="0"/>
    <x v="0"/>
    <s v="ASC"/>
    <n v="0"/>
    <n v="12"/>
    <n v="1"/>
    <n v="12"/>
  </r>
  <r>
    <x v="22"/>
    <x v="63"/>
    <n v="9"/>
    <n v="11"/>
    <x v="3"/>
    <x v="1"/>
    <x v="1"/>
    <x v="4"/>
    <x v="0"/>
    <x v="0"/>
    <s v="AHFC"/>
    <n v="0"/>
    <n v="7"/>
    <n v="1"/>
    <n v="7"/>
  </r>
  <r>
    <x v="4"/>
    <x v="45"/>
    <n v="10"/>
    <n v="11"/>
    <x v="3"/>
    <x v="1"/>
    <x v="1"/>
    <x v="4"/>
    <x v="0"/>
    <x v="0"/>
    <s v="IND"/>
    <n v="0"/>
    <n v="7"/>
    <n v="1"/>
    <n v="7"/>
  </r>
  <r>
    <x v="11"/>
    <x v="60"/>
    <n v="11"/>
    <n v="11"/>
    <x v="3"/>
    <x v="1"/>
    <x v="1"/>
    <x v="4"/>
    <x v="0"/>
    <x v="0"/>
    <s v="ASC"/>
    <n v="0"/>
    <n v="7"/>
    <n v="1"/>
    <n v="7"/>
  </r>
  <r>
    <x v="2"/>
    <x v="47"/>
    <n v="1"/>
    <n v="3"/>
    <x v="3"/>
    <x v="1"/>
    <x v="1"/>
    <x v="4"/>
    <x v="0"/>
    <x v="1"/>
    <s v="CSFC"/>
    <n v="0"/>
    <n v="28"/>
    <n v="0.6"/>
    <n v="16.8"/>
  </r>
  <r>
    <x v="54"/>
    <x v="64"/>
    <n v="2"/>
    <n v="3"/>
    <x v="3"/>
    <x v="1"/>
    <x v="1"/>
    <x v="4"/>
    <x v="0"/>
    <x v="1"/>
    <s v="ASC"/>
    <n v="0"/>
    <n v="23"/>
    <n v="0.6"/>
    <n v="13.799999999999999"/>
  </r>
  <r>
    <x v="43"/>
    <x v="49"/>
    <n v="3"/>
    <n v="3"/>
    <x v="3"/>
    <x v="1"/>
    <x v="1"/>
    <x v="4"/>
    <x v="0"/>
    <x v="1"/>
    <s v="ASC"/>
    <n v="0"/>
    <n v="18"/>
    <n v="0.6"/>
    <n v="10.799999999999999"/>
  </r>
  <r>
    <x v="55"/>
    <x v="65"/>
    <n v="2"/>
    <n v="4"/>
    <x v="3"/>
    <x v="1"/>
    <x v="1"/>
    <x v="4"/>
    <x v="1"/>
    <x v="0"/>
    <s v="AHFC"/>
    <n v="0"/>
    <n v="23"/>
    <n v="0.8"/>
    <n v="18.400000000000002"/>
  </r>
  <r>
    <x v="44"/>
    <x v="50"/>
    <n v="3"/>
    <n v="4"/>
    <x v="3"/>
    <x v="1"/>
    <x v="1"/>
    <x v="4"/>
    <x v="1"/>
    <x v="0"/>
    <s v="AHFC"/>
    <n v="0"/>
    <n v="18"/>
    <n v="0.8"/>
    <n v="14.4"/>
  </r>
  <r>
    <x v="45"/>
    <x v="51"/>
    <n v="3"/>
    <n v="4"/>
    <x v="3"/>
    <x v="1"/>
    <x v="1"/>
    <x v="4"/>
    <x v="1"/>
    <x v="0"/>
    <s v="AUFeC"/>
    <n v="0"/>
    <n v="18"/>
    <n v="0.8"/>
    <n v="14.4"/>
  </r>
  <r>
    <x v="11"/>
    <x v="30"/>
    <n v="6"/>
    <n v="4"/>
    <x v="3"/>
    <x v="1"/>
    <x v="1"/>
    <x v="4"/>
    <x v="1"/>
    <x v="0"/>
    <s v="ASC"/>
    <n v="0"/>
    <n v="12"/>
    <n v="0.8"/>
    <n v="9.6000000000000014"/>
  </r>
  <r>
    <x v="56"/>
    <x v="66"/>
    <n v="1"/>
    <n v="2"/>
    <x v="3"/>
    <x v="1"/>
    <x v="1"/>
    <x v="4"/>
    <x v="1"/>
    <x v="1"/>
    <s v="ASC"/>
    <n v="0"/>
    <n v="28"/>
    <n v="0.4"/>
    <n v="11.200000000000001"/>
  </r>
  <r>
    <x v="47"/>
    <x v="53"/>
    <n v="5"/>
    <n v="2"/>
    <x v="3"/>
    <x v="1"/>
    <x v="1"/>
    <x v="4"/>
    <x v="1"/>
    <x v="1"/>
    <s v="CSFC"/>
    <n v="0"/>
    <n v="12"/>
    <n v="0.4"/>
    <n v="4.8000000000000007"/>
  </r>
  <r>
    <x v="50"/>
    <x v="58"/>
    <n v="2"/>
    <n v="5"/>
    <x v="3"/>
    <x v="1"/>
    <x v="1"/>
    <x v="4"/>
    <x v="2"/>
    <x v="0"/>
    <s v="CSFC"/>
    <n v="0"/>
    <n v="23"/>
    <n v="1"/>
    <n v="23"/>
  </r>
  <r>
    <x v="49"/>
    <x v="55"/>
    <n v="3"/>
    <n v="5"/>
    <x v="3"/>
    <x v="1"/>
    <x v="1"/>
    <x v="4"/>
    <x v="2"/>
    <x v="0"/>
    <s v="CSFC"/>
    <n v="0"/>
    <n v="18"/>
    <n v="1"/>
    <n v="18"/>
  </r>
  <r>
    <x v="40"/>
    <x v="57"/>
    <n v="3"/>
    <n v="5"/>
    <x v="3"/>
    <x v="1"/>
    <x v="1"/>
    <x v="4"/>
    <x v="2"/>
    <x v="0"/>
    <s v="CSFC"/>
    <n v="0"/>
    <n v="18"/>
    <n v="1"/>
    <n v="18"/>
  </r>
  <r>
    <x v="49"/>
    <x v="56"/>
    <n v="5"/>
    <n v="5"/>
    <x v="3"/>
    <x v="1"/>
    <x v="1"/>
    <x v="4"/>
    <x v="2"/>
    <x v="0"/>
    <s v="CSFC"/>
    <n v="0"/>
    <n v="12"/>
    <n v="1"/>
    <n v="12"/>
  </r>
  <r>
    <x v="51"/>
    <x v="59"/>
    <n v="6"/>
    <n v="5"/>
    <x v="3"/>
    <x v="1"/>
    <x v="1"/>
    <x v="4"/>
    <x v="2"/>
    <x v="0"/>
    <s v="TPFC"/>
    <n v="0"/>
    <n v="12"/>
    <n v="1"/>
    <n v="12"/>
  </r>
  <r>
    <x v="4"/>
    <x v="5"/>
    <n v="1"/>
    <n v="1"/>
    <x v="3"/>
    <x v="1"/>
    <x v="1"/>
    <x v="4"/>
    <x v="2"/>
    <x v="1"/>
    <s v="ASC"/>
    <n v="0"/>
    <n v="28"/>
    <n v="0.2"/>
    <n v="5.6000000000000005"/>
  </r>
  <r>
    <x v="17"/>
    <x v="41"/>
    <n v="1"/>
    <n v="8"/>
    <x v="3"/>
    <x v="1"/>
    <x v="1"/>
    <x v="5"/>
    <x v="0"/>
    <x v="0"/>
    <s v="AHFC"/>
    <n v="0"/>
    <n v="28"/>
    <n v="1"/>
    <n v="28"/>
  </r>
  <r>
    <x v="2"/>
    <x v="39"/>
    <n v="2"/>
    <n v="8"/>
    <x v="3"/>
    <x v="1"/>
    <x v="1"/>
    <x v="5"/>
    <x v="0"/>
    <x v="0"/>
    <s v="CSFC"/>
    <n v="0"/>
    <n v="23"/>
    <n v="1"/>
    <n v="23"/>
  </r>
  <r>
    <x v="22"/>
    <x v="63"/>
    <n v="3"/>
    <n v="8"/>
    <x v="3"/>
    <x v="1"/>
    <x v="1"/>
    <x v="5"/>
    <x v="0"/>
    <x v="0"/>
    <s v="AHFC"/>
    <n v="0"/>
    <n v="18"/>
    <n v="1"/>
    <n v="18"/>
  </r>
  <r>
    <x v="4"/>
    <x v="45"/>
    <n v="3"/>
    <n v="8"/>
    <x v="3"/>
    <x v="1"/>
    <x v="1"/>
    <x v="5"/>
    <x v="0"/>
    <x v="0"/>
    <s v="IND"/>
    <n v="0"/>
    <n v="18"/>
    <n v="1"/>
    <n v="18"/>
  </r>
  <r>
    <x v="38"/>
    <x v="43"/>
    <n v="5"/>
    <n v="8"/>
    <x v="3"/>
    <x v="1"/>
    <x v="1"/>
    <x v="5"/>
    <x v="0"/>
    <x v="0"/>
    <s v="AHFC"/>
    <n v="0"/>
    <n v="12"/>
    <n v="1"/>
    <n v="12"/>
  </r>
  <r>
    <x v="11"/>
    <x v="60"/>
    <n v="7"/>
    <n v="8"/>
    <x v="3"/>
    <x v="1"/>
    <x v="1"/>
    <x v="5"/>
    <x v="0"/>
    <x v="0"/>
    <s v="ASC"/>
    <n v="0"/>
    <n v="12"/>
    <n v="1"/>
    <n v="12"/>
  </r>
  <r>
    <x v="16"/>
    <x v="4"/>
    <n v="8"/>
    <n v="8"/>
    <x v="3"/>
    <x v="1"/>
    <x v="1"/>
    <x v="5"/>
    <x v="0"/>
    <x v="0"/>
    <s v="ASC"/>
    <n v="0"/>
    <n v="12"/>
    <n v="1"/>
    <n v="12"/>
  </r>
  <r>
    <x v="51"/>
    <x v="59"/>
    <n v="9"/>
    <n v="8"/>
    <x v="3"/>
    <x v="1"/>
    <x v="1"/>
    <x v="5"/>
    <x v="0"/>
    <x v="0"/>
    <s v="TPFC"/>
    <n v="0"/>
    <n v="7"/>
    <n v="1"/>
    <n v="7"/>
  </r>
  <r>
    <x v="2"/>
    <x v="47"/>
    <n v="6"/>
    <n v="2"/>
    <x v="3"/>
    <x v="1"/>
    <x v="1"/>
    <x v="5"/>
    <x v="0"/>
    <x v="1"/>
    <s v="CSFC"/>
    <n v="0"/>
    <n v="12"/>
    <n v="0.4"/>
    <n v="4.8000000000000007"/>
  </r>
  <r>
    <x v="43"/>
    <x v="49"/>
    <n v="9"/>
    <n v="2"/>
    <x v="3"/>
    <x v="1"/>
    <x v="1"/>
    <x v="5"/>
    <x v="0"/>
    <x v="1"/>
    <s v="ASC"/>
    <n v="0"/>
    <n v="7"/>
    <n v="0.4"/>
    <n v="2.8000000000000003"/>
  </r>
  <r>
    <x v="55"/>
    <x v="65"/>
    <n v="1"/>
    <n v="2"/>
    <x v="3"/>
    <x v="1"/>
    <x v="1"/>
    <x v="5"/>
    <x v="1"/>
    <x v="0"/>
    <s v="AHFC"/>
    <n v="0"/>
    <n v="28"/>
    <n v="0.4"/>
    <n v="11.200000000000001"/>
  </r>
  <r>
    <x v="45"/>
    <x v="51"/>
    <n v="2"/>
    <n v="2"/>
    <x v="3"/>
    <x v="1"/>
    <x v="1"/>
    <x v="5"/>
    <x v="1"/>
    <x v="0"/>
    <s v="AUFeC"/>
    <n v="0"/>
    <n v="23"/>
    <n v="0.4"/>
    <n v="9.2000000000000011"/>
  </r>
  <r>
    <x v="50"/>
    <x v="58"/>
    <n v="1"/>
    <n v="3"/>
    <x v="3"/>
    <x v="1"/>
    <x v="1"/>
    <x v="5"/>
    <x v="2"/>
    <x v="0"/>
    <s v="CSFC"/>
    <n v="0"/>
    <n v="28"/>
    <n v="0.6"/>
    <n v="16.8"/>
  </r>
  <r>
    <x v="49"/>
    <x v="56"/>
    <n v="2"/>
    <n v="3"/>
    <x v="3"/>
    <x v="1"/>
    <x v="1"/>
    <x v="5"/>
    <x v="2"/>
    <x v="0"/>
    <s v="CSFC"/>
    <n v="0"/>
    <n v="23"/>
    <n v="0.6"/>
    <n v="13.799999999999999"/>
  </r>
  <r>
    <x v="51"/>
    <x v="59"/>
    <n v="3"/>
    <n v="3"/>
    <x v="3"/>
    <x v="1"/>
    <x v="1"/>
    <x v="5"/>
    <x v="2"/>
    <x v="0"/>
    <s v="TPFC"/>
    <n v="0"/>
    <n v="18"/>
    <n v="0.6"/>
    <n v="10.799999999999999"/>
  </r>
  <r>
    <x v="37"/>
    <x v="42"/>
    <n v="1"/>
    <n v="9"/>
    <x v="4"/>
    <x v="1"/>
    <x v="1"/>
    <x v="6"/>
    <x v="0"/>
    <x v="0"/>
    <s v="AHFC"/>
    <n v="0"/>
    <n v="28"/>
    <n v="1"/>
    <n v="28"/>
  </r>
  <r>
    <x v="39"/>
    <x v="44"/>
    <n v="2"/>
    <n v="9"/>
    <x v="4"/>
    <x v="1"/>
    <x v="1"/>
    <x v="6"/>
    <x v="0"/>
    <x v="0"/>
    <s v="AHFC"/>
    <n v="0"/>
    <n v="23"/>
    <n v="1"/>
    <n v="23"/>
  </r>
  <r>
    <x v="57"/>
    <x v="67"/>
    <n v="3"/>
    <n v="9"/>
    <x v="4"/>
    <x v="1"/>
    <x v="1"/>
    <x v="6"/>
    <x v="0"/>
    <x v="0"/>
    <s v="AHFC"/>
    <n v="0"/>
    <n v="18"/>
    <n v="1"/>
    <n v="18"/>
  </r>
  <r>
    <x v="4"/>
    <x v="45"/>
    <n v="3"/>
    <n v="9"/>
    <x v="4"/>
    <x v="1"/>
    <x v="1"/>
    <x v="6"/>
    <x v="0"/>
    <x v="0"/>
    <s v="IND"/>
    <n v="0"/>
    <n v="18"/>
    <n v="1"/>
    <n v="18"/>
  </r>
  <r>
    <x v="58"/>
    <x v="68"/>
    <n v="5"/>
    <n v="9"/>
    <x v="4"/>
    <x v="1"/>
    <x v="1"/>
    <x v="6"/>
    <x v="0"/>
    <x v="0"/>
    <s v="ASC"/>
    <n v="0"/>
    <n v="12"/>
    <n v="1"/>
    <n v="12"/>
  </r>
  <r>
    <x v="16"/>
    <x v="16"/>
    <n v="6"/>
    <n v="9"/>
    <x v="4"/>
    <x v="1"/>
    <x v="1"/>
    <x v="6"/>
    <x v="0"/>
    <x v="0"/>
    <s v="ASC"/>
    <n v="0"/>
    <n v="12"/>
    <n v="1"/>
    <n v="12"/>
  </r>
  <r>
    <x v="11"/>
    <x v="60"/>
    <n v="7"/>
    <n v="9"/>
    <x v="4"/>
    <x v="1"/>
    <x v="1"/>
    <x v="6"/>
    <x v="0"/>
    <x v="0"/>
    <s v="ASC"/>
    <n v="0"/>
    <n v="12"/>
    <n v="1"/>
    <n v="12"/>
  </r>
  <r>
    <x v="59"/>
    <x v="69"/>
    <n v="8"/>
    <n v="9"/>
    <x v="4"/>
    <x v="1"/>
    <x v="1"/>
    <x v="6"/>
    <x v="0"/>
    <x v="0"/>
    <s v="ASC"/>
    <n v="0"/>
    <n v="12"/>
    <n v="1"/>
    <n v="12"/>
  </r>
  <r>
    <x v="17"/>
    <x v="17"/>
    <n v="9"/>
    <n v="9"/>
    <x v="4"/>
    <x v="1"/>
    <x v="1"/>
    <x v="6"/>
    <x v="0"/>
    <x v="0"/>
    <s v="AHFC"/>
    <n v="0"/>
    <n v="7"/>
    <n v="1"/>
    <n v="7"/>
  </r>
  <r>
    <x v="20"/>
    <x v="20"/>
    <n v="1"/>
    <n v="4"/>
    <x v="4"/>
    <x v="1"/>
    <x v="1"/>
    <x v="6"/>
    <x v="0"/>
    <x v="1"/>
    <s v="ASC"/>
    <n v="0"/>
    <n v="28"/>
    <n v="0.8"/>
    <n v="22.400000000000002"/>
  </r>
  <r>
    <x v="26"/>
    <x v="29"/>
    <n v="2"/>
    <n v="4"/>
    <x v="4"/>
    <x v="1"/>
    <x v="1"/>
    <x v="6"/>
    <x v="0"/>
    <x v="1"/>
    <s v="AHFC"/>
    <n v="0"/>
    <n v="23"/>
    <n v="0.8"/>
    <n v="18.400000000000002"/>
  </r>
  <r>
    <x v="43"/>
    <x v="49"/>
    <n v="3"/>
    <n v="4"/>
    <x v="4"/>
    <x v="1"/>
    <x v="1"/>
    <x v="6"/>
    <x v="0"/>
    <x v="1"/>
    <s v="ASC"/>
    <n v="0"/>
    <n v="18"/>
    <n v="0.8"/>
    <n v="14.4"/>
  </r>
  <r>
    <x v="60"/>
    <x v="70"/>
    <n v="3"/>
    <n v="4"/>
    <x v="4"/>
    <x v="1"/>
    <x v="1"/>
    <x v="6"/>
    <x v="0"/>
    <x v="1"/>
    <s v="AHFC"/>
    <n v="0"/>
    <n v="18"/>
    <n v="0.8"/>
    <n v="14.4"/>
  </r>
  <r>
    <x v="61"/>
    <x v="71"/>
    <n v="1"/>
    <n v="3"/>
    <x v="4"/>
    <x v="1"/>
    <x v="1"/>
    <x v="6"/>
    <x v="1"/>
    <x v="0"/>
    <s v="CSFC"/>
    <n v="0"/>
    <n v="28"/>
    <n v="0.6"/>
    <n v="16.8"/>
  </r>
  <r>
    <x v="11"/>
    <x v="30"/>
    <n v="2"/>
    <n v="3"/>
    <x v="4"/>
    <x v="1"/>
    <x v="1"/>
    <x v="6"/>
    <x v="1"/>
    <x v="0"/>
    <s v="ASC"/>
    <n v="0"/>
    <n v="23"/>
    <n v="0.6"/>
    <n v="13.799999999999999"/>
  </r>
  <r>
    <x v="28"/>
    <x v="16"/>
    <n v="3"/>
    <n v="3"/>
    <x v="4"/>
    <x v="1"/>
    <x v="1"/>
    <x v="6"/>
    <x v="1"/>
    <x v="0"/>
    <s v="ASC"/>
    <n v="0"/>
    <n v="18"/>
    <n v="0.6"/>
    <n v="10.799999999999999"/>
  </r>
  <r>
    <x v="47"/>
    <x v="53"/>
    <n v="1"/>
    <n v="5"/>
    <x v="4"/>
    <x v="1"/>
    <x v="1"/>
    <x v="6"/>
    <x v="1"/>
    <x v="1"/>
    <s v="CSFC"/>
    <n v="0"/>
    <n v="28"/>
    <n v="1"/>
    <n v="28"/>
  </r>
  <r>
    <x v="32"/>
    <x v="35"/>
    <n v="2"/>
    <n v="5"/>
    <x v="4"/>
    <x v="1"/>
    <x v="1"/>
    <x v="6"/>
    <x v="1"/>
    <x v="1"/>
    <s v="AHFC"/>
    <n v="0"/>
    <n v="23"/>
    <n v="1"/>
    <n v="23"/>
  </r>
  <r>
    <x v="31"/>
    <x v="34"/>
    <n v="3"/>
    <n v="5"/>
    <x v="4"/>
    <x v="1"/>
    <x v="1"/>
    <x v="6"/>
    <x v="1"/>
    <x v="1"/>
    <s v="CSFC"/>
    <n v="0"/>
    <n v="18"/>
    <n v="1"/>
    <n v="18"/>
  </r>
  <r>
    <x v="48"/>
    <x v="54"/>
    <n v="3"/>
    <n v="5"/>
    <x v="4"/>
    <x v="1"/>
    <x v="1"/>
    <x v="6"/>
    <x v="1"/>
    <x v="1"/>
    <s v="CSFC"/>
    <n v="0"/>
    <n v="18"/>
    <n v="1"/>
    <n v="18"/>
  </r>
  <r>
    <x v="13"/>
    <x v="13"/>
    <n v="5"/>
    <n v="5"/>
    <x v="4"/>
    <x v="1"/>
    <x v="1"/>
    <x v="6"/>
    <x v="1"/>
    <x v="1"/>
    <s v="ASC"/>
    <n v="0"/>
    <n v="12"/>
    <n v="1"/>
    <n v="12"/>
  </r>
  <r>
    <x v="62"/>
    <x v="72"/>
    <n v="1"/>
    <n v="4"/>
    <x v="4"/>
    <x v="1"/>
    <x v="1"/>
    <x v="6"/>
    <x v="2"/>
    <x v="0"/>
    <s v="CSFC"/>
    <n v="0"/>
    <n v="28"/>
    <n v="0.8"/>
    <n v="22.400000000000002"/>
  </r>
  <r>
    <x v="63"/>
    <x v="73"/>
    <n v="2"/>
    <n v="4"/>
    <x v="4"/>
    <x v="1"/>
    <x v="1"/>
    <x v="6"/>
    <x v="2"/>
    <x v="0"/>
    <s v="CSFC"/>
    <n v="0"/>
    <n v="23"/>
    <n v="0.8"/>
    <n v="18.400000000000002"/>
  </r>
  <r>
    <x v="2"/>
    <x v="24"/>
    <n v="3"/>
    <n v="4"/>
    <x v="4"/>
    <x v="1"/>
    <x v="1"/>
    <x v="6"/>
    <x v="2"/>
    <x v="0"/>
    <s v="CSFC"/>
    <n v="0"/>
    <n v="18"/>
    <n v="0.8"/>
    <n v="14.4"/>
  </r>
  <r>
    <x v="37"/>
    <x v="42"/>
    <n v="3"/>
    <n v="4"/>
    <x v="4"/>
    <x v="1"/>
    <x v="1"/>
    <x v="6"/>
    <x v="2"/>
    <x v="0"/>
    <s v="AHFC"/>
    <n v="0"/>
    <n v="18"/>
    <n v="0.8"/>
    <n v="14.4"/>
  </r>
  <r>
    <x v="61"/>
    <x v="71"/>
    <n v="1"/>
    <n v="3"/>
    <x v="4"/>
    <x v="1"/>
    <x v="1"/>
    <x v="7"/>
    <x v="1"/>
    <x v="0"/>
    <s v="CSFC"/>
    <n v="0"/>
    <n v="28"/>
    <n v="0.6"/>
    <n v="16.8"/>
  </r>
  <r>
    <x v="44"/>
    <x v="50"/>
    <n v="2"/>
    <n v="3"/>
    <x v="4"/>
    <x v="1"/>
    <x v="1"/>
    <x v="7"/>
    <x v="1"/>
    <x v="0"/>
    <s v="AHFC"/>
    <n v="0"/>
    <n v="23"/>
    <n v="0.6"/>
    <n v="13.799999999999999"/>
  </r>
  <r>
    <x v="11"/>
    <x v="30"/>
    <n v="3"/>
    <n v="3"/>
    <x v="4"/>
    <x v="1"/>
    <x v="1"/>
    <x v="7"/>
    <x v="1"/>
    <x v="0"/>
    <s v="ASC"/>
    <n v="0"/>
    <n v="18"/>
    <n v="0.6"/>
    <n v="10.799999999999999"/>
  </r>
  <r>
    <x v="47"/>
    <x v="53"/>
    <n v="1"/>
    <n v="2"/>
    <x v="4"/>
    <x v="1"/>
    <x v="1"/>
    <x v="7"/>
    <x v="1"/>
    <x v="1"/>
    <s v="CSFC"/>
    <n v="0"/>
    <n v="28"/>
    <n v="0.4"/>
    <n v="11.200000000000001"/>
  </r>
  <r>
    <x v="31"/>
    <x v="34"/>
    <n v="2"/>
    <n v="2"/>
    <x v="4"/>
    <x v="1"/>
    <x v="1"/>
    <x v="7"/>
    <x v="1"/>
    <x v="1"/>
    <s v="CSFC"/>
    <n v="0"/>
    <n v="23"/>
    <n v="0.4"/>
    <n v="9.2000000000000011"/>
  </r>
  <r>
    <x v="3"/>
    <x v="4"/>
    <s v="Cancelled"/>
    <n v="1"/>
    <x v="4"/>
    <x v="1"/>
    <x v="1"/>
    <x v="7"/>
    <x v="2"/>
    <x v="0"/>
    <s v="CSFC"/>
    <n v="0"/>
    <n v="1"/>
    <n v="1"/>
    <n v="1"/>
  </r>
  <r>
    <x v="0"/>
    <x v="0"/>
    <s v="Cancelled"/>
    <n v="2"/>
    <x v="4"/>
    <x v="1"/>
    <x v="1"/>
    <x v="0"/>
    <x v="0"/>
    <x v="0"/>
    <s v="ASC"/>
    <n v="0"/>
    <n v="1"/>
    <n v="1"/>
    <n v="1"/>
  </r>
  <r>
    <x v="40"/>
    <x v="4"/>
    <s v="Cancelled"/>
    <n v="2"/>
    <x v="4"/>
    <x v="1"/>
    <x v="1"/>
    <x v="0"/>
    <x v="0"/>
    <x v="0"/>
    <s v="ASC"/>
    <n v="0"/>
    <n v="1"/>
    <n v="1"/>
    <n v="1"/>
  </r>
  <r>
    <x v="0"/>
    <x v="1"/>
    <n v="1"/>
    <n v="4"/>
    <x v="4"/>
    <x v="1"/>
    <x v="1"/>
    <x v="0"/>
    <x v="1"/>
    <x v="0"/>
    <s v="ASC"/>
    <n v="0"/>
    <n v="28"/>
    <n v="0.8"/>
    <n v="22.400000000000002"/>
  </r>
  <r>
    <x v="61"/>
    <x v="71"/>
    <n v="2"/>
    <n v="4"/>
    <x v="4"/>
    <x v="1"/>
    <x v="1"/>
    <x v="0"/>
    <x v="1"/>
    <x v="0"/>
    <s v="CSFC"/>
    <n v="0"/>
    <n v="23"/>
    <n v="0.8"/>
    <n v="18.400000000000002"/>
  </r>
  <r>
    <x v="11"/>
    <x v="30"/>
    <n v="3"/>
    <n v="4"/>
    <x v="4"/>
    <x v="1"/>
    <x v="1"/>
    <x v="0"/>
    <x v="1"/>
    <x v="0"/>
    <s v="ASC"/>
    <n v="0"/>
    <n v="18"/>
    <n v="0.8"/>
    <n v="14.4"/>
  </r>
  <r>
    <x v="44"/>
    <x v="50"/>
    <n v="3"/>
    <n v="4"/>
    <x v="4"/>
    <x v="1"/>
    <x v="1"/>
    <x v="0"/>
    <x v="1"/>
    <x v="0"/>
    <s v="AHFC"/>
    <n v="0"/>
    <n v="18"/>
    <n v="0.8"/>
    <n v="14.4"/>
  </r>
  <r>
    <x v="47"/>
    <x v="53"/>
    <n v="1"/>
    <n v="3"/>
    <x v="4"/>
    <x v="1"/>
    <x v="1"/>
    <x v="0"/>
    <x v="1"/>
    <x v="1"/>
    <s v="CSFC"/>
    <n v="0"/>
    <n v="28"/>
    <n v="0.6"/>
    <n v="16.8"/>
  </r>
  <r>
    <x v="31"/>
    <x v="34"/>
    <n v="2"/>
    <n v="3"/>
    <x v="4"/>
    <x v="1"/>
    <x v="1"/>
    <x v="0"/>
    <x v="1"/>
    <x v="1"/>
    <s v="CSFC"/>
    <n v="0"/>
    <n v="23"/>
    <n v="0.6"/>
    <n v="13.799999999999999"/>
  </r>
  <r>
    <x v="48"/>
    <x v="54"/>
    <n v="3"/>
    <n v="3"/>
    <x v="4"/>
    <x v="1"/>
    <x v="1"/>
    <x v="0"/>
    <x v="1"/>
    <x v="1"/>
    <s v="CSFC"/>
    <n v="0"/>
    <n v="18"/>
    <n v="0.6"/>
    <n v="10.799999999999999"/>
  </r>
  <r>
    <x v="3"/>
    <x v="4"/>
    <s v="Cancelled"/>
    <n v="1"/>
    <x v="4"/>
    <x v="1"/>
    <x v="1"/>
    <x v="0"/>
    <x v="2"/>
    <x v="0"/>
    <s v="CSFC"/>
    <n v="0"/>
    <n v="1"/>
    <n v="1"/>
    <n v="1"/>
  </r>
  <r>
    <x v="64"/>
    <x v="25"/>
    <s v="Cancelled"/>
    <n v="2"/>
    <x v="5"/>
    <x v="1"/>
    <x v="1"/>
    <x v="1"/>
    <x v="0"/>
    <x v="0"/>
    <s v="ASC"/>
    <n v="0"/>
    <n v="1"/>
    <n v="1"/>
    <n v="1"/>
  </r>
  <r>
    <x v="12"/>
    <x v="12"/>
    <s v="Cancelled"/>
    <n v="2"/>
    <x v="5"/>
    <x v="1"/>
    <x v="1"/>
    <x v="1"/>
    <x v="0"/>
    <x v="0"/>
    <s v="AHFC"/>
    <n v="0"/>
    <n v="1"/>
    <n v="1"/>
    <n v="1"/>
  </r>
  <r>
    <x v="11"/>
    <x v="11"/>
    <n v="1"/>
    <n v="2"/>
    <x v="5"/>
    <x v="1"/>
    <x v="1"/>
    <x v="1"/>
    <x v="1"/>
    <x v="0"/>
    <s v="ASC"/>
    <n v="0"/>
    <n v="28"/>
    <n v="0.4"/>
    <n v="11.200000000000001"/>
  </r>
  <r>
    <x v="65"/>
    <x v="74"/>
    <n v="2"/>
    <n v="2"/>
    <x v="5"/>
    <x v="1"/>
    <x v="1"/>
    <x v="1"/>
    <x v="1"/>
    <x v="0"/>
    <s v="AHFC"/>
    <n v="0"/>
    <n v="23"/>
    <n v="0.4"/>
    <n v="9.2000000000000011"/>
  </r>
  <r>
    <x v="13"/>
    <x v="13"/>
    <n v="1"/>
    <n v="4"/>
    <x v="5"/>
    <x v="1"/>
    <x v="1"/>
    <x v="1"/>
    <x v="1"/>
    <x v="1"/>
    <s v="ASC"/>
    <n v="0"/>
    <n v="28"/>
    <n v="0.8"/>
    <n v="22.400000000000002"/>
  </r>
  <r>
    <x v="14"/>
    <x v="14"/>
    <n v="2"/>
    <n v="4"/>
    <x v="5"/>
    <x v="1"/>
    <x v="1"/>
    <x v="1"/>
    <x v="1"/>
    <x v="1"/>
    <s v="ASC"/>
    <n v="0"/>
    <n v="23"/>
    <n v="0.8"/>
    <n v="18.400000000000002"/>
  </r>
  <r>
    <x v="15"/>
    <x v="15"/>
    <n v="3"/>
    <n v="4"/>
    <x v="5"/>
    <x v="1"/>
    <x v="1"/>
    <x v="1"/>
    <x v="1"/>
    <x v="1"/>
    <s v="ASC"/>
    <n v="0"/>
    <n v="18"/>
    <n v="0.8"/>
    <n v="14.4"/>
  </r>
  <r>
    <x v="66"/>
    <x v="75"/>
    <n v="3"/>
    <n v="4"/>
    <x v="5"/>
    <x v="1"/>
    <x v="1"/>
    <x v="1"/>
    <x v="1"/>
    <x v="1"/>
    <s v="AHFC"/>
    <n v="0"/>
    <n v="18"/>
    <n v="0.8"/>
    <n v="14.4"/>
  </r>
  <r>
    <x v="17"/>
    <x v="17"/>
    <n v="1"/>
    <n v="6"/>
    <x v="5"/>
    <x v="1"/>
    <x v="1"/>
    <x v="2"/>
    <x v="0"/>
    <x v="0"/>
    <s v="AHFC"/>
    <n v="0"/>
    <n v="28"/>
    <n v="1"/>
    <n v="28"/>
  </r>
  <r>
    <x v="16"/>
    <x v="16"/>
    <n v="2"/>
    <n v="6"/>
    <x v="5"/>
    <x v="1"/>
    <x v="1"/>
    <x v="2"/>
    <x v="0"/>
    <x v="0"/>
    <s v="ASC"/>
    <n v="0"/>
    <n v="23"/>
    <n v="1"/>
    <n v="23"/>
  </r>
  <r>
    <x v="19"/>
    <x v="19"/>
    <n v="3"/>
    <n v="6"/>
    <x v="5"/>
    <x v="1"/>
    <x v="1"/>
    <x v="2"/>
    <x v="0"/>
    <x v="0"/>
    <s v="ASC"/>
    <n v="0"/>
    <n v="18"/>
    <n v="1"/>
    <n v="18"/>
  </r>
  <r>
    <x v="18"/>
    <x v="18"/>
    <n v="5"/>
    <n v="6"/>
    <x v="5"/>
    <x v="1"/>
    <x v="1"/>
    <x v="2"/>
    <x v="0"/>
    <x v="0"/>
    <s v="ASC"/>
    <n v="0"/>
    <n v="12"/>
    <n v="1"/>
    <n v="12"/>
  </r>
  <r>
    <x v="67"/>
    <x v="76"/>
    <n v="6"/>
    <n v="6"/>
    <x v="5"/>
    <x v="1"/>
    <x v="1"/>
    <x v="2"/>
    <x v="0"/>
    <x v="0"/>
    <s v="ASC"/>
    <n v="0"/>
    <n v="12"/>
    <n v="1"/>
    <n v="12"/>
  </r>
  <r>
    <x v="12"/>
    <x v="12"/>
    <n v="7"/>
    <n v="6"/>
    <x v="5"/>
    <x v="1"/>
    <x v="1"/>
    <x v="2"/>
    <x v="0"/>
    <x v="0"/>
    <s v="AHFC"/>
    <n v="0"/>
    <n v="12"/>
    <n v="1"/>
    <n v="12"/>
  </r>
  <r>
    <x v="20"/>
    <x v="20"/>
    <n v="3"/>
    <n v="1"/>
    <x v="5"/>
    <x v="1"/>
    <x v="1"/>
    <x v="2"/>
    <x v="0"/>
    <x v="1"/>
    <s v="ASC"/>
    <n v="0"/>
    <n v="18"/>
    <n v="0.2"/>
    <n v="3.6"/>
  </r>
  <r>
    <x v="2"/>
    <x v="24"/>
    <n v="1"/>
    <n v="3"/>
    <x v="5"/>
    <x v="1"/>
    <x v="1"/>
    <x v="2"/>
    <x v="1"/>
    <x v="0"/>
    <s v="CSFC"/>
    <n v="0"/>
    <n v="28"/>
    <n v="0.6"/>
    <n v="16.8"/>
  </r>
  <r>
    <x v="22"/>
    <x v="23"/>
    <n v="2"/>
    <n v="3"/>
    <x v="5"/>
    <x v="1"/>
    <x v="1"/>
    <x v="2"/>
    <x v="1"/>
    <x v="0"/>
    <s v="AHFC"/>
    <n v="0"/>
    <n v="23"/>
    <n v="0.6"/>
    <n v="13.799999999999999"/>
  </r>
  <r>
    <x v="11"/>
    <x v="11"/>
    <n v="3"/>
    <n v="3"/>
    <x v="5"/>
    <x v="1"/>
    <x v="1"/>
    <x v="2"/>
    <x v="1"/>
    <x v="0"/>
    <s v="ASC"/>
    <n v="0"/>
    <n v="18"/>
    <n v="0.6"/>
    <n v="10.799999999999999"/>
  </r>
  <r>
    <x v="13"/>
    <x v="13"/>
    <n v="3"/>
    <n v="1"/>
    <x v="5"/>
    <x v="1"/>
    <x v="1"/>
    <x v="2"/>
    <x v="1"/>
    <x v="1"/>
    <s v="ASC"/>
    <n v="0"/>
    <n v="18"/>
    <n v="0.2"/>
    <n v="3.6"/>
  </r>
  <r>
    <x v="17"/>
    <x v="17"/>
    <n v="1"/>
    <n v="2"/>
    <x v="5"/>
    <x v="1"/>
    <x v="1"/>
    <x v="3"/>
    <x v="0"/>
    <x v="0"/>
    <s v="AHFC"/>
    <n v="0"/>
    <n v="28"/>
    <n v="0.4"/>
    <n v="11.200000000000001"/>
  </r>
  <r>
    <x v="16"/>
    <x v="16"/>
    <n v="2"/>
    <n v="2"/>
    <x v="5"/>
    <x v="1"/>
    <x v="1"/>
    <x v="3"/>
    <x v="0"/>
    <x v="0"/>
    <s v="ASC"/>
    <n v="0"/>
    <n v="23"/>
    <n v="0.4"/>
    <n v="9.2000000000000011"/>
  </r>
  <r>
    <x v="20"/>
    <x v="20"/>
    <n v="1"/>
    <n v="2"/>
    <x v="5"/>
    <x v="1"/>
    <x v="1"/>
    <x v="3"/>
    <x v="0"/>
    <x v="1"/>
    <s v="ASC"/>
    <n v="0"/>
    <n v="28"/>
    <n v="0.4"/>
    <n v="11.200000000000001"/>
  </r>
  <r>
    <x v="26"/>
    <x v="29"/>
    <n v="2"/>
    <n v="2"/>
    <x v="5"/>
    <x v="1"/>
    <x v="1"/>
    <x v="3"/>
    <x v="0"/>
    <x v="1"/>
    <s v="AHFC"/>
    <n v="0"/>
    <n v="23"/>
    <n v="0.4"/>
    <n v="9.2000000000000011"/>
  </r>
  <r>
    <x v="11"/>
    <x v="30"/>
    <n v="1"/>
    <n v="6"/>
    <x v="5"/>
    <x v="1"/>
    <x v="1"/>
    <x v="3"/>
    <x v="1"/>
    <x v="0"/>
    <s v="ASC"/>
    <n v="0"/>
    <n v="28"/>
    <n v="1"/>
    <n v="28"/>
  </r>
  <r>
    <x v="22"/>
    <x v="23"/>
    <n v="2"/>
    <n v="6"/>
    <x v="5"/>
    <x v="1"/>
    <x v="1"/>
    <x v="3"/>
    <x v="1"/>
    <x v="0"/>
    <s v="AHFC"/>
    <n v="0"/>
    <n v="23"/>
    <n v="1"/>
    <n v="23"/>
  </r>
  <r>
    <x v="28"/>
    <x v="16"/>
    <n v="3"/>
    <n v="6"/>
    <x v="5"/>
    <x v="1"/>
    <x v="1"/>
    <x v="3"/>
    <x v="1"/>
    <x v="0"/>
    <s v="ASC"/>
    <n v="0"/>
    <n v="18"/>
    <n v="1"/>
    <n v="18"/>
  </r>
  <r>
    <x v="27"/>
    <x v="31"/>
    <n v="3"/>
    <n v="6"/>
    <x v="5"/>
    <x v="1"/>
    <x v="1"/>
    <x v="3"/>
    <x v="1"/>
    <x v="0"/>
    <s v="ASC"/>
    <n v="0"/>
    <n v="18"/>
    <n v="1"/>
    <n v="18"/>
  </r>
  <r>
    <x v="68"/>
    <x v="77"/>
    <n v="5"/>
    <n v="6"/>
    <x v="5"/>
    <x v="1"/>
    <x v="1"/>
    <x v="3"/>
    <x v="1"/>
    <x v="0"/>
    <s v="ASC"/>
    <n v="0"/>
    <n v="12"/>
    <n v="1"/>
    <n v="12"/>
  </r>
  <r>
    <x v="30"/>
    <x v="33"/>
    <n v="6"/>
    <n v="6"/>
    <x v="5"/>
    <x v="1"/>
    <x v="1"/>
    <x v="3"/>
    <x v="1"/>
    <x v="0"/>
    <s v="CSFC"/>
    <n v="0"/>
    <n v="12"/>
    <n v="1"/>
    <n v="12"/>
  </r>
  <r>
    <x v="31"/>
    <x v="34"/>
    <n v="1"/>
    <n v="3"/>
    <x v="5"/>
    <x v="1"/>
    <x v="1"/>
    <x v="3"/>
    <x v="1"/>
    <x v="1"/>
    <s v="CSFC"/>
    <n v="0"/>
    <n v="28"/>
    <n v="0.6"/>
    <n v="16.8"/>
  </r>
  <r>
    <x v="26"/>
    <x v="29"/>
    <n v="2"/>
    <n v="3"/>
    <x v="5"/>
    <x v="1"/>
    <x v="1"/>
    <x v="3"/>
    <x v="1"/>
    <x v="1"/>
    <s v="AHFC"/>
    <n v="0"/>
    <n v="23"/>
    <n v="0.6"/>
    <n v="13.799999999999999"/>
  </r>
  <r>
    <x v="32"/>
    <x v="35"/>
    <n v="3"/>
    <n v="3"/>
    <x v="5"/>
    <x v="1"/>
    <x v="1"/>
    <x v="3"/>
    <x v="1"/>
    <x v="1"/>
    <s v="AHFC"/>
    <n v="0"/>
    <n v="18"/>
    <n v="0.6"/>
    <n v="10.799999999999999"/>
  </r>
  <r>
    <x v="34"/>
    <x v="37"/>
    <n v="1"/>
    <n v="10"/>
    <x v="6"/>
    <x v="1"/>
    <x v="2"/>
    <x v="4"/>
    <x v="0"/>
    <x v="0"/>
    <s v="ASC"/>
    <n v="1"/>
    <n v="32"/>
    <n v="1"/>
    <n v="32"/>
  </r>
  <r>
    <x v="0"/>
    <x v="0"/>
    <n v="2"/>
    <n v="10"/>
    <x v="6"/>
    <x v="1"/>
    <x v="2"/>
    <x v="4"/>
    <x v="0"/>
    <x v="0"/>
    <s v="ASC"/>
    <n v="1"/>
    <n v="26"/>
    <n v="1"/>
    <n v="26"/>
  </r>
  <r>
    <x v="40"/>
    <x v="4"/>
    <n v="3"/>
    <n v="10"/>
    <x v="6"/>
    <x v="1"/>
    <x v="2"/>
    <x v="4"/>
    <x v="0"/>
    <x v="0"/>
    <s v="ASC"/>
    <n v="1"/>
    <n v="20"/>
    <n v="1"/>
    <n v="20"/>
  </r>
  <r>
    <x v="2"/>
    <x v="39"/>
    <n v="3"/>
    <n v="10"/>
    <x v="6"/>
    <x v="1"/>
    <x v="2"/>
    <x v="4"/>
    <x v="0"/>
    <x v="0"/>
    <s v="CSFC"/>
    <n v="1"/>
    <n v="20"/>
    <n v="1"/>
    <n v="20"/>
  </r>
  <r>
    <x v="37"/>
    <x v="42"/>
    <n v="5"/>
    <n v="10"/>
    <x v="6"/>
    <x v="1"/>
    <x v="2"/>
    <x v="4"/>
    <x v="0"/>
    <x v="0"/>
    <s v="AHFC"/>
    <n v="1"/>
    <n v="14"/>
    <n v="1"/>
    <n v="14"/>
  </r>
  <r>
    <x v="35"/>
    <x v="38"/>
    <n v="6"/>
    <n v="10"/>
    <x v="6"/>
    <x v="1"/>
    <x v="2"/>
    <x v="4"/>
    <x v="0"/>
    <x v="0"/>
    <s v="ASC"/>
    <n v="1"/>
    <n v="14"/>
    <n v="1"/>
    <n v="14"/>
  </r>
  <r>
    <x v="53"/>
    <x v="62"/>
    <n v="7"/>
    <n v="10"/>
    <x v="6"/>
    <x v="1"/>
    <x v="2"/>
    <x v="4"/>
    <x v="0"/>
    <x v="0"/>
    <s v="ASC"/>
    <n v="1"/>
    <n v="14"/>
    <n v="1"/>
    <n v="14"/>
  </r>
  <r>
    <x v="0"/>
    <x v="1"/>
    <n v="8"/>
    <n v="10"/>
    <x v="6"/>
    <x v="1"/>
    <x v="2"/>
    <x v="4"/>
    <x v="0"/>
    <x v="0"/>
    <s v="ASC"/>
    <n v="1"/>
    <n v="14"/>
    <n v="1"/>
    <n v="14"/>
  </r>
  <r>
    <x v="4"/>
    <x v="45"/>
    <n v="9"/>
    <n v="10"/>
    <x v="6"/>
    <x v="1"/>
    <x v="2"/>
    <x v="4"/>
    <x v="0"/>
    <x v="0"/>
    <s v="IND"/>
    <n v="1"/>
    <n v="8"/>
    <n v="1"/>
    <n v="8"/>
  </r>
  <r>
    <x v="11"/>
    <x v="60"/>
    <n v="10"/>
    <n v="10"/>
    <x v="6"/>
    <x v="1"/>
    <x v="2"/>
    <x v="4"/>
    <x v="0"/>
    <x v="0"/>
    <s v="ASC"/>
    <n v="1"/>
    <n v="8"/>
    <n v="1"/>
    <n v="8"/>
  </r>
  <r>
    <x v="2"/>
    <x v="47"/>
    <n v="1"/>
    <n v="3"/>
    <x v="6"/>
    <x v="1"/>
    <x v="2"/>
    <x v="4"/>
    <x v="0"/>
    <x v="1"/>
    <s v="CSFC"/>
    <n v="1"/>
    <n v="32"/>
    <n v="0.6"/>
    <n v="19.2"/>
  </r>
  <r>
    <x v="20"/>
    <x v="20"/>
    <n v="2"/>
    <n v="3"/>
    <x v="6"/>
    <x v="1"/>
    <x v="2"/>
    <x v="4"/>
    <x v="0"/>
    <x v="1"/>
    <s v="ASC"/>
    <n v="1"/>
    <n v="26"/>
    <n v="0.6"/>
    <n v="15.6"/>
  </r>
  <r>
    <x v="43"/>
    <x v="49"/>
    <n v="3"/>
    <n v="3"/>
    <x v="6"/>
    <x v="1"/>
    <x v="2"/>
    <x v="4"/>
    <x v="0"/>
    <x v="1"/>
    <s v="ASC"/>
    <n v="1"/>
    <n v="20"/>
    <n v="0.6"/>
    <n v="12"/>
  </r>
  <r>
    <x v="37"/>
    <x v="42"/>
    <n v="1"/>
    <n v="3"/>
    <x v="6"/>
    <x v="1"/>
    <x v="2"/>
    <x v="4"/>
    <x v="1"/>
    <x v="0"/>
    <s v="AHFC"/>
    <n v="1"/>
    <n v="32"/>
    <n v="0.6"/>
    <n v="19.2"/>
  </r>
  <r>
    <x v="44"/>
    <x v="50"/>
    <n v="2"/>
    <n v="3"/>
    <x v="6"/>
    <x v="1"/>
    <x v="2"/>
    <x v="4"/>
    <x v="1"/>
    <x v="0"/>
    <s v="AHFC"/>
    <n v="1"/>
    <n v="26"/>
    <n v="0.6"/>
    <n v="15.6"/>
  </r>
  <r>
    <x v="11"/>
    <x v="30"/>
    <n v="3"/>
    <n v="3"/>
    <x v="6"/>
    <x v="1"/>
    <x v="2"/>
    <x v="4"/>
    <x v="1"/>
    <x v="0"/>
    <s v="ASC"/>
    <n v="1"/>
    <n v="32"/>
    <n v="0.6"/>
    <n v="19.2"/>
  </r>
  <r>
    <x v="56"/>
    <x v="66"/>
    <n v="1"/>
    <n v="3"/>
    <x v="6"/>
    <x v="1"/>
    <x v="2"/>
    <x v="4"/>
    <x v="1"/>
    <x v="1"/>
    <s v="ASC"/>
    <n v="1"/>
    <n v="32"/>
    <n v="0.6"/>
    <n v="19.2"/>
  </r>
  <r>
    <x v="69"/>
    <x v="78"/>
    <n v="2"/>
    <n v="3"/>
    <x v="6"/>
    <x v="1"/>
    <x v="2"/>
    <x v="4"/>
    <x v="1"/>
    <x v="1"/>
    <s v="AUFeC"/>
    <n v="1"/>
    <n v="26"/>
    <n v="0.6"/>
    <n v="15.6"/>
  </r>
  <r>
    <x v="47"/>
    <x v="53"/>
    <n v="3"/>
    <n v="3"/>
    <x v="6"/>
    <x v="1"/>
    <x v="2"/>
    <x v="4"/>
    <x v="1"/>
    <x v="1"/>
    <s v="CSFC"/>
    <n v="1"/>
    <n v="20"/>
    <n v="0.6"/>
    <n v="12"/>
  </r>
  <r>
    <x v="62"/>
    <x v="72"/>
    <n v="1"/>
    <n v="4"/>
    <x v="6"/>
    <x v="1"/>
    <x v="2"/>
    <x v="4"/>
    <x v="2"/>
    <x v="0"/>
    <s v="CSFC"/>
    <n v="1"/>
    <n v="32"/>
    <n v="0.8"/>
    <n v="25.6"/>
  </r>
  <r>
    <x v="49"/>
    <x v="55"/>
    <n v="3"/>
    <n v="4"/>
    <x v="6"/>
    <x v="1"/>
    <x v="2"/>
    <x v="4"/>
    <x v="2"/>
    <x v="0"/>
    <s v="CSFC"/>
    <n v="1"/>
    <n v="20"/>
    <n v="0.8"/>
    <n v="16"/>
  </r>
  <r>
    <x v="70"/>
    <x v="79"/>
    <n v="3"/>
    <n v="4"/>
    <x v="6"/>
    <x v="1"/>
    <x v="2"/>
    <x v="4"/>
    <x v="2"/>
    <x v="0"/>
    <s v="CSFC"/>
    <n v="1"/>
    <n v="20"/>
    <n v="0.8"/>
    <n v="16"/>
  </r>
  <r>
    <x v="49"/>
    <x v="56"/>
    <n v="5"/>
    <n v="4"/>
    <x v="6"/>
    <x v="1"/>
    <x v="2"/>
    <x v="4"/>
    <x v="2"/>
    <x v="0"/>
    <s v="CSFC"/>
    <n v="1"/>
    <n v="14"/>
    <n v="0.8"/>
    <n v="11.200000000000001"/>
  </r>
  <r>
    <x v="4"/>
    <x v="5"/>
    <n v="2"/>
    <n v="1"/>
    <x v="6"/>
    <x v="1"/>
    <x v="2"/>
    <x v="4"/>
    <x v="2"/>
    <x v="1"/>
    <s v="ASC"/>
    <n v="1"/>
    <n v="26"/>
    <n v="0.2"/>
    <n v="5.2"/>
  </r>
  <r>
    <x v="2"/>
    <x v="39"/>
    <n v="1"/>
    <n v="5"/>
    <x v="6"/>
    <x v="1"/>
    <x v="2"/>
    <x v="5"/>
    <x v="0"/>
    <x v="0"/>
    <s v="CSFC"/>
    <n v="1"/>
    <n v="32"/>
    <n v="1"/>
    <n v="32"/>
  </r>
  <r>
    <x v="4"/>
    <x v="45"/>
    <n v="2"/>
    <n v="5"/>
    <x v="6"/>
    <x v="1"/>
    <x v="2"/>
    <x v="5"/>
    <x v="0"/>
    <x v="0"/>
    <s v="IND"/>
    <n v="1"/>
    <n v="26"/>
    <n v="1"/>
    <n v="26"/>
  </r>
  <r>
    <x v="17"/>
    <x v="41"/>
    <n v="3"/>
    <n v="5"/>
    <x v="6"/>
    <x v="1"/>
    <x v="2"/>
    <x v="5"/>
    <x v="0"/>
    <x v="0"/>
    <s v="AHFC"/>
    <n v="1"/>
    <n v="20"/>
    <n v="1"/>
    <n v="20"/>
  </r>
  <r>
    <x v="11"/>
    <x v="60"/>
    <n v="3"/>
    <n v="5"/>
    <x v="6"/>
    <x v="1"/>
    <x v="2"/>
    <x v="5"/>
    <x v="0"/>
    <x v="0"/>
    <s v="ASC"/>
    <n v="1"/>
    <n v="20"/>
    <n v="1"/>
    <n v="20"/>
  </r>
  <r>
    <x v="16"/>
    <x v="4"/>
    <n v="5"/>
    <n v="5"/>
    <x v="6"/>
    <x v="1"/>
    <x v="2"/>
    <x v="5"/>
    <x v="0"/>
    <x v="0"/>
    <s v="ASC"/>
    <n v="1"/>
    <n v="14"/>
    <n v="1"/>
    <n v="14"/>
  </r>
  <r>
    <x v="2"/>
    <x v="47"/>
    <n v="1"/>
    <n v="3"/>
    <x v="6"/>
    <x v="1"/>
    <x v="2"/>
    <x v="5"/>
    <x v="0"/>
    <x v="1"/>
    <s v="CSFC"/>
    <n v="1"/>
    <n v="32"/>
    <n v="0.6"/>
    <n v="19.2"/>
  </r>
  <r>
    <x v="38"/>
    <x v="80"/>
    <n v="2"/>
    <n v="3"/>
    <x v="6"/>
    <x v="1"/>
    <x v="2"/>
    <x v="5"/>
    <x v="0"/>
    <x v="1"/>
    <s v="AHFC"/>
    <n v="1"/>
    <n v="26"/>
    <n v="0.6"/>
    <n v="15.6"/>
  </r>
  <r>
    <x v="43"/>
    <x v="49"/>
    <n v="3"/>
    <n v="3"/>
    <x v="6"/>
    <x v="1"/>
    <x v="2"/>
    <x v="5"/>
    <x v="0"/>
    <x v="1"/>
    <s v="ASC"/>
    <n v="1"/>
    <n v="20"/>
    <n v="0.6"/>
    <n v="12"/>
  </r>
  <r>
    <x v="11"/>
    <x v="60"/>
    <s v="Cancelled"/>
    <n v="1"/>
    <x v="6"/>
    <x v="1"/>
    <x v="2"/>
    <x v="5"/>
    <x v="1"/>
    <x v="0"/>
    <s v="ASC"/>
    <n v="1"/>
    <n v="1"/>
    <n v="1"/>
    <n v="1"/>
  </r>
  <r>
    <x v="69"/>
    <x v="78"/>
    <s v="Cancelled"/>
    <n v="1"/>
    <x v="6"/>
    <x v="1"/>
    <x v="2"/>
    <x v="5"/>
    <x v="1"/>
    <x v="1"/>
    <s v="AUFeC"/>
    <n v="1"/>
    <n v="1"/>
    <n v="1"/>
    <n v="1"/>
  </r>
  <r>
    <x v="50"/>
    <x v="58"/>
    <n v="1"/>
    <n v="4"/>
    <x v="6"/>
    <x v="1"/>
    <x v="2"/>
    <x v="5"/>
    <x v="2"/>
    <x v="0"/>
    <s v="CSFC"/>
    <n v="1"/>
    <n v="32"/>
    <n v="0.8"/>
    <n v="25.6"/>
  </r>
  <r>
    <x v="70"/>
    <x v="79"/>
    <n v="2"/>
    <n v="4"/>
    <x v="6"/>
    <x v="1"/>
    <x v="2"/>
    <x v="5"/>
    <x v="2"/>
    <x v="0"/>
    <s v="CSFC"/>
    <n v="1"/>
    <n v="26"/>
    <n v="0.8"/>
    <n v="20.8"/>
  </r>
  <r>
    <x v="49"/>
    <x v="56"/>
    <n v="3"/>
    <n v="4"/>
    <x v="6"/>
    <x v="1"/>
    <x v="2"/>
    <x v="5"/>
    <x v="2"/>
    <x v="0"/>
    <s v="CSFC"/>
    <n v="1"/>
    <n v="20"/>
    <n v="0.8"/>
    <n v="16"/>
  </r>
  <r>
    <x v="49"/>
    <x v="81"/>
    <n v="3"/>
    <n v="4"/>
    <x v="6"/>
    <x v="1"/>
    <x v="2"/>
    <x v="5"/>
    <x v="2"/>
    <x v="0"/>
    <s v="CSFC"/>
    <n v="1"/>
    <n v="20"/>
    <n v="0.8"/>
    <n v="16"/>
  </r>
  <r>
    <x v="5"/>
    <x v="6"/>
    <n v="1"/>
    <n v="3"/>
    <x v="7"/>
    <x v="1"/>
    <x v="2"/>
    <x v="1"/>
    <x v="0"/>
    <x v="0"/>
    <s v="F4A"/>
    <n v="1"/>
    <n v="32"/>
    <n v="0.6"/>
    <n v="19.2"/>
  </r>
  <r>
    <x v="71"/>
    <x v="4"/>
    <n v="2"/>
    <n v="3"/>
    <x v="7"/>
    <x v="1"/>
    <x v="2"/>
    <x v="1"/>
    <x v="0"/>
    <x v="0"/>
    <s v="AHFC"/>
    <n v="1"/>
    <n v="26"/>
    <n v="0.6"/>
    <n v="15.6"/>
  </r>
  <r>
    <x v="72"/>
    <x v="82"/>
    <n v="3"/>
    <n v="3"/>
    <x v="7"/>
    <x v="1"/>
    <x v="2"/>
    <x v="1"/>
    <x v="0"/>
    <x v="0"/>
    <s v="F4A"/>
    <n v="1"/>
    <n v="20"/>
    <n v="0.6"/>
    <n v="12"/>
  </r>
  <r>
    <x v="9"/>
    <x v="9"/>
    <n v="1"/>
    <n v="2"/>
    <x v="7"/>
    <x v="1"/>
    <x v="2"/>
    <x v="1"/>
    <x v="0"/>
    <x v="1"/>
    <s v="F4A"/>
    <n v="1"/>
    <n v="32"/>
    <n v="0.4"/>
    <n v="12.8"/>
  </r>
  <r>
    <x v="73"/>
    <x v="83"/>
    <n v="2"/>
    <n v="2"/>
    <x v="7"/>
    <x v="1"/>
    <x v="2"/>
    <x v="1"/>
    <x v="0"/>
    <x v="1"/>
    <s v="F4A"/>
    <n v="1"/>
    <n v="26"/>
    <n v="0.4"/>
    <n v="10.4"/>
  </r>
  <r>
    <x v="11"/>
    <x v="11"/>
    <n v="1"/>
    <n v="5"/>
    <x v="7"/>
    <x v="1"/>
    <x v="2"/>
    <x v="1"/>
    <x v="1"/>
    <x v="0"/>
    <s v="ASC"/>
    <n v="1"/>
    <n v="32"/>
    <n v="1"/>
    <n v="32"/>
  </r>
  <r>
    <x v="74"/>
    <x v="84"/>
    <n v="2"/>
    <n v="5"/>
    <x v="7"/>
    <x v="1"/>
    <x v="2"/>
    <x v="1"/>
    <x v="1"/>
    <x v="0"/>
    <s v="AHFC"/>
    <n v="1"/>
    <n v="26"/>
    <n v="1"/>
    <n v="26"/>
  </r>
  <r>
    <x v="75"/>
    <x v="19"/>
    <n v="3"/>
    <n v="5"/>
    <x v="7"/>
    <x v="1"/>
    <x v="2"/>
    <x v="1"/>
    <x v="1"/>
    <x v="0"/>
    <s v="ASC"/>
    <n v="1"/>
    <n v="20"/>
    <n v="1"/>
    <n v="20"/>
  </r>
  <r>
    <x v="65"/>
    <x v="74"/>
    <n v="3"/>
    <n v="5"/>
    <x v="7"/>
    <x v="1"/>
    <x v="2"/>
    <x v="1"/>
    <x v="1"/>
    <x v="0"/>
    <s v="AHFC"/>
    <n v="1"/>
    <n v="20"/>
    <n v="1"/>
    <n v="20"/>
  </r>
  <r>
    <x v="75"/>
    <x v="85"/>
    <n v="5"/>
    <n v="5"/>
    <x v="7"/>
    <x v="1"/>
    <x v="2"/>
    <x v="1"/>
    <x v="1"/>
    <x v="0"/>
    <s v="ASC"/>
    <n v="1"/>
    <n v="14"/>
    <n v="1"/>
    <n v="14"/>
  </r>
  <r>
    <x v="13"/>
    <x v="13"/>
    <n v="1"/>
    <n v="2"/>
    <x v="7"/>
    <x v="1"/>
    <x v="2"/>
    <x v="1"/>
    <x v="1"/>
    <x v="1"/>
    <s v="ASC"/>
    <n v="1"/>
    <n v="32"/>
    <n v="0.4"/>
    <n v="12.8"/>
  </r>
  <r>
    <x v="14"/>
    <x v="14"/>
    <n v="2"/>
    <n v="2"/>
    <x v="7"/>
    <x v="1"/>
    <x v="2"/>
    <x v="1"/>
    <x v="1"/>
    <x v="1"/>
    <s v="ASC"/>
    <n v="1"/>
    <n v="26"/>
    <n v="0.4"/>
    <n v="10.4"/>
  </r>
  <r>
    <x v="17"/>
    <x v="17"/>
    <n v="1"/>
    <n v="4"/>
    <x v="7"/>
    <x v="1"/>
    <x v="2"/>
    <x v="2"/>
    <x v="0"/>
    <x v="0"/>
    <s v="AHFC"/>
    <n v="1"/>
    <n v="32"/>
    <n v="0.8"/>
    <n v="25.6"/>
  </r>
  <r>
    <x v="16"/>
    <x v="16"/>
    <n v="2"/>
    <n v="4"/>
    <x v="7"/>
    <x v="1"/>
    <x v="2"/>
    <x v="2"/>
    <x v="0"/>
    <x v="0"/>
    <s v="ASC"/>
    <n v="1"/>
    <n v="26"/>
    <n v="0.8"/>
    <n v="20.8"/>
  </r>
  <r>
    <x v="19"/>
    <x v="19"/>
    <n v="3"/>
    <n v="4"/>
    <x v="7"/>
    <x v="1"/>
    <x v="2"/>
    <x v="2"/>
    <x v="0"/>
    <x v="0"/>
    <s v="ASC"/>
    <n v="1"/>
    <n v="20"/>
    <n v="0.8"/>
    <n v="16"/>
  </r>
  <r>
    <x v="18"/>
    <x v="18"/>
    <n v="3"/>
    <n v="4"/>
    <x v="7"/>
    <x v="1"/>
    <x v="2"/>
    <x v="2"/>
    <x v="0"/>
    <x v="0"/>
    <s v="ASC"/>
    <n v="1"/>
    <n v="20"/>
    <n v="0.8"/>
    <n v="16"/>
  </r>
  <r>
    <x v="20"/>
    <x v="20"/>
    <n v="1"/>
    <n v="3"/>
    <x v="7"/>
    <x v="1"/>
    <x v="2"/>
    <x v="2"/>
    <x v="0"/>
    <x v="1"/>
    <s v="ASC"/>
    <n v="1"/>
    <n v="32"/>
    <n v="0.6"/>
    <n v="19.2"/>
  </r>
  <r>
    <x v="76"/>
    <x v="86"/>
    <n v="2"/>
    <n v="3"/>
    <x v="7"/>
    <x v="1"/>
    <x v="2"/>
    <x v="2"/>
    <x v="0"/>
    <x v="1"/>
    <s v="F4A"/>
    <n v="1"/>
    <n v="26"/>
    <n v="0.6"/>
    <n v="15.6"/>
  </r>
  <r>
    <x v="9"/>
    <x v="9"/>
    <n v="3"/>
    <n v="3"/>
    <x v="7"/>
    <x v="1"/>
    <x v="2"/>
    <x v="2"/>
    <x v="0"/>
    <x v="1"/>
    <s v="F4A"/>
    <n v="1"/>
    <n v="20"/>
    <n v="0.6"/>
    <n v="12"/>
  </r>
  <r>
    <x v="22"/>
    <x v="23"/>
    <n v="1"/>
    <n v="5"/>
    <x v="7"/>
    <x v="1"/>
    <x v="2"/>
    <x v="2"/>
    <x v="1"/>
    <x v="0"/>
    <s v="AHFC"/>
    <n v="1"/>
    <n v="32"/>
    <n v="1"/>
    <n v="32"/>
  </r>
  <r>
    <x v="2"/>
    <x v="24"/>
    <n v="2"/>
    <n v="5"/>
    <x v="7"/>
    <x v="1"/>
    <x v="2"/>
    <x v="2"/>
    <x v="1"/>
    <x v="0"/>
    <s v="CSFC"/>
    <n v="1"/>
    <n v="26"/>
    <n v="1"/>
    <n v="26"/>
  </r>
  <r>
    <x v="11"/>
    <x v="11"/>
    <n v="3"/>
    <n v="5"/>
    <x v="7"/>
    <x v="1"/>
    <x v="2"/>
    <x v="2"/>
    <x v="1"/>
    <x v="0"/>
    <s v="ASC"/>
    <n v="1"/>
    <n v="20"/>
    <n v="1"/>
    <n v="20"/>
  </r>
  <r>
    <x v="23"/>
    <x v="25"/>
    <n v="3"/>
    <n v="5"/>
    <x v="7"/>
    <x v="1"/>
    <x v="2"/>
    <x v="2"/>
    <x v="1"/>
    <x v="0"/>
    <s v="ASC"/>
    <n v="1"/>
    <n v="20"/>
    <n v="1"/>
    <n v="20"/>
  </r>
  <r>
    <x v="77"/>
    <x v="87"/>
    <n v="5"/>
    <n v="5"/>
    <x v="7"/>
    <x v="1"/>
    <x v="2"/>
    <x v="2"/>
    <x v="1"/>
    <x v="0"/>
    <s v="ASC"/>
    <n v="1"/>
    <n v="14"/>
    <n v="1"/>
    <n v="14"/>
  </r>
  <r>
    <x v="13"/>
    <x v="13"/>
    <n v="1"/>
    <n v="3"/>
    <x v="7"/>
    <x v="1"/>
    <x v="2"/>
    <x v="2"/>
    <x v="1"/>
    <x v="1"/>
    <s v="ASC"/>
    <n v="1"/>
    <n v="32"/>
    <n v="0.6"/>
    <n v="19.2"/>
  </r>
  <r>
    <x v="24"/>
    <x v="26"/>
    <n v="2"/>
    <n v="3"/>
    <x v="7"/>
    <x v="1"/>
    <x v="2"/>
    <x v="2"/>
    <x v="1"/>
    <x v="1"/>
    <s v="AHFC"/>
    <n v="1"/>
    <n v="26"/>
    <n v="0.6"/>
    <n v="15.6"/>
  </r>
  <r>
    <x v="14"/>
    <x v="14"/>
    <n v="3"/>
    <n v="3"/>
    <x v="7"/>
    <x v="1"/>
    <x v="2"/>
    <x v="2"/>
    <x v="1"/>
    <x v="1"/>
    <s v="ASC"/>
    <n v="1"/>
    <n v="20"/>
    <n v="0.6"/>
    <n v="12"/>
  </r>
  <r>
    <x v="17"/>
    <x v="17"/>
    <n v="1"/>
    <n v="3"/>
    <x v="7"/>
    <x v="1"/>
    <x v="2"/>
    <x v="3"/>
    <x v="0"/>
    <x v="0"/>
    <s v="AHFC"/>
    <n v="1"/>
    <n v="32"/>
    <n v="0.6"/>
    <n v="19.2"/>
  </r>
  <r>
    <x v="19"/>
    <x v="19"/>
    <n v="2"/>
    <n v="3"/>
    <x v="7"/>
    <x v="1"/>
    <x v="2"/>
    <x v="3"/>
    <x v="0"/>
    <x v="0"/>
    <s v="ASC"/>
    <n v="1"/>
    <n v="26"/>
    <n v="0.6"/>
    <n v="15.6"/>
  </r>
  <r>
    <x v="16"/>
    <x v="16"/>
    <n v="3"/>
    <n v="3"/>
    <x v="7"/>
    <x v="1"/>
    <x v="2"/>
    <x v="3"/>
    <x v="0"/>
    <x v="0"/>
    <s v="ASC"/>
    <n v="1"/>
    <n v="20"/>
    <n v="0.6"/>
    <n v="12"/>
  </r>
  <r>
    <x v="26"/>
    <x v="29"/>
    <n v="1"/>
    <n v="3"/>
    <x v="7"/>
    <x v="1"/>
    <x v="2"/>
    <x v="3"/>
    <x v="0"/>
    <x v="1"/>
    <s v="AHFC"/>
    <n v="1"/>
    <n v="32"/>
    <n v="0.6"/>
    <n v="19.2"/>
  </r>
  <r>
    <x v="76"/>
    <x v="86"/>
    <n v="2"/>
    <n v="3"/>
    <x v="7"/>
    <x v="1"/>
    <x v="2"/>
    <x v="3"/>
    <x v="0"/>
    <x v="1"/>
    <s v="F4A"/>
    <n v="1"/>
    <n v="26"/>
    <n v="0.6"/>
    <n v="15.6"/>
  </r>
  <r>
    <x v="20"/>
    <x v="20"/>
    <n v="3"/>
    <n v="3"/>
    <x v="7"/>
    <x v="1"/>
    <x v="2"/>
    <x v="3"/>
    <x v="0"/>
    <x v="1"/>
    <s v="ASC"/>
    <n v="1"/>
    <n v="20"/>
    <n v="0.6"/>
    <n v="12"/>
  </r>
  <r>
    <x v="11"/>
    <x v="30"/>
    <n v="1"/>
    <n v="5"/>
    <x v="7"/>
    <x v="1"/>
    <x v="2"/>
    <x v="3"/>
    <x v="1"/>
    <x v="0"/>
    <s v="ASC"/>
    <n v="1"/>
    <n v="32"/>
    <n v="1"/>
    <n v="32"/>
  </r>
  <r>
    <x v="28"/>
    <x v="16"/>
    <n v="2"/>
    <n v="5"/>
    <x v="7"/>
    <x v="1"/>
    <x v="2"/>
    <x v="3"/>
    <x v="1"/>
    <x v="0"/>
    <s v="ASC"/>
    <n v="1"/>
    <n v="26"/>
    <n v="1"/>
    <n v="26"/>
  </r>
  <r>
    <x v="22"/>
    <x v="23"/>
    <n v="3"/>
    <n v="5"/>
    <x v="7"/>
    <x v="1"/>
    <x v="2"/>
    <x v="3"/>
    <x v="1"/>
    <x v="0"/>
    <s v="AHFC"/>
    <n v="1"/>
    <n v="20"/>
    <n v="1"/>
    <n v="20"/>
  </r>
  <r>
    <x v="30"/>
    <x v="33"/>
    <n v="3"/>
    <n v="5"/>
    <x v="7"/>
    <x v="1"/>
    <x v="2"/>
    <x v="3"/>
    <x v="1"/>
    <x v="0"/>
    <s v="CSFC"/>
    <n v="1"/>
    <n v="20"/>
    <n v="1"/>
    <n v="20"/>
  </r>
  <r>
    <x v="68"/>
    <x v="77"/>
    <n v="5"/>
    <n v="5"/>
    <x v="7"/>
    <x v="1"/>
    <x v="2"/>
    <x v="3"/>
    <x v="1"/>
    <x v="0"/>
    <s v="ASC"/>
    <n v="1"/>
    <n v="14"/>
    <n v="1"/>
    <n v="14"/>
  </r>
  <r>
    <x v="32"/>
    <x v="35"/>
    <n v="1"/>
    <n v="3"/>
    <x v="7"/>
    <x v="1"/>
    <x v="2"/>
    <x v="3"/>
    <x v="1"/>
    <x v="1"/>
    <s v="AHFC"/>
    <n v="1"/>
    <n v="32"/>
    <n v="0.6"/>
    <n v="19.2"/>
  </r>
  <r>
    <x v="31"/>
    <x v="34"/>
    <n v="2"/>
    <n v="3"/>
    <x v="7"/>
    <x v="1"/>
    <x v="2"/>
    <x v="3"/>
    <x v="1"/>
    <x v="1"/>
    <s v="CSFC"/>
    <n v="1"/>
    <n v="26"/>
    <n v="0.6"/>
    <n v="15.6"/>
  </r>
  <r>
    <x v="26"/>
    <x v="29"/>
    <n v="3"/>
    <n v="3"/>
    <x v="7"/>
    <x v="1"/>
    <x v="2"/>
    <x v="3"/>
    <x v="1"/>
    <x v="1"/>
    <s v="AHFC"/>
    <n v="1"/>
    <n v="20"/>
    <n v="0.6"/>
    <n v="12"/>
  </r>
  <r>
    <x v="37"/>
    <x v="42"/>
    <n v="1"/>
    <n v="7"/>
    <x v="8"/>
    <x v="1"/>
    <x v="2"/>
    <x v="6"/>
    <x v="0"/>
    <x v="0"/>
    <s v="AHFC"/>
    <n v="1"/>
    <n v="32"/>
    <n v="1"/>
    <n v="32"/>
  </r>
  <r>
    <x v="40"/>
    <x v="4"/>
    <n v="2"/>
    <n v="7"/>
    <x v="8"/>
    <x v="1"/>
    <x v="2"/>
    <x v="6"/>
    <x v="0"/>
    <x v="0"/>
    <s v="ASC"/>
    <n v="1"/>
    <n v="26"/>
    <n v="1"/>
    <n v="26"/>
  </r>
  <r>
    <x v="11"/>
    <x v="60"/>
    <n v="3"/>
    <n v="7"/>
    <x v="8"/>
    <x v="1"/>
    <x v="2"/>
    <x v="6"/>
    <x v="0"/>
    <x v="0"/>
    <s v="ASC"/>
    <n v="1"/>
    <n v="20"/>
    <n v="1"/>
    <n v="20"/>
  </r>
  <r>
    <x v="4"/>
    <x v="45"/>
    <n v="3"/>
    <n v="7"/>
    <x v="8"/>
    <x v="1"/>
    <x v="2"/>
    <x v="6"/>
    <x v="0"/>
    <x v="0"/>
    <s v="IND"/>
    <n v="1"/>
    <n v="20"/>
    <n v="1"/>
    <n v="20"/>
  </r>
  <r>
    <x v="39"/>
    <x v="44"/>
    <n v="5"/>
    <n v="7"/>
    <x v="8"/>
    <x v="1"/>
    <x v="2"/>
    <x v="6"/>
    <x v="0"/>
    <x v="0"/>
    <s v="AHFC"/>
    <n v="1"/>
    <n v="14"/>
    <n v="1"/>
    <n v="14"/>
  </r>
  <r>
    <x v="59"/>
    <x v="69"/>
    <n v="6"/>
    <n v="7"/>
    <x v="8"/>
    <x v="1"/>
    <x v="2"/>
    <x v="6"/>
    <x v="0"/>
    <x v="0"/>
    <s v="ASC"/>
    <n v="1"/>
    <n v="14"/>
    <n v="1"/>
    <n v="14"/>
  </r>
  <r>
    <x v="16"/>
    <x v="16"/>
    <n v="7"/>
    <n v="7"/>
    <x v="8"/>
    <x v="1"/>
    <x v="2"/>
    <x v="6"/>
    <x v="0"/>
    <x v="0"/>
    <s v="ASC"/>
    <n v="1"/>
    <n v="14"/>
    <n v="1"/>
    <n v="14"/>
  </r>
  <r>
    <x v="38"/>
    <x v="80"/>
    <n v="1"/>
    <n v="3"/>
    <x v="8"/>
    <x v="1"/>
    <x v="2"/>
    <x v="6"/>
    <x v="0"/>
    <x v="1"/>
    <s v="AHFC"/>
    <n v="1"/>
    <n v="32"/>
    <n v="0.6"/>
    <n v="19.2"/>
  </r>
  <r>
    <x v="78"/>
    <x v="88"/>
    <n v="2"/>
    <n v="3"/>
    <x v="8"/>
    <x v="1"/>
    <x v="2"/>
    <x v="6"/>
    <x v="0"/>
    <x v="1"/>
    <s v="CSFC"/>
    <n v="1"/>
    <n v="26"/>
    <n v="0.6"/>
    <n v="15.6"/>
  </r>
  <r>
    <x v="43"/>
    <x v="49"/>
    <n v="3"/>
    <n v="3"/>
    <x v="8"/>
    <x v="1"/>
    <x v="2"/>
    <x v="6"/>
    <x v="0"/>
    <x v="1"/>
    <s v="ASC"/>
    <n v="1"/>
    <n v="20"/>
    <n v="0.6"/>
    <n v="12"/>
  </r>
  <r>
    <x v="11"/>
    <x v="30"/>
    <n v="1"/>
    <n v="3"/>
    <x v="8"/>
    <x v="1"/>
    <x v="2"/>
    <x v="6"/>
    <x v="1"/>
    <x v="0"/>
    <s v="ASC"/>
    <n v="1"/>
    <n v="32"/>
    <n v="0.6"/>
    <n v="19.2"/>
  </r>
  <r>
    <x v="28"/>
    <x v="16"/>
    <n v="2"/>
    <n v="3"/>
    <x v="8"/>
    <x v="1"/>
    <x v="2"/>
    <x v="6"/>
    <x v="1"/>
    <x v="0"/>
    <s v="ASC"/>
    <n v="1"/>
    <n v="26"/>
    <n v="0.6"/>
    <n v="15.6"/>
  </r>
  <r>
    <x v="59"/>
    <x v="69"/>
    <n v="3"/>
    <n v="3"/>
    <x v="8"/>
    <x v="1"/>
    <x v="2"/>
    <x v="6"/>
    <x v="1"/>
    <x v="0"/>
    <s v="ASC"/>
    <n v="1"/>
    <n v="20"/>
    <n v="0.6"/>
    <n v="12"/>
  </r>
  <r>
    <x v="47"/>
    <x v="53"/>
    <n v="1"/>
    <n v="4"/>
    <x v="8"/>
    <x v="1"/>
    <x v="2"/>
    <x v="6"/>
    <x v="1"/>
    <x v="1"/>
    <s v="CSFC"/>
    <n v="1"/>
    <n v="32"/>
    <n v="0.8"/>
    <n v="25.6"/>
  </r>
  <r>
    <x v="31"/>
    <x v="34"/>
    <n v="2"/>
    <n v="4"/>
    <x v="8"/>
    <x v="1"/>
    <x v="2"/>
    <x v="6"/>
    <x v="1"/>
    <x v="1"/>
    <s v="CSFC"/>
    <n v="1"/>
    <n v="26"/>
    <n v="0.8"/>
    <n v="20.8"/>
  </r>
  <r>
    <x v="32"/>
    <x v="35"/>
    <n v="3"/>
    <n v="4"/>
    <x v="8"/>
    <x v="1"/>
    <x v="2"/>
    <x v="6"/>
    <x v="1"/>
    <x v="1"/>
    <s v="AHFC"/>
    <n v="1"/>
    <n v="20"/>
    <n v="0.8"/>
    <n v="16"/>
  </r>
  <r>
    <x v="13"/>
    <x v="13"/>
    <n v="3"/>
    <n v="4"/>
    <x v="8"/>
    <x v="1"/>
    <x v="2"/>
    <x v="6"/>
    <x v="1"/>
    <x v="1"/>
    <s v="ASC"/>
    <n v="1"/>
    <n v="20"/>
    <n v="0.8"/>
    <n v="16"/>
  </r>
  <r>
    <x v="18"/>
    <x v="18"/>
    <s v="Cancelled"/>
    <n v="3"/>
    <x v="8"/>
    <x v="1"/>
    <x v="2"/>
    <x v="6"/>
    <x v="2"/>
    <x v="0"/>
    <s v="ASC"/>
    <n v="1"/>
    <n v="1"/>
    <n v="1"/>
    <n v="1"/>
  </r>
  <r>
    <x v="49"/>
    <x v="56"/>
    <s v="Cancelled"/>
    <n v="3"/>
    <x v="8"/>
    <x v="1"/>
    <x v="2"/>
    <x v="6"/>
    <x v="2"/>
    <x v="0"/>
    <s v="CSFC"/>
    <n v="1"/>
    <n v="1"/>
    <n v="1"/>
    <n v="1"/>
  </r>
  <r>
    <x v="59"/>
    <x v="69"/>
    <s v="Cancelled"/>
    <n v="3"/>
    <x v="8"/>
    <x v="1"/>
    <x v="2"/>
    <x v="6"/>
    <x v="2"/>
    <x v="0"/>
    <s v="ASC"/>
    <n v="1"/>
    <n v="1"/>
    <n v="1"/>
    <n v="1"/>
  </r>
  <r>
    <x v="40"/>
    <x v="4"/>
    <s v="Cancelled"/>
    <n v="1"/>
    <x v="8"/>
    <x v="1"/>
    <x v="2"/>
    <x v="7"/>
    <x v="0"/>
    <x v="0"/>
    <s v="ASC"/>
    <n v="1"/>
    <n v="1"/>
    <n v="1"/>
    <n v="1"/>
  </r>
  <r>
    <x v="44"/>
    <x v="50"/>
    <n v="1"/>
    <n v="3"/>
    <x v="8"/>
    <x v="1"/>
    <x v="2"/>
    <x v="7"/>
    <x v="1"/>
    <x v="0"/>
    <s v="AHFC"/>
    <n v="1"/>
    <n v="32"/>
    <n v="0.6"/>
    <n v="19.2"/>
  </r>
  <r>
    <x v="11"/>
    <x v="30"/>
    <n v="2"/>
    <n v="3"/>
    <x v="8"/>
    <x v="1"/>
    <x v="2"/>
    <x v="7"/>
    <x v="1"/>
    <x v="0"/>
    <s v="ASC"/>
    <n v="1"/>
    <n v="26"/>
    <n v="0.6"/>
    <n v="15.6"/>
  </r>
  <r>
    <x v="28"/>
    <x v="16"/>
    <n v="3"/>
    <n v="3"/>
    <x v="8"/>
    <x v="1"/>
    <x v="2"/>
    <x v="7"/>
    <x v="1"/>
    <x v="0"/>
    <s v="ASC"/>
    <n v="1"/>
    <n v="20"/>
    <n v="0.6"/>
    <n v="12"/>
  </r>
  <r>
    <x v="47"/>
    <x v="53"/>
    <n v="1"/>
    <n v="2"/>
    <x v="8"/>
    <x v="1"/>
    <x v="2"/>
    <x v="7"/>
    <x v="1"/>
    <x v="1"/>
    <s v="CSFC"/>
    <n v="1"/>
    <n v="32"/>
    <n v="0.4"/>
    <n v="12.8"/>
  </r>
  <r>
    <x v="31"/>
    <x v="34"/>
    <n v="2"/>
    <n v="2"/>
    <x v="8"/>
    <x v="1"/>
    <x v="2"/>
    <x v="7"/>
    <x v="1"/>
    <x v="1"/>
    <s v="CSFC"/>
    <n v="1"/>
    <n v="26"/>
    <n v="0.4"/>
    <n v="10.4"/>
  </r>
  <r>
    <x v="31"/>
    <x v="34"/>
    <s v="Cancelled"/>
    <n v="2"/>
    <x v="8"/>
    <x v="1"/>
    <x v="2"/>
    <x v="7"/>
    <x v="2"/>
    <x v="1"/>
    <s v="CSFC"/>
    <n v="1"/>
    <n v="1"/>
    <n v="1"/>
    <n v="1"/>
  </r>
  <r>
    <x v="4"/>
    <x v="5"/>
    <s v="Cancelled"/>
    <n v="2"/>
    <x v="8"/>
    <x v="1"/>
    <x v="2"/>
    <x v="7"/>
    <x v="2"/>
    <x v="1"/>
    <s v="ASC"/>
    <n v="1"/>
    <n v="1"/>
    <n v="1"/>
    <n v="1"/>
  </r>
  <r>
    <x v="40"/>
    <x v="4"/>
    <s v="Cancelled"/>
    <n v="1"/>
    <x v="8"/>
    <x v="1"/>
    <x v="2"/>
    <x v="0"/>
    <x v="0"/>
    <x v="0"/>
    <s v="ASC"/>
    <n v="1"/>
    <n v="1"/>
    <n v="1"/>
    <n v="1"/>
  </r>
  <r>
    <x v="0"/>
    <x v="1"/>
    <n v="1"/>
    <n v="4"/>
    <x v="8"/>
    <x v="1"/>
    <x v="2"/>
    <x v="0"/>
    <x v="1"/>
    <x v="0"/>
    <s v="ASC"/>
    <n v="1"/>
    <n v="32"/>
    <n v="0.8"/>
    <n v="25.6"/>
  </r>
  <r>
    <x v="44"/>
    <x v="50"/>
    <n v="2"/>
    <n v="4"/>
    <x v="8"/>
    <x v="1"/>
    <x v="2"/>
    <x v="0"/>
    <x v="1"/>
    <x v="0"/>
    <s v="AHFC"/>
    <n v="1"/>
    <n v="26"/>
    <n v="0.8"/>
    <n v="20.8"/>
  </r>
  <r>
    <x v="11"/>
    <x v="30"/>
    <n v="3"/>
    <n v="4"/>
    <x v="8"/>
    <x v="1"/>
    <x v="2"/>
    <x v="0"/>
    <x v="1"/>
    <x v="0"/>
    <s v="ASC"/>
    <n v="1"/>
    <n v="20"/>
    <n v="0.8"/>
    <n v="16"/>
  </r>
  <r>
    <x v="28"/>
    <x v="16"/>
    <n v="3"/>
    <n v="4"/>
    <x v="8"/>
    <x v="1"/>
    <x v="2"/>
    <x v="0"/>
    <x v="1"/>
    <x v="0"/>
    <s v="ASC"/>
    <n v="1"/>
    <n v="20"/>
    <n v="0.8"/>
    <n v="16"/>
  </r>
  <r>
    <x v="47"/>
    <x v="53"/>
    <n v="1"/>
    <n v="2"/>
    <x v="8"/>
    <x v="1"/>
    <x v="2"/>
    <x v="0"/>
    <x v="1"/>
    <x v="1"/>
    <s v="CSFC"/>
    <n v="1"/>
    <n v="32"/>
    <n v="0.4"/>
    <n v="12.8"/>
  </r>
  <r>
    <x v="31"/>
    <x v="34"/>
    <n v="2"/>
    <n v="2"/>
    <x v="8"/>
    <x v="1"/>
    <x v="2"/>
    <x v="0"/>
    <x v="1"/>
    <x v="1"/>
    <s v="CSFC"/>
    <n v="1"/>
    <n v="26"/>
    <n v="0.4"/>
    <n v="10.4"/>
  </r>
  <r>
    <x v="31"/>
    <x v="34"/>
    <s v="Cancelled"/>
    <n v="2"/>
    <x v="8"/>
    <x v="1"/>
    <x v="2"/>
    <x v="0"/>
    <x v="2"/>
    <x v="1"/>
    <s v="CSFC"/>
    <n v="1"/>
    <n v="1"/>
    <n v="1"/>
    <n v="1"/>
  </r>
  <r>
    <x v="4"/>
    <x v="5"/>
    <s v="Cancelled"/>
    <n v="2"/>
    <x v="8"/>
    <x v="1"/>
    <x v="2"/>
    <x v="0"/>
    <x v="2"/>
    <x v="1"/>
    <s v="ASC"/>
    <n v="1"/>
    <n v="1"/>
    <n v="1"/>
    <n v="1"/>
  </r>
  <r>
    <x v="2"/>
    <x v="39"/>
    <n v="1"/>
    <n v="4"/>
    <x v="9"/>
    <x v="1"/>
    <x v="3"/>
    <x v="4"/>
    <x v="0"/>
    <x v="0"/>
    <s v="CSFC"/>
    <n v="1"/>
    <n v="32"/>
    <n v="0.8"/>
    <n v="25.6"/>
  </r>
  <r>
    <x v="37"/>
    <x v="42"/>
    <n v="2"/>
    <n v="4"/>
    <x v="9"/>
    <x v="1"/>
    <x v="3"/>
    <x v="4"/>
    <x v="0"/>
    <x v="0"/>
    <s v="AHFC"/>
    <n v="1"/>
    <n v="26"/>
    <n v="0.8"/>
    <n v="20.8"/>
  </r>
  <r>
    <x v="4"/>
    <x v="45"/>
    <n v="3"/>
    <n v="4"/>
    <x v="9"/>
    <x v="1"/>
    <x v="3"/>
    <x v="4"/>
    <x v="0"/>
    <x v="0"/>
    <s v="IND"/>
    <n v="1"/>
    <n v="20"/>
    <n v="0.8"/>
    <n v="16"/>
  </r>
  <r>
    <x v="17"/>
    <x v="41"/>
    <n v="3"/>
    <n v="4"/>
    <x v="9"/>
    <x v="1"/>
    <x v="3"/>
    <x v="4"/>
    <x v="0"/>
    <x v="0"/>
    <s v="AHFC"/>
    <n v="1"/>
    <n v="20"/>
    <n v="0.8"/>
    <n v="16"/>
  </r>
  <r>
    <x v="41"/>
    <x v="46"/>
    <n v="1"/>
    <n v="5"/>
    <x v="9"/>
    <x v="1"/>
    <x v="4"/>
    <x v="4"/>
    <x v="0"/>
    <x v="1"/>
    <s v="ASC"/>
    <n v="1"/>
    <n v="32"/>
    <n v="1"/>
    <n v="32"/>
  </r>
  <r>
    <x v="2"/>
    <x v="47"/>
    <n v="2"/>
    <n v="5"/>
    <x v="9"/>
    <x v="1"/>
    <x v="4"/>
    <x v="4"/>
    <x v="0"/>
    <x v="1"/>
    <s v="CSFC"/>
    <n v="1"/>
    <n v="26"/>
    <n v="1"/>
    <n v="26"/>
  </r>
  <r>
    <x v="38"/>
    <x v="80"/>
    <n v="3"/>
    <n v="5"/>
    <x v="9"/>
    <x v="1"/>
    <x v="4"/>
    <x v="4"/>
    <x v="0"/>
    <x v="1"/>
    <s v="AHFC"/>
    <n v="1"/>
    <n v="20"/>
    <n v="1"/>
    <n v="20"/>
  </r>
  <r>
    <x v="79"/>
    <x v="89"/>
    <n v="3"/>
    <n v="5"/>
    <x v="9"/>
    <x v="1"/>
    <x v="4"/>
    <x v="4"/>
    <x v="0"/>
    <x v="1"/>
    <s v="ASC"/>
    <n v="1"/>
    <n v="20"/>
    <n v="1"/>
    <n v="20"/>
  </r>
  <r>
    <x v="43"/>
    <x v="49"/>
    <n v="5"/>
    <n v="5"/>
    <x v="9"/>
    <x v="1"/>
    <x v="4"/>
    <x v="4"/>
    <x v="0"/>
    <x v="1"/>
    <s v="ASC"/>
    <n v="1"/>
    <n v="14"/>
    <n v="1"/>
    <n v="14"/>
  </r>
  <r>
    <x v="44"/>
    <x v="50"/>
    <n v="1"/>
    <n v="5"/>
    <x v="9"/>
    <x v="1"/>
    <x v="5"/>
    <x v="4"/>
    <x v="1"/>
    <x v="0"/>
    <s v="AHFC"/>
    <n v="1"/>
    <n v="32"/>
    <n v="1"/>
    <n v="32"/>
  </r>
  <r>
    <x v="55"/>
    <x v="65"/>
    <n v="2"/>
    <n v="5"/>
    <x v="9"/>
    <x v="1"/>
    <x v="5"/>
    <x v="4"/>
    <x v="1"/>
    <x v="0"/>
    <s v="AHFC"/>
    <n v="1"/>
    <n v="26"/>
    <n v="1"/>
    <n v="26"/>
  </r>
  <r>
    <x v="45"/>
    <x v="51"/>
    <n v="3"/>
    <n v="5"/>
    <x v="9"/>
    <x v="1"/>
    <x v="5"/>
    <x v="4"/>
    <x v="1"/>
    <x v="0"/>
    <s v="AUFeC"/>
    <n v="1"/>
    <n v="20"/>
    <n v="1"/>
    <n v="20"/>
  </r>
  <r>
    <x v="28"/>
    <x v="16"/>
    <n v="3"/>
    <n v="5"/>
    <x v="9"/>
    <x v="1"/>
    <x v="5"/>
    <x v="4"/>
    <x v="1"/>
    <x v="0"/>
    <s v="ASC"/>
    <n v="1"/>
    <n v="20"/>
    <n v="1"/>
    <n v="20"/>
  </r>
  <r>
    <x v="11"/>
    <x v="30"/>
    <n v="5"/>
    <n v="5"/>
    <x v="9"/>
    <x v="1"/>
    <x v="5"/>
    <x v="4"/>
    <x v="1"/>
    <x v="0"/>
    <s v="ASC"/>
    <n v="1"/>
    <n v="14"/>
    <n v="1"/>
    <n v="14"/>
  </r>
  <r>
    <x v="56"/>
    <x v="66"/>
    <n v="1"/>
    <n v="3"/>
    <x v="9"/>
    <x v="1"/>
    <x v="6"/>
    <x v="4"/>
    <x v="1"/>
    <x v="1"/>
    <s v="ASC"/>
    <n v="1"/>
    <n v="32"/>
    <n v="0.6"/>
    <n v="19.2"/>
  </r>
  <r>
    <x v="69"/>
    <x v="78"/>
    <n v="2"/>
    <n v="3"/>
    <x v="9"/>
    <x v="1"/>
    <x v="6"/>
    <x v="4"/>
    <x v="1"/>
    <x v="1"/>
    <s v="AUFeC"/>
    <n v="1"/>
    <n v="26"/>
    <n v="0.6"/>
    <n v="15.6"/>
  </r>
  <r>
    <x v="47"/>
    <x v="53"/>
    <n v="3"/>
    <n v="3"/>
    <x v="9"/>
    <x v="1"/>
    <x v="6"/>
    <x v="4"/>
    <x v="1"/>
    <x v="1"/>
    <s v="CSFC"/>
    <n v="1"/>
    <n v="20"/>
    <n v="0.6"/>
    <n v="12"/>
  </r>
  <r>
    <x v="62"/>
    <x v="72"/>
    <n v="1"/>
    <n v="3"/>
    <x v="9"/>
    <x v="1"/>
    <x v="7"/>
    <x v="4"/>
    <x v="2"/>
    <x v="0"/>
    <s v="CSFC"/>
    <n v="1"/>
    <n v="32"/>
    <n v="0.6"/>
    <n v="19.2"/>
  </r>
  <r>
    <x v="50"/>
    <x v="58"/>
    <n v="2"/>
    <n v="3"/>
    <x v="9"/>
    <x v="1"/>
    <x v="7"/>
    <x v="4"/>
    <x v="2"/>
    <x v="0"/>
    <s v="CSFC"/>
    <n v="1"/>
    <n v="26"/>
    <n v="0.6"/>
    <n v="15.6"/>
  </r>
  <r>
    <x v="49"/>
    <x v="56"/>
    <n v="3"/>
    <n v="3"/>
    <x v="9"/>
    <x v="1"/>
    <x v="7"/>
    <x v="4"/>
    <x v="2"/>
    <x v="0"/>
    <s v="CSFC"/>
    <n v="1"/>
    <n v="20"/>
    <n v="0.6"/>
    <n v="12"/>
  </r>
  <r>
    <x v="4"/>
    <x v="5"/>
    <n v="3"/>
    <n v="1"/>
    <x v="9"/>
    <x v="1"/>
    <x v="7"/>
    <x v="4"/>
    <x v="2"/>
    <x v="1"/>
    <s v="ASC"/>
    <n v="1"/>
    <n v="20"/>
    <n v="0.2"/>
    <n v="4"/>
  </r>
  <r>
    <x v="17"/>
    <x v="41"/>
    <n v="1"/>
    <n v="3"/>
    <x v="9"/>
    <x v="1"/>
    <x v="1"/>
    <x v="5"/>
    <x v="0"/>
    <x v="0"/>
    <s v="AHFC"/>
    <n v="0"/>
    <n v="28"/>
    <n v="0.6"/>
    <n v="16.8"/>
  </r>
  <r>
    <x v="2"/>
    <x v="39"/>
    <n v="2"/>
    <n v="3"/>
    <x v="9"/>
    <x v="1"/>
    <x v="1"/>
    <x v="5"/>
    <x v="0"/>
    <x v="0"/>
    <s v="CSFC"/>
    <n v="0"/>
    <n v="23"/>
    <n v="0.6"/>
    <n v="13.799999999999999"/>
  </r>
  <r>
    <x v="4"/>
    <x v="45"/>
    <n v="3"/>
    <n v="3"/>
    <x v="9"/>
    <x v="1"/>
    <x v="1"/>
    <x v="5"/>
    <x v="0"/>
    <x v="0"/>
    <s v="IND"/>
    <n v="0"/>
    <n v="18"/>
    <n v="0.6"/>
    <n v="10.799999999999999"/>
  </r>
  <r>
    <x v="38"/>
    <x v="80"/>
    <n v="1"/>
    <n v="3"/>
    <x v="9"/>
    <x v="1"/>
    <x v="1"/>
    <x v="5"/>
    <x v="0"/>
    <x v="1"/>
    <s v="AHFC"/>
    <n v="0"/>
    <n v="28"/>
    <n v="0.6"/>
    <n v="16.8"/>
  </r>
  <r>
    <x v="2"/>
    <x v="47"/>
    <n v="2"/>
    <n v="3"/>
    <x v="9"/>
    <x v="1"/>
    <x v="1"/>
    <x v="5"/>
    <x v="0"/>
    <x v="1"/>
    <s v="CSFC"/>
    <n v="0"/>
    <n v="23"/>
    <n v="0.6"/>
    <n v="13.799999999999999"/>
  </r>
  <r>
    <x v="43"/>
    <x v="49"/>
    <n v="3"/>
    <n v="3"/>
    <x v="9"/>
    <x v="1"/>
    <x v="1"/>
    <x v="5"/>
    <x v="0"/>
    <x v="1"/>
    <s v="ASC"/>
    <n v="0"/>
    <n v="18"/>
    <n v="0.6"/>
    <n v="10.799999999999999"/>
  </r>
  <r>
    <x v="45"/>
    <x v="51"/>
    <s v="Cancelled"/>
    <n v="1"/>
    <x v="9"/>
    <x v="1"/>
    <x v="1"/>
    <x v="5"/>
    <x v="1"/>
    <x v="0"/>
    <s v="AUFeC"/>
    <n v="0"/>
    <n v="1"/>
    <n v="1"/>
    <n v="1"/>
  </r>
  <r>
    <x v="69"/>
    <x v="78"/>
    <s v="Cancelled"/>
    <n v="1"/>
    <x v="9"/>
    <x v="1"/>
    <x v="1"/>
    <x v="5"/>
    <x v="1"/>
    <x v="1"/>
    <s v="AUFeC"/>
    <n v="0"/>
    <n v="1"/>
    <n v="1"/>
    <n v="1"/>
  </r>
  <r>
    <x v="49"/>
    <x v="56"/>
    <s v="Cancelled"/>
    <n v="3"/>
    <x v="9"/>
    <x v="1"/>
    <x v="1"/>
    <x v="5"/>
    <x v="2"/>
    <x v="0"/>
    <s v="CSFC"/>
    <n v="0"/>
    <n v="1"/>
    <n v="1"/>
    <n v="1"/>
  </r>
  <r>
    <x v="50"/>
    <x v="58"/>
    <s v="Cancelled"/>
    <n v="3"/>
    <x v="9"/>
    <x v="1"/>
    <x v="1"/>
    <x v="5"/>
    <x v="2"/>
    <x v="0"/>
    <s v="CSFC"/>
    <n v="0"/>
    <n v="1"/>
    <n v="1"/>
    <n v="1"/>
  </r>
  <r>
    <x v="70"/>
    <x v="79"/>
    <s v="Cancelled"/>
    <n v="3"/>
    <x v="9"/>
    <x v="1"/>
    <x v="1"/>
    <x v="5"/>
    <x v="2"/>
    <x v="0"/>
    <s v="CSFC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10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x="0"/>
        <item h="1"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72"/>
      <x v="17"/>
    </i>
    <i r="3">
      <x v="9"/>
      <x v="48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 v="1"/>
    </i>
    <i r="2">
      <x v="2"/>
    </i>
    <i r="2">
      <x v="3"/>
    </i>
    <i>
      <x v="1"/>
      <x v="65"/>
      <x v="8"/>
    </i>
  </colItems>
  <dataFields count="1">
    <dataField name="Ranking Points" fld="14" baseField="0" baseItem="26" numFmtId="167"/>
  </dataFields>
  <formats count="135">
    <format dxfId="140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2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14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144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145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146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147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14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149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150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151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52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155">
      <pivotArea type="all" dataOnly="0" outline="0" fieldPosition="0"/>
    </format>
    <format dxfId="156">
      <pivotArea outline="0" collapsedLevelsAreSubtotals="1" fieldPosition="0"/>
    </format>
    <format dxfId="157">
      <pivotArea type="origin" dataOnly="0" labelOnly="1" outline="0" fieldPosition="0"/>
    </format>
    <format dxfId="158">
      <pivotArea type="topRight" dataOnly="0" labelOnly="1" outline="0" fieldPosition="0"/>
    </format>
    <format dxfId="159">
      <pivotArea dataOnly="0" labelOnly="1" outline="0" fieldPosition="0">
        <references count="1">
          <reference field="8" count="0"/>
        </references>
      </pivotArea>
    </format>
    <format dxfId="160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61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62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3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4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5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7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69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70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72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73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4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5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6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77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8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9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0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2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6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9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0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1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92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3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6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7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8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99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0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1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2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5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0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2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3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5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6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7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8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9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20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21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22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4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7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8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9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30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31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2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3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4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7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8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39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0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2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4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46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49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50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51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52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3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4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5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6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7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58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59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60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61">
      <pivotArea dataOnly="0" labelOnly="1" outline="0" fieldPosition="0">
        <references count="1">
          <reference field="5" count="0"/>
        </references>
      </pivotArea>
    </format>
    <format dxfId="262">
      <pivotArea dataOnly="0" labelOnly="1" grandCol="1" outline="0" fieldPosition="0"/>
    </format>
    <format dxfId="263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265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66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67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68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269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70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271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272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73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1"/>
            <x v="2"/>
            <x v="3"/>
          </reference>
        </references>
      </pivotArea>
    </format>
    <format dxfId="2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F92D4-49A2-4165-9A63-BAAD4CC4880F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9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89">
    <i>
      <x v="1"/>
      <x/>
      <x/>
      <x v="25"/>
      <x v="20"/>
    </i>
    <i r="3">
      <x v="61"/>
      <x v="69"/>
    </i>
    <i r="3">
      <x v="68"/>
      <x v="10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r="3">
      <x v="89"/>
      <x v="26"/>
    </i>
    <i r="3">
      <x v="88"/>
      <x v="79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/>
    </i>
    <i r="2">
      <x v="3"/>
    </i>
    <i r="2">
      <x v="4"/>
    </i>
    <i>
      <x v="1"/>
      <x v="65"/>
      <x v="8"/>
    </i>
  </colItems>
  <dataFields count="1">
    <dataField name="Ranking Points" fld="14" baseField="0" baseItem="26" numFmtId="167"/>
  </dataFields>
  <formats count="125">
    <format dxfId="15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18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19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0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1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22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23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24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25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26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type="origin" dataOnly="0" labelOnly="1" outline="0" fieldPosition="0"/>
    </format>
    <format dxfId="30">
      <pivotArea type="topRight" dataOnly="0" labelOnly="1" outline="0" fieldPosition="0"/>
    </format>
    <format dxfId="31">
      <pivotArea dataOnly="0" labelOnly="1" outline="0" fieldPosition="0">
        <references count="1">
          <reference field="8" count="0"/>
        </references>
      </pivotArea>
    </format>
    <format dxfId="32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33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35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6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9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0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1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2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6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7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3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6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9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0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1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2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4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7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8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99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1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2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3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5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06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1">
          <reference field="5" count="0"/>
        </references>
      </pivotArea>
    </format>
    <format dxfId="125">
      <pivotArea dataOnly="0" labelOnly="1" grandCol="1" outline="0" fieldPosition="0"/>
    </format>
    <format dxfId="126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127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30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31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32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33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34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35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36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0"/>
            <x v="3"/>
            <x v="4"/>
          </reference>
        </references>
      </pivotArea>
    </format>
    <format dxfId="137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138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39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639-8FA3-42DE-B297-7ECE168ACA85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41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h="1"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3"/>
      <x v="37"/>
    </i>
    <i r="3">
      <x v="19"/>
      <x v="24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8">
    <i>
      <x/>
      <x v="69"/>
      <x v="3"/>
    </i>
    <i r="1">
      <x v="75"/>
      <x v="3"/>
    </i>
    <i r="1">
      <x v="145"/>
      <x v="6"/>
    </i>
    <i r="1">
      <x v="204"/>
      <x v="6"/>
    </i>
    <i r="1">
      <x v="211"/>
      <x v="3"/>
    </i>
    <i r="1">
      <x v="353"/>
      <x v="3"/>
    </i>
    <i r="2">
      <x v="5"/>
    </i>
    <i>
      <x v="1"/>
      <x v="65"/>
      <x v="8"/>
    </i>
  </colItems>
  <dataFields count="1">
    <dataField name="Ranking Points" fld="14" baseField="0" baseItem="26" numFmtId="167"/>
  </dataFields>
  <formats count="15">
    <format dxfId="0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4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5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6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7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9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10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11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2">
      <pivotArea type="all" dataOnly="0" outline="0" fieldPosition="0"/>
    </format>
    <format dxfId="13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4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dimension ref="A2:W10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17" width="7.85546875" bestFit="1" customWidth="1"/>
    <col min="18" max="21" width="7.85546875" customWidth="1"/>
    <col min="22" max="22" width="7.28515625" style="3" bestFit="1" customWidth="1"/>
    <col min="23" max="23" width="7.42578125" style="3" bestFit="1" customWidth="1"/>
    <col min="24" max="24" width="8" bestFit="1" customWidth="1"/>
    <col min="25" max="25" width="11.28515625" bestFit="1" customWidth="1"/>
  </cols>
  <sheetData>
    <row r="2" spans="1:23" x14ac:dyDescent="0.25">
      <c r="A2" s="1" t="str">
        <f>"Ranking values as at "</f>
        <v xml:space="preserve">Ranking values as at </v>
      </c>
      <c r="B2" s="1"/>
      <c r="C2" s="2">
        <f ca="1">TODAY()</f>
        <v>44231</v>
      </c>
    </row>
    <row r="3" spans="1:23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</row>
    <row r="4" spans="1:23" x14ac:dyDescent="0.25">
      <c r="A4" s="3"/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 t="s">
        <v>2</v>
      </c>
      <c r="R4" s="3"/>
      <c r="S4" s="3"/>
      <c r="T4" s="3"/>
      <c r="U4" s="3"/>
      <c r="V4" s="5" t="s">
        <v>3</v>
      </c>
      <c r="W4" s="5" t="s">
        <v>3</v>
      </c>
    </row>
    <row r="5" spans="1:23" x14ac:dyDescent="0.25">
      <c r="A5" s="3"/>
      <c r="B5" s="3"/>
      <c r="C5" s="3"/>
      <c r="D5" s="3"/>
      <c r="E5" s="3"/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12</v>
      </c>
      <c r="P5" s="6" t="s">
        <v>12</v>
      </c>
      <c r="Q5" s="6" t="s">
        <v>13</v>
      </c>
      <c r="R5" s="6"/>
      <c r="S5" s="6"/>
      <c r="T5" s="6"/>
      <c r="U5" s="6"/>
      <c r="V5" s="5" t="s">
        <v>14</v>
      </c>
      <c r="W5" s="5" t="s">
        <v>15</v>
      </c>
    </row>
    <row r="6" spans="1:23" x14ac:dyDescent="0.25">
      <c r="A6" s="3"/>
      <c r="B6" s="3"/>
      <c r="C6" s="3"/>
      <c r="D6" s="3"/>
      <c r="E6" s="3"/>
      <c r="F6" s="7" t="s">
        <v>16</v>
      </c>
      <c r="G6" s="7" t="s">
        <v>16</v>
      </c>
      <c r="H6" s="7" t="s">
        <v>16</v>
      </c>
      <c r="I6" s="7" t="s">
        <v>17</v>
      </c>
      <c r="J6" s="7" t="s">
        <v>16</v>
      </c>
      <c r="K6" s="7" t="s">
        <v>17</v>
      </c>
      <c r="L6" s="7" t="s">
        <v>17</v>
      </c>
      <c r="M6" s="7" t="s">
        <v>16</v>
      </c>
      <c r="N6" s="7" t="s">
        <v>18</v>
      </c>
      <c r="O6" s="7" t="s">
        <v>19</v>
      </c>
      <c r="P6" s="7" t="s">
        <v>16</v>
      </c>
      <c r="Q6" s="7" t="s">
        <v>20</v>
      </c>
      <c r="R6" s="7"/>
      <c r="S6" s="7"/>
      <c r="T6" s="7"/>
      <c r="U6" s="7"/>
      <c r="V6" s="8"/>
      <c r="W6" s="8"/>
    </row>
    <row r="7" spans="1:23" x14ac:dyDescent="0.25">
      <c r="A7" s="3" t="s">
        <v>21</v>
      </c>
      <c r="B7" s="3" t="s">
        <v>22</v>
      </c>
      <c r="C7" s="3" t="s">
        <v>23</v>
      </c>
      <c r="D7" s="3" t="s">
        <v>24</v>
      </c>
      <c r="E7" s="3" t="s">
        <v>25</v>
      </c>
      <c r="F7" s="9"/>
      <c r="G7" s="9">
        <v>18</v>
      </c>
      <c r="H7" s="9"/>
      <c r="I7" s="9"/>
      <c r="J7" s="9"/>
      <c r="K7" s="9">
        <v>20</v>
      </c>
      <c r="L7" s="9"/>
      <c r="M7" s="9">
        <v>12</v>
      </c>
      <c r="N7" s="9">
        <v>25.6</v>
      </c>
      <c r="O7" s="9"/>
      <c r="P7" s="9"/>
      <c r="Q7" s="9"/>
      <c r="R7" s="9"/>
      <c r="S7" s="9"/>
      <c r="T7" s="9"/>
      <c r="U7" s="9"/>
      <c r="V7" s="9">
        <f>IFERROR(LARGE(F7:U7,1),0)+IFERROR(LARGE(F7:U7,2),0)+IFERROR(LARGE(F7:U7,3),0)+IFERROR(LARGE(F7:U7,4),0)+IFERROR(LARGE(F7:U7,5),0)</f>
        <v>75.599999999999994</v>
      </c>
      <c r="W7" s="3">
        <f>_xlfn.RANK.EQ(V7,$V$7:$V$21)</f>
        <v>1</v>
      </c>
    </row>
    <row r="8" spans="1:23" x14ac:dyDescent="0.25">
      <c r="A8" s="3"/>
      <c r="B8" s="3"/>
      <c r="C8" s="3"/>
      <c r="D8" s="3" t="s">
        <v>26</v>
      </c>
      <c r="E8" s="3" t="s">
        <v>27</v>
      </c>
      <c r="F8" s="9"/>
      <c r="G8" s="9">
        <v>18</v>
      </c>
      <c r="H8" s="9"/>
      <c r="I8" s="9"/>
      <c r="J8" s="9"/>
      <c r="K8" s="9">
        <v>26</v>
      </c>
      <c r="L8" s="9"/>
      <c r="M8" s="9">
        <v>23</v>
      </c>
      <c r="N8" s="9"/>
      <c r="O8" s="9"/>
      <c r="P8" s="9"/>
      <c r="Q8" s="9"/>
      <c r="R8" s="9"/>
      <c r="S8" s="9"/>
      <c r="T8" s="9"/>
      <c r="U8" s="9"/>
      <c r="V8" s="9">
        <f t="shared" ref="V8:V71" si="0">IFERROR(LARGE(F8:U8,1),0)+IFERROR(LARGE(F8:U8,2),0)+IFERROR(LARGE(F8:U8,3),0)+IFERROR(LARGE(F8:U8,4),0)+IFERROR(LARGE(F8:U8,5),0)</f>
        <v>67</v>
      </c>
      <c r="W8" s="3">
        <f t="shared" ref="W8:W21" si="1">_xlfn.RANK.EQ(V8,$V$7:$V$21)</f>
        <v>2</v>
      </c>
    </row>
    <row r="9" spans="1:23" x14ac:dyDescent="0.25">
      <c r="A9" s="3"/>
      <c r="B9" s="3"/>
      <c r="C9" s="3"/>
      <c r="D9" s="3" t="s">
        <v>28</v>
      </c>
      <c r="E9" s="3" t="s">
        <v>29</v>
      </c>
      <c r="F9" s="9"/>
      <c r="G9" s="9">
        <v>12</v>
      </c>
      <c r="H9" s="9"/>
      <c r="I9" s="9"/>
      <c r="J9" s="9"/>
      <c r="K9" s="9">
        <v>14</v>
      </c>
      <c r="L9" s="9"/>
      <c r="M9" s="9">
        <v>18</v>
      </c>
      <c r="N9" s="9">
        <v>20.8</v>
      </c>
      <c r="O9" s="9"/>
      <c r="P9" s="9"/>
      <c r="Q9" s="9"/>
      <c r="R9" s="9"/>
      <c r="S9" s="9"/>
      <c r="T9" s="9"/>
      <c r="U9" s="9"/>
      <c r="V9" s="9">
        <f t="shared" si="0"/>
        <v>64.8</v>
      </c>
      <c r="W9" s="3">
        <f t="shared" si="1"/>
        <v>3</v>
      </c>
    </row>
    <row r="10" spans="1:23" x14ac:dyDescent="0.25">
      <c r="A10" s="3"/>
      <c r="B10" s="3"/>
      <c r="C10" s="3"/>
      <c r="D10" s="3" t="s">
        <v>30</v>
      </c>
      <c r="E10" s="3" t="s">
        <v>31</v>
      </c>
      <c r="F10" s="9"/>
      <c r="G10" s="9">
        <v>28</v>
      </c>
      <c r="H10" s="9"/>
      <c r="I10" s="9"/>
      <c r="J10" s="9"/>
      <c r="K10" s="9">
        <v>32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>
        <f t="shared" si="0"/>
        <v>60</v>
      </c>
      <c r="W10" s="3">
        <f t="shared" si="1"/>
        <v>4</v>
      </c>
    </row>
    <row r="11" spans="1:23" x14ac:dyDescent="0.25">
      <c r="A11" s="3"/>
      <c r="B11" s="3"/>
      <c r="C11" s="3"/>
      <c r="D11" s="3" t="s">
        <v>32</v>
      </c>
      <c r="E11" s="3" t="s">
        <v>33</v>
      </c>
      <c r="F11" s="9"/>
      <c r="G11" s="9">
        <v>12</v>
      </c>
      <c r="H11" s="9"/>
      <c r="I11" s="9"/>
      <c r="J11" s="9"/>
      <c r="K11" s="9"/>
      <c r="L11" s="9"/>
      <c r="M11" s="9">
        <v>18</v>
      </c>
      <c r="N11" s="9">
        <v>16</v>
      </c>
      <c r="O11" s="9"/>
      <c r="P11" s="9"/>
      <c r="Q11" s="9"/>
      <c r="R11" s="9"/>
      <c r="S11" s="9"/>
      <c r="T11" s="9"/>
      <c r="U11" s="9"/>
      <c r="V11" s="9">
        <f t="shared" si="0"/>
        <v>46</v>
      </c>
      <c r="W11" s="3">
        <f t="shared" si="1"/>
        <v>5</v>
      </c>
    </row>
    <row r="12" spans="1:23" x14ac:dyDescent="0.25">
      <c r="A12" s="3"/>
      <c r="B12" s="3"/>
      <c r="C12" s="3"/>
      <c r="D12" s="3" t="s">
        <v>34</v>
      </c>
      <c r="E12" s="3" t="s">
        <v>27</v>
      </c>
      <c r="F12" s="9"/>
      <c r="G12" s="9"/>
      <c r="H12" s="9"/>
      <c r="I12" s="9"/>
      <c r="J12" s="9"/>
      <c r="K12" s="9">
        <v>14</v>
      </c>
      <c r="L12" s="9"/>
      <c r="M12" s="9">
        <v>28</v>
      </c>
      <c r="N12" s="9"/>
      <c r="O12" s="9"/>
      <c r="P12" s="9"/>
      <c r="Q12" s="9"/>
      <c r="R12" s="9"/>
      <c r="S12" s="9"/>
      <c r="T12" s="9"/>
      <c r="U12" s="9"/>
      <c r="V12" s="9">
        <f t="shared" si="0"/>
        <v>42</v>
      </c>
      <c r="W12" s="3">
        <f t="shared" si="1"/>
        <v>6</v>
      </c>
    </row>
    <row r="13" spans="1:23" x14ac:dyDescent="0.25">
      <c r="A13" s="3"/>
      <c r="B13" s="3"/>
      <c r="C13" s="3"/>
      <c r="D13" s="3" t="s">
        <v>35</v>
      </c>
      <c r="E13" s="3" t="s">
        <v>36</v>
      </c>
      <c r="F13" s="9"/>
      <c r="G13" s="9">
        <v>7</v>
      </c>
      <c r="H13" s="9"/>
      <c r="I13" s="9"/>
      <c r="J13" s="9"/>
      <c r="K13" s="9">
        <v>20</v>
      </c>
      <c r="L13" s="9"/>
      <c r="M13" s="9">
        <v>12</v>
      </c>
      <c r="N13" s="9"/>
      <c r="O13" s="9"/>
      <c r="P13" s="9"/>
      <c r="Q13" s="9"/>
      <c r="R13" s="9"/>
      <c r="S13" s="9"/>
      <c r="T13" s="9"/>
      <c r="U13" s="9"/>
      <c r="V13" s="9">
        <f t="shared" si="0"/>
        <v>39</v>
      </c>
      <c r="W13" s="3">
        <f t="shared" si="1"/>
        <v>7</v>
      </c>
    </row>
    <row r="14" spans="1:23" x14ac:dyDescent="0.25">
      <c r="A14" s="3"/>
      <c r="B14" s="3"/>
      <c r="C14" s="3"/>
      <c r="D14" s="3" t="s">
        <v>37</v>
      </c>
      <c r="E14" s="3" t="s">
        <v>38</v>
      </c>
      <c r="F14" s="9"/>
      <c r="G14" s="9">
        <v>7</v>
      </c>
      <c r="H14" s="9"/>
      <c r="I14" s="9"/>
      <c r="J14" s="9"/>
      <c r="K14" s="9">
        <v>8</v>
      </c>
      <c r="L14" s="9"/>
      <c r="M14" s="9">
        <v>7</v>
      </c>
      <c r="N14" s="9">
        <v>16</v>
      </c>
      <c r="O14" s="9"/>
      <c r="P14" s="9"/>
      <c r="Q14" s="9"/>
      <c r="R14" s="9"/>
      <c r="S14" s="9"/>
      <c r="T14" s="9"/>
      <c r="U14" s="9"/>
      <c r="V14" s="9">
        <f t="shared" si="0"/>
        <v>38</v>
      </c>
      <c r="W14" s="3">
        <f t="shared" si="1"/>
        <v>8</v>
      </c>
    </row>
    <row r="15" spans="1:23" x14ac:dyDescent="0.25">
      <c r="A15" s="3"/>
      <c r="B15" s="3"/>
      <c r="C15" s="3"/>
      <c r="D15" s="3" t="s">
        <v>39</v>
      </c>
      <c r="E15" s="3" t="s">
        <v>40</v>
      </c>
      <c r="F15" s="9"/>
      <c r="G15" s="9">
        <v>23</v>
      </c>
      <c r="H15" s="9"/>
      <c r="I15" s="9"/>
      <c r="J15" s="9"/>
      <c r="K15" s="9">
        <v>14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f t="shared" si="0"/>
        <v>37</v>
      </c>
      <c r="W15" s="3">
        <f t="shared" si="1"/>
        <v>9</v>
      </c>
    </row>
    <row r="16" spans="1:23" x14ac:dyDescent="0.25">
      <c r="A16" s="3"/>
      <c r="B16" s="3"/>
      <c r="C16" s="3"/>
      <c r="D16" s="3" t="s">
        <v>41</v>
      </c>
      <c r="E16" s="3" t="s">
        <v>42</v>
      </c>
      <c r="F16" s="9"/>
      <c r="G16" s="9"/>
      <c r="H16" s="9"/>
      <c r="I16" s="9"/>
      <c r="J16" s="9"/>
      <c r="K16" s="9">
        <v>14</v>
      </c>
      <c r="L16" s="9"/>
      <c r="M16" s="9">
        <v>12</v>
      </c>
      <c r="N16" s="9"/>
      <c r="O16" s="9"/>
      <c r="P16" s="9"/>
      <c r="Q16" s="9"/>
      <c r="R16" s="9"/>
      <c r="S16" s="9"/>
      <c r="T16" s="9"/>
      <c r="U16" s="9"/>
      <c r="V16" s="9">
        <f t="shared" si="0"/>
        <v>26</v>
      </c>
      <c r="W16" s="3">
        <f t="shared" si="1"/>
        <v>10</v>
      </c>
    </row>
    <row r="17" spans="1:23" x14ac:dyDescent="0.25">
      <c r="A17" s="3"/>
      <c r="B17" s="3"/>
      <c r="C17" s="3"/>
      <c r="D17" s="3" t="s">
        <v>43</v>
      </c>
      <c r="E17" s="3" t="s">
        <v>44</v>
      </c>
      <c r="F17" s="9"/>
      <c r="G17" s="9">
        <v>12</v>
      </c>
      <c r="H17" s="9"/>
      <c r="I17" s="9"/>
      <c r="J17" s="9"/>
      <c r="K17" s="9"/>
      <c r="L17" s="9"/>
      <c r="M17" s="9">
        <v>12</v>
      </c>
      <c r="N17" s="9"/>
      <c r="O17" s="9"/>
      <c r="P17" s="9"/>
      <c r="Q17" s="9"/>
      <c r="R17" s="9"/>
      <c r="S17" s="9"/>
      <c r="T17" s="9"/>
      <c r="U17" s="9"/>
      <c r="V17" s="9">
        <f t="shared" si="0"/>
        <v>24</v>
      </c>
      <c r="W17" s="3">
        <f t="shared" si="1"/>
        <v>11</v>
      </c>
    </row>
    <row r="18" spans="1:23" x14ac:dyDescent="0.25">
      <c r="A18" s="3"/>
      <c r="B18" s="3"/>
      <c r="C18" s="3"/>
      <c r="D18" s="3" t="s">
        <v>45</v>
      </c>
      <c r="E18" s="3" t="s">
        <v>46</v>
      </c>
      <c r="F18" s="9"/>
      <c r="G18" s="9"/>
      <c r="H18" s="9"/>
      <c r="I18" s="9"/>
      <c r="J18" s="9"/>
      <c r="K18" s="9">
        <v>8</v>
      </c>
      <c r="L18" s="9"/>
      <c r="M18" s="9">
        <v>7</v>
      </c>
      <c r="N18" s="9"/>
      <c r="O18" s="9"/>
      <c r="P18" s="9"/>
      <c r="Q18" s="9"/>
      <c r="R18" s="9"/>
      <c r="S18" s="9"/>
      <c r="T18" s="9"/>
      <c r="U18" s="9"/>
      <c r="V18" s="9">
        <f t="shared" si="0"/>
        <v>15</v>
      </c>
      <c r="W18" s="3">
        <f t="shared" si="1"/>
        <v>12</v>
      </c>
    </row>
    <row r="19" spans="1:23" x14ac:dyDescent="0.25">
      <c r="A19" s="3"/>
      <c r="B19" s="3"/>
      <c r="C19" s="3"/>
      <c r="D19" s="3" t="s">
        <v>47</v>
      </c>
      <c r="E19" s="3" t="s">
        <v>48</v>
      </c>
      <c r="F19" s="9"/>
      <c r="G19" s="9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f t="shared" si="0"/>
        <v>12</v>
      </c>
      <c r="W19" s="3">
        <f t="shared" si="1"/>
        <v>13</v>
      </c>
    </row>
    <row r="20" spans="1:23" x14ac:dyDescent="0.25">
      <c r="A20" s="3"/>
      <c r="B20" s="3"/>
      <c r="C20" s="3"/>
      <c r="D20" s="3" t="s">
        <v>49</v>
      </c>
      <c r="E20" s="3" t="s">
        <v>50</v>
      </c>
      <c r="F20" s="9"/>
      <c r="G20" s="9">
        <v>7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f t="shared" si="0"/>
        <v>7</v>
      </c>
      <c r="W20" s="3">
        <f t="shared" si="1"/>
        <v>14</v>
      </c>
    </row>
    <row r="21" spans="1:23" x14ac:dyDescent="0.25">
      <c r="A21" s="3"/>
      <c r="B21" s="3"/>
      <c r="C21" s="3"/>
      <c r="D21" s="3" t="s">
        <v>51</v>
      </c>
      <c r="E21" s="3" t="s">
        <v>52</v>
      </c>
      <c r="F21" s="9"/>
      <c r="G21" s="9"/>
      <c r="H21" s="9"/>
      <c r="I21" s="9"/>
      <c r="J21" s="9"/>
      <c r="K21" s="9"/>
      <c r="L21" s="9"/>
      <c r="M21" s="9">
        <v>7</v>
      </c>
      <c r="N21" s="9"/>
      <c r="O21" s="9"/>
      <c r="P21" s="9"/>
      <c r="Q21" s="9"/>
      <c r="R21" s="9"/>
      <c r="S21" s="9"/>
      <c r="T21" s="9"/>
      <c r="U21" s="9"/>
      <c r="V21" s="9">
        <f t="shared" si="0"/>
        <v>7</v>
      </c>
      <c r="W21" s="3">
        <f t="shared" si="1"/>
        <v>14</v>
      </c>
    </row>
    <row r="22" spans="1:23" x14ac:dyDescent="0.25">
      <c r="A22" s="3"/>
      <c r="B22" s="3"/>
      <c r="C22" s="3"/>
      <c r="D22" s="3"/>
      <c r="E22" s="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3" x14ac:dyDescent="0.25">
      <c r="A23" s="3"/>
      <c r="B23" s="3"/>
      <c r="C23" s="3" t="s">
        <v>53</v>
      </c>
      <c r="D23" s="3" t="s">
        <v>54</v>
      </c>
      <c r="E23" s="3" t="s">
        <v>25</v>
      </c>
      <c r="F23" s="9"/>
      <c r="G23" s="9">
        <v>18.400000000000002</v>
      </c>
      <c r="H23" s="9"/>
      <c r="I23" s="9"/>
      <c r="J23" s="9"/>
      <c r="K23" s="9">
        <v>19.2</v>
      </c>
      <c r="L23" s="9"/>
      <c r="M23" s="9">
        <v>16.8</v>
      </c>
      <c r="N23" s="9"/>
      <c r="O23" s="9">
        <v>26</v>
      </c>
      <c r="P23" s="9"/>
      <c r="Q23" s="9"/>
      <c r="R23" s="9"/>
      <c r="S23" s="9"/>
      <c r="T23" s="9"/>
      <c r="U23" s="9"/>
      <c r="V23" s="9">
        <f t="shared" si="0"/>
        <v>80.400000000000006</v>
      </c>
      <c r="W23" s="3">
        <f>_xlfn.RANK.EQ(V23,$V$23:$V$30)</f>
        <v>1</v>
      </c>
    </row>
    <row r="24" spans="1:23" x14ac:dyDescent="0.25">
      <c r="A24" s="3"/>
      <c r="B24" s="3"/>
      <c r="C24" s="3"/>
      <c r="D24" s="3" t="s">
        <v>55</v>
      </c>
      <c r="E24" s="3" t="s">
        <v>56</v>
      </c>
      <c r="F24" s="9"/>
      <c r="G24" s="9">
        <v>22.400000000000002</v>
      </c>
      <c r="H24" s="9"/>
      <c r="I24" s="9"/>
      <c r="J24" s="9"/>
      <c r="K24" s="9"/>
      <c r="L24" s="9"/>
      <c r="M24" s="9"/>
      <c r="N24" s="9"/>
      <c r="O24" s="9">
        <v>32</v>
      </c>
      <c r="P24" s="9"/>
      <c r="Q24" s="9"/>
      <c r="R24" s="9"/>
      <c r="S24" s="9"/>
      <c r="T24" s="9"/>
      <c r="U24" s="9"/>
      <c r="V24" s="9">
        <f t="shared" si="0"/>
        <v>54.400000000000006</v>
      </c>
      <c r="W24" s="3">
        <f t="shared" ref="W24:W30" si="2">_xlfn.RANK.EQ(V24,$V$23:$V$30)</f>
        <v>2</v>
      </c>
    </row>
    <row r="25" spans="1:23" x14ac:dyDescent="0.25">
      <c r="A25" s="3"/>
      <c r="B25" s="3"/>
      <c r="C25" s="3"/>
      <c r="D25" s="3" t="s">
        <v>57</v>
      </c>
      <c r="E25" s="3" t="s">
        <v>58</v>
      </c>
      <c r="F25" s="9"/>
      <c r="G25" s="9">
        <v>14.4</v>
      </c>
      <c r="H25" s="9"/>
      <c r="I25" s="9"/>
      <c r="J25" s="9"/>
      <c r="K25" s="9">
        <v>12</v>
      </c>
      <c r="L25" s="9"/>
      <c r="M25" s="9">
        <v>10.799999999999999</v>
      </c>
      <c r="N25" s="9"/>
      <c r="O25" s="9">
        <v>14</v>
      </c>
      <c r="P25" s="9"/>
      <c r="Q25" s="9"/>
      <c r="R25" s="9"/>
      <c r="S25" s="9"/>
      <c r="T25" s="9"/>
      <c r="U25" s="9"/>
      <c r="V25" s="9">
        <f t="shared" si="0"/>
        <v>51.199999999999996</v>
      </c>
      <c r="W25" s="3">
        <f t="shared" si="2"/>
        <v>3</v>
      </c>
    </row>
    <row r="26" spans="1:23" x14ac:dyDescent="0.25">
      <c r="A26" s="3"/>
      <c r="B26" s="3"/>
      <c r="C26" s="3"/>
      <c r="D26" s="3" t="s">
        <v>59</v>
      </c>
      <c r="E26" s="3" t="s">
        <v>60</v>
      </c>
      <c r="F26" s="9"/>
      <c r="G26" s="9"/>
      <c r="H26" s="9"/>
      <c r="I26" s="9"/>
      <c r="J26" s="9"/>
      <c r="K26" s="9"/>
      <c r="L26" s="9"/>
      <c r="M26" s="9"/>
      <c r="N26" s="9"/>
      <c r="O26" s="9">
        <v>20</v>
      </c>
      <c r="P26" s="9"/>
      <c r="Q26" s="9"/>
      <c r="R26" s="9"/>
      <c r="S26" s="9"/>
      <c r="T26" s="9"/>
      <c r="U26" s="9"/>
      <c r="V26" s="9">
        <f t="shared" si="0"/>
        <v>20</v>
      </c>
      <c r="W26" s="3">
        <f t="shared" si="2"/>
        <v>4</v>
      </c>
    </row>
    <row r="27" spans="1:23" x14ac:dyDescent="0.25">
      <c r="A27" s="3"/>
      <c r="B27" s="3"/>
      <c r="C27" s="3"/>
      <c r="D27" s="3" t="s">
        <v>61</v>
      </c>
      <c r="E27" s="3" t="s">
        <v>44</v>
      </c>
      <c r="F27" s="9"/>
      <c r="G27" s="9"/>
      <c r="H27" s="9"/>
      <c r="I27" s="9"/>
      <c r="J27" s="9"/>
      <c r="K27" s="9"/>
      <c r="L27" s="9"/>
      <c r="M27" s="9"/>
      <c r="N27" s="9"/>
      <c r="O27" s="9">
        <v>20</v>
      </c>
      <c r="P27" s="9"/>
      <c r="Q27" s="9"/>
      <c r="R27" s="9"/>
      <c r="S27" s="9"/>
      <c r="T27" s="9"/>
      <c r="U27" s="9"/>
      <c r="V27" s="9">
        <f t="shared" si="0"/>
        <v>20</v>
      </c>
      <c r="W27" s="3">
        <f t="shared" si="2"/>
        <v>4</v>
      </c>
    </row>
    <row r="28" spans="1:23" x14ac:dyDescent="0.25">
      <c r="A28" s="3"/>
      <c r="B28" s="3"/>
      <c r="C28" s="3"/>
      <c r="D28" s="3" t="s">
        <v>62</v>
      </c>
      <c r="E28" s="3" t="s">
        <v>63</v>
      </c>
      <c r="F28" s="9"/>
      <c r="G28" s="9"/>
      <c r="H28" s="9"/>
      <c r="I28" s="9"/>
      <c r="J28" s="9"/>
      <c r="K28" s="9">
        <v>15.6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>
        <f t="shared" si="0"/>
        <v>15.6</v>
      </c>
      <c r="W28" s="3">
        <f t="shared" si="2"/>
        <v>6</v>
      </c>
    </row>
    <row r="29" spans="1:23" x14ac:dyDescent="0.25">
      <c r="A29" s="3"/>
      <c r="B29" s="3"/>
      <c r="C29" s="3"/>
      <c r="D29" s="3" t="s">
        <v>64</v>
      </c>
      <c r="E29" s="3" t="s">
        <v>65</v>
      </c>
      <c r="F29" s="9"/>
      <c r="G29" s="9">
        <v>14.4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>
        <f t="shared" si="0"/>
        <v>14.4</v>
      </c>
      <c r="W29" s="3">
        <f t="shared" si="2"/>
        <v>7</v>
      </c>
    </row>
    <row r="30" spans="1:23" x14ac:dyDescent="0.25">
      <c r="A30" s="3"/>
      <c r="B30" s="3"/>
      <c r="C30" s="3"/>
      <c r="D30" s="3" t="s">
        <v>66</v>
      </c>
      <c r="E30" s="3" t="s">
        <v>67</v>
      </c>
      <c r="F30" s="9"/>
      <c r="G30" s="9"/>
      <c r="H30" s="9"/>
      <c r="I30" s="9"/>
      <c r="J30" s="9"/>
      <c r="K30" s="9"/>
      <c r="L30" s="9"/>
      <c r="M30" s="9">
        <v>13.799999999999999</v>
      </c>
      <c r="N30" s="9"/>
      <c r="O30" s="9"/>
      <c r="P30" s="9"/>
      <c r="Q30" s="9"/>
      <c r="R30" s="9"/>
      <c r="S30" s="9"/>
      <c r="T30" s="9"/>
      <c r="U30" s="9"/>
      <c r="V30" s="9">
        <f t="shared" si="0"/>
        <v>13.799999999999999</v>
      </c>
      <c r="W30" s="3">
        <f t="shared" si="2"/>
        <v>8</v>
      </c>
    </row>
    <row r="31" spans="1:23" x14ac:dyDescent="0.25">
      <c r="A31" s="3"/>
      <c r="B31" s="3"/>
      <c r="C31" s="3"/>
      <c r="D31" s="3"/>
      <c r="E31" s="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3" x14ac:dyDescent="0.25">
      <c r="A32" s="3"/>
      <c r="B32" s="3" t="s">
        <v>68</v>
      </c>
      <c r="C32" s="3" t="s">
        <v>23</v>
      </c>
      <c r="D32" s="3" t="s">
        <v>28</v>
      </c>
      <c r="E32" s="3" t="s">
        <v>29</v>
      </c>
      <c r="F32" s="9"/>
      <c r="G32" s="9"/>
      <c r="H32" s="9">
        <v>28</v>
      </c>
      <c r="I32" s="9"/>
      <c r="J32" s="9"/>
      <c r="K32" s="9"/>
      <c r="L32" s="9">
        <v>32</v>
      </c>
      <c r="M32" s="9"/>
      <c r="N32" s="9"/>
      <c r="O32" s="9"/>
      <c r="P32" s="9"/>
      <c r="Q32" s="9"/>
      <c r="R32" s="9"/>
      <c r="S32" s="9"/>
      <c r="T32" s="9"/>
      <c r="U32" s="9"/>
      <c r="V32" s="9">
        <f t="shared" si="0"/>
        <v>60</v>
      </c>
      <c r="W32" s="3">
        <f>_xlfn.RANK.EQ(V32,$V$32:$V$41)</f>
        <v>1</v>
      </c>
    </row>
    <row r="33" spans="1:23" x14ac:dyDescent="0.25">
      <c r="A33" s="3"/>
      <c r="B33" s="3"/>
      <c r="C33" s="3"/>
      <c r="D33" s="3" t="s">
        <v>37</v>
      </c>
      <c r="E33" s="3" t="s">
        <v>38</v>
      </c>
      <c r="F33" s="9"/>
      <c r="G33" s="9"/>
      <c r="H33" s="9">
        <v>18</v>
      </c>
      <c r="I33" s="9"/>
      <c r="J33" s="9"/>
      <c r="K33" s="9"/>
      <c r="L33" s="9">
        <v>20</v>
      </c>
      <c r="M33" s="9"/>
      <c r="N33" s="9"/>
      <c r="O33" s="9"/>
      <c r="P33" s="9"/>
      <c r="Q33" s="9"/>
      <c r="R33" s="9"/>
      <c r="S33" s="9"/>
      <c r="T33" s="9"/>
      <c r="U33" s="9"/>
      <c r="V33" s="9">
        <f t="shared" si="0"/>
        <v>38</v>
      </c>
      <c r="W33" s="3">
        <f t="shared" ref="W33:W41" si="3">_xlfn.RANK.EQ(V33,$V$32:$V$41)</f>
        <v>2</v>
      </c>
    </row>
    <row r="34" spans="1:23" x14ac:dyDescent="0.25">
      <c r="A34" s="3"/>
      <c r="B34" s="3"/>
      <c r="C34" s="3"/>
      <c r="D34" s="3" t="s">
        <v>49</v>
      </c>
      <c r="E34" s="3" t="s">
        <v>50</v>
      </c>
      <c r="F34" s="9"/>
      <c r="G34" s="9"/>
      <c r="H34" s="9">
        <v>23</v>
      </c>
      <c r="I34" s="9"/>
      <c r="J34" s="9"/>
      <c r="K34" s="9"/>
      <c r="L34" s="9">
        <v>14</v>
      </c>
      <c r="M34" s="9"/>
      <c r="N34" s="9"/>
      <c r="O34" s="9"/>
      <c r="P34" s="9"/>
      <c r="Q34" s="9"/>
      <c r="R34" s="9"/>
      <c r="S34" s="9"/>
      <c r="T34" s="9"/>
      <c r="U34" s="9"/>
      <c r="V34" s="9">
        <f t="shared" si="0"/>
        <v>37</v>
      </c>
      <c r="W34" s="3">
        <f t="shared" si="3"/>
        <v>3</v>
      </c>
    </row>
    <row r="35" spans="1:23" x14ac:dyDescent="0.25">
      <c r="A35" s="3"/>
      <c r="B35" s="3"/>
      <c r="C35" s="3"/>
      <c r="D35" s="3" t="s">
        <v>45</v>
      </c>
      <c r="E35" s="3" t="s">
        <v>46</v>
      </c>
      <c r="F35" s="9"/>
      <c r="G35" s="9"/>
      <c r="H35" s="9">
        <v>12</v>
      </c>
      <c r="I35" s="9"/>
      <c r="J35" s="9"/>
      <c r="K35" s="9"/>
      <c r="L35" s="9">
        <v>20</v>
      </c>
      <c r="M35" s="9"/>
      <c r="N35" s="9"/>
      <c r="O35" s="9"/>
      <c r="P35" s="9"/>
      <c r="Q35" s="9"/>
      <c r="R35" s="9"/>
      <c r="S35" s="9"/>
      <c r="T35" s="9"/>
      <c r="U35" s="9"/>
      <c r="V35" s="9">
        <f t="shared" si="0"/>
        <v>32</v>
      </c>
      <c r="W35" s="3">
        <f t="shared" si="3"/>
        <v>4</v>
      </c>
    </row>
    <row r="36" spans="1:23" x14ac:dyDescent="0.25">
      <c r="A36" s="3"/>
      <c r="B36" s="3"/>
      <c r="C36" s="3"/>
      <c r="D36" s="3" t="s">
        <v>69</v>
      </c>
      <c r="E36" s="3" t="s">
        <v>70</v>
      </c>
      <c r="F36" s="9"/>
      <c r="G36" s="9"/>
      <c r="H36" s="9">
        <v>12</v>
      </c>
      <c r="I36" s="9"/>
      <c r="J36" s="9"/>
      <c r="K36" s="9"/>
      <c r="L36" s="9">
        <v>14</v>
      </c>
      <c r="M36" s="9"/>
      <c r="N36" s="9"/>
      <c r="O36" s="9"/>
      <c r="P36" s="9"/>
      <c r="Q36" s="9"/>
      <c r="R36" s="9"/>
      <c r="S36" s="9"/>
      <c r="T36" s="9"/>
      <c r="U36" s="9"/>
      <c r="V36" s="9">
        <f t="shared" si="0"/>
        <v>26</v>
      </c>
      <c r="W36" s="3">
        <f t="shared" si="3"/>
        <v>5</v>
      </c>
    </row>
    <row r="37" spans="1:23" x14ac:dyDescent="0.25">
      <c r="A37" s="3"/>
      <c r="B37" s="3"/>
      <c r="C37" s="3"/>
      <c r="D37" s="3" t="s">
        <v>71</v>
      </c>
      <c r="E37" s="3" t="s">
        <v>72</v>
      </c>
      <c r="F37" s="9"/>
      <c r="G37" s="9"/>
      <c r="H37" s="9">
        <v>12</v>
      </c>
      <c r="I37" s="9"/>
      <c r="J37" s="9"/>
      <c r="K37" s="9"/>
      <c r="L37" s="9">
        <v>14</v>
      </c>
      <c r="M37" s="9"/>
      <c r="N37" s="9"/>
      <c r="O37" s="9"/>
      <c r="P37" s="9"/>
      <c r="Q37" s="9"/>
      <c r="R37" s="9"/>
      <c r="S37" s="9"/>
      <c r="T37" s="9"/>
      <c r="U37" s="9"/>
      <c r="V37" s="9">
        <f t="shared" si="0"/>
        <v>26</v>
      </c>
      <c r="W37" s="3">
        <f t="shared" si="3"/>
        <v>5</v>
      </c>
    </row>
    <row r="38" spans="1:23" x14ac:dyDescent="0.25">
      <c r="A38" s="3"/>
      <c r="B38" s="3"/>
      <c r="C38" s="3"/>
      <c r="D38" s="3" t="s">
        <v>35</v>
      </c>
      <c r="E38" s="3" t="s">
        <v>36</v>
      </c>
      <c r="F38" s="9"/>
      <c r="G38" s="9"/>
      <c r="H38" s="9"/>
      <c r="I38" s="9"/>
      <c r="J38" s="9"/>
      <c r="K38" s="9"/>
      <c r="L38" s="9">
        <v>26</v>
      </c>
      <c r="M38" s="9"/>
      <c r="N38" s="9"/>
      <c r="O38" s="9"/>
      <c r="P38" s="9"/>
      <c r="Q38" s="9"/>
      <c r="R38" s="9"/>
      <c r="S38" s="9"/>
      <c r="T38" s="9"/>
      <c r="U38" s="9"/>
      <c r="V38" s="9">
        <f t="shared" si="0"/>
        <v>26</v>
      </c>
      <c r="W38" s="3">
        <f t="shared" si="3"/>
        <v>5</v>
      </c>
    </row>
    <row r="39" spans="1:23" x14ac:dyDescent="0.25">
      <c r="A39" s="3"/>
      <c r="B39" s="3"/>
      <c r="C39" s="3"/>
      <c r="D39" s="3" t="s">
        <v>73</v>
      </c>
      <c r="E39" s="3" t="s">
        <v>74</v>
      </c>
      <c r="F39" s="9"/>
      <c r="G39" s="9"/>
      <c r="H39" s="9">
        <v>18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f t="shared" si="0"/>
        <v>18</v>
      </c>
      <c r="W39" s="3">
        <f t="shared" si="3"/>
        <v>8</v>
      </c>
    </row>
    <row r="40" spans="1:23" x14ac:dyDescent="0.25">
      <c r="A40" s="3"/>
      <c r="B40" s="3"/>
      <c r="C40" s="3"/>
      <c r="D40" s="3" t="s">
        <v>75</v>
      </c>
      <c r="E40" s="3" t="s">
        <v>76</v>
      </c>
      <c r="F40" s="9"/>
      <c r="G40" s="9"/>
      <c r="H40" s="9">
        <v>12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f t="shared" si="0"/>
        <v>12</v>
      </c>
      <c r="W40" s="3">
        <f t="shared" si="3"/>
        <v>9</v>
      </c>
    </row>
    <row r="41" spans="1:23" x14ac:dyDescent="0.25">
      <c r="A41" s="3"/>
      <c r="B41" s="3"/>
      <c r="C41" s="3"/>
      <c r="D41" s="3" t="s">
        <v>77</v>
      </c>
      <c r="E41" s="3" t="s">
        <v>33</v>
      </c>
      <c r="F41" s="9"/>
      <c r="G41" s="9"/>
      <c r="H41" s="9">
        <v>7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f t="shared" si="0"/>
        <v>7</v>
      </c>
      <c r="W41" s="3">
        <f t="shared" si="3"/>
        <v>10</v>
      </c>
    </row>
    <row r="42" spans="1:23" x14ac:dyDescent="0.25">
      <c r="A42" s="3"/>
      <c r="B42" s="3"/>
      <c r="C42" s="3"/>
      <c r="D42" s="3"/>
      <c r="E42" s="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3" x14ac:dyDescent="0.25">
      <c r="A43" s="3"/>
      <c r="B43" s="3"/>
      <c r="C43" s="3" t="s">
        <v>53</v>
      </c>
      <c r="D43" s="3" t="s">
        <v>57</v>
      </c>
      <c r="E43" s="3" t="s">
        <v>58</v>
      </c>
      <c r="F43" s="9"/>
      <c r="G43" s="9"/>
      <c r="H43" s="9">
        <v>14.4</v>
      </c>
      <c r="I43" s="9"/>
      <c r="J43" s="9"/>
      <c r="K43" s="9"/>
      <c r="L43" s="9">
        <v>12</v>
      </c>
      <c r="M43" s="9"/>
      <c r="N43" s="9"/>
      <c r="O43" s="9"/>
      <c r="P43" s="9"/>
      <c r="Q43" s="9"/>
      <c r="R43" s="9"/>
      <c r="S43" s="9"/>
      <c r="T43" s="9"/>
      <c r="U43" s="9"/>
      <c r="V43" s="9">
        <f t="shared" si="0"/>
        <v>26.4</v>
      </c>
      <c r="W43" s="3">
        <f>_xlfn.RANK.EQ(V43,$V$43:$V$48)</f>
        <v>1</v>
      </c>
    </row>
    <row r="44" spans="1:23" x14ac:dyDescent="0.25">
      <c r="A44" s="3"/>
      <c r="B44" s="3"/>
      <c r="C44" s="3"/>
      <c r="D44" s="3" t="s">
        <v>62</v>
      </c>
      <c r="E44" s="3" t="s">
        <v>63</v>
      </c>
      <c r="F44" s="9"/>
      <c r="G44" s="9"/>
      <c r="H44" s="9">
        <v>22.400000000000002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f t="shared" si="0"/>
        <v>22.400000000000002</v>
      </c>
      <c r="W44" s="3">
        <f t="shared" ref="W44:W48" si="4">_xlfn.RANK.EQ(V44,$V$43:$V$48)</f>
        <v>2</v>
      </c>
    </row>
    <row r="45" spans="1:23" x14ac:dyDescent="0.25">
      <c r="A45" s="3"/>
      <c r="B45" s="3"/>
      <c r="C45" s="3"/>
      <c r="D45" s="3" t="s">
        <v>61</v>
      </c>
      <c r="E45" s="3" t="s">
        <v>44</v>
      </c>
      <c r="F45" s="9"/>
      <c r="G45" s="9"/>
      <c r="H45" s="9"/>
      <c r="I45" s="9"/>
      <c r="J45" s="9"/>
      <c r="K45" s="9"/>
      <c r="L45" s="9">
        <v>19.2</v>
      </c>
      <c r="M45" s="9"/>
      <c r="N45" s="9"/>
      <c r="O45" s="9"/>
      <c r="P45" s="9"/>
      <c r="Q45" s="9"/>
      <c r="R45" s="9"/>
      <c r="S45" s="9"/>
      <c r="T45" s="9"/>
      <c r="U45" s="9"/>
      <c r="V45" s="9">
        <f t="shared" si="0"/>
        <v>19.2</v>
      </c>
      <c r="W45" s="3">
        <f t="shared" si="4"/>
        <v>3</v>
      </c>
    </row>
    <row r="46" spans="1:23" x14ac:dyDescent="0.25">
      <c r="A46" s="3"/>
      <c r="B46" s="3"/>
      <c r="C46" s="3"/>
      <c r="D46" s="3" t="s">
        <v>78</v>
      </c>
      <c r="E46" s="3" t="s">
        <v>79</v>
      </c>
      <c r="F46" s="9"/>
      <c r="G46" s="9"/>
      <c r="H46" s="9">
        <v>18.400000000000002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f t="shared" si="0"/>
        <v>18.400000000000002</v>
      </c>
      <c r="W46" s="3">
        <f t="shared" si="4"/>
        <v>4</v>
      </c>
    </row>
    <row r="47" spans="1:23" x14ac:dyDescent="0.25">
      <c r="A47" s="3"/>
      <c r="B47" s="3"/>
      <c r="C47" s="3"/>
      <c r="D47" s="3" t="s">
        <v>80</v>
      </c>
      <c r="E47" s="3" t="s">
        <v>81</v>
      </c>
      <c r="F47" s="9"/>
      <c r="G47" s="9"/>
      <c r="H47" s="9"/>
      <c r="I47" s="9"/>
      <c r="J47" s="9"/>
      <c r="K47" s="9"/>
      <c r="L47" s="9">
        <v>15.6</v>
      </c>
      <c r="M47" s="9"/>
      <c r="N47" s="9"/>
      <c r="O47" s="9"/>
      <c r="P47" s="9"/>
      <c r="Q47" s="9"/>
      <c r="R47" s="9"/>
      <c r="S47" s="9"/>
      <c r="T47" s="9"/>
      <c r="U47" s="9"/>
      <c r="V47" s="9">
        <f t="shared" si="0"/>
        <v>15.6</v>
      </c>
      <c r="W47" s="3">
        <f t="shared" si="4"/>
        <v>5</v>
      </c>
    </row>
    <row r="48" spans="1:23" x14ac:dyDescent="0.25">
      <c r="A48" s="3"/>
      <c r="B48" s="3"/>
      <c r="C48" s="3"/>
      <c r="D48" s="3" t="s">
        <v>82</v>
      </c>
      <c r="E48" s="3" t="s">
        <v>83</v>
      </c>
      <c r="F48" s="9"/>
      <c r="G48" s="9"/>
      <c r="H48" s="9">
        <v>14.4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f t="shared" si="0"/>
        <v>14.4</v>
      </c>
      <c r="W48" s="3">
        <f t="shared" si="4"/>
        <v>6</v>
      </c>
    </row>
    <row r="49" spans="1:23" x14ac:dyDescent="0.25">
      <c r="A49" s="3"/>
      <c r="B49" s="3"/>
      <c r="C49" s="3"/>
      <c r="D49" s="3"/>
      <c r="E49" s="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3" x14ac:dyDescent="0.25">
      <c r="A50" s="3"/>
      <c r="B50" s="3" t="s">
        <v>84</v>
      </c>
      <c r="C50" s="3" t="s">
        <v>23</v>
      </c>
      <c r="D50" s="3" t="s">
        <v>85</v>
      </c>
      <c r="E50" s="3" t="s">
        <v>86</v>
      </c>
      <c r="F50" s="9"/>
      <c r="G50" s="9"/>
      <c r="H50" s="9"/>
      <c r="I50" s="9">
        <v>19.2</v>
      </c>
      <c r="J50" s="9">
        <v>22.400000000000002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>
        <f t="shared" si="0"/>
        <v>41.6</v>
      </c>
      <c r="W50" s="3">
        <f>_xlfn.RANK.EQ(V50,$V$50:$V$57)</f>
        <v>1</v>
      </c>
    </row>
    <row r="51" spans="1:23" x14ac:dyDescent="0.25">
      <c r="A51" s="3"/>
      <c r="B51" s="3"/>
      <c r="C51" s="3"/>
      <c r="D51" s="3" t="s">
        <v>87</v>
      </c>
      <c r="E51" s="3" t="s">
        <v>88</v>
      </c>
      <c r="F51" s="9"/>
      <c r="G51" s="9"/>
      <c r="H51" s="9"/>
      <c r="I51" s="9"/>
      <c r="J51" s="9">
        <v>14.4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f t="shared" si="0"/>
        <v>14.4</v>
      </c>
      <c r="W51" s="3">
        <f t="shared" ref="W51:W57" si="5">_xlfn.RANK.EQ(V51,$V$50:$V$57)</f>
        <v>3</v>
      </c>
    </row>
    <row r="52" spans="1:23" x14ac:dyDescent="0.25">
      <c r="A52" s="3"/>
      <c r="B52" s="3"/>
      <c r="C52" s="3"/>
      <c r="D52" s="3"/>
      <c r="E52" s="3" t="s">
        <v>89</v>
      </c>
      <c r="F52" s="9"/>
      <c r="G52" s="9"/>
      <c r="H52" s="9"/>
      <c r="I52" s="9"/>
      <c r="J52" s="9">
        <v>9.6000000000000014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f t="shared" si="0"/>
        <v>9.6000000000000014</v>
      </c>
      <c r="W52" s="3">
        <f t="shared" si="5"/>
        <v>6</v>
      </c>
    </row>
    <row r="53" spans="1:23" x14ac:dyDescent="0.25">
      <c r="A53" s="3"/>
      <c r="B53" s="3"/>
      <c r="C53" s="3"/>
      <c r="D53" s="3" t="s">
        <v>35</v>
      </c>
      <c r="E53" s="3" t="s">
        <v>90</v>
      </c>
      <c r="F53" s="9"/>
      <c r="G53" s="9"/>
      <c r="H53" s="9"/>
      <c r="I53" s="9">
        <v>15.6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f t="shared" si="0"/>
        <v>15.6</v>
      </c>
      <c r="W53" s="3">
        <f t="shared" si="5"/>
        <v>2</v>
      </c>
    </row>
    <row r="54" spans="1:23" x14ac:dyDescent="0.25">
      <c r="A54" s="3"/>
      <c r="B54" s="3"/>
      <c r="C54" s="3"/>
      <c r="D54" s="3" t="s">
        <v>91</v>
      </c>
      <c r="E54" s="3" t="s">
        <v>92</v>
      </c>
      <c r="F54" s="9"/>
      <c r="G54" s="9"/>
      <c r="H54" s="9"/>
      <c r="I54" s="9"/>
      <c r="J54" s="9">
        <v>14.4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f t="shared" si="0"/>
        <v>14.4</v>
      </c>
      <c r="W54" s="3">
        <f t="shared" si="5"/>
        <v>3</v>
      </c>
    </row>
    <row r="55" spans="1:23" x14ac:dyDescent="0.25">
      <c r="A55" s="3"/>
      <c r="B55" s="3"/>
      <c r="C55" s="3"/>
      <c r="D55" s="3" t="s">
        <v>93</v>
      </c>
      <c r="E55" s="3" t="s">
        <v>94</v>
      </c>
      <c r="F55" s="9"/>
      <c r="G55" s="9"/>
      <c r="H55" s="9"/>
      <c r="I55" s="9">
        <v>12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f t="shared" si="0"/>
        <v>12</v>
      </c>
      <c r="W55" s="3">
        <f t="shared" si="5"/>
        <v>5</v>
      </c>
    </row>
    <row r="56" spans="1:23" x14ac:dyDescent="0.25">
      <c r="A56" s="3"/>
      <c r="B56" s="3"/>
      <c r="C56" s="3"/>
      <c r="D56" s="3" t="s">
        <v>95</v>
      </c>
      <c r="E56" s="3" t="s">
        <v>96</v>
      </c>
      <c r="F56" s="9">
        <v>1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>
        <f t="shared" si="0"/>
        <v>1</v>
      </c>
      <c r="W56" s="3">
        <f t="shared" si="5"/>
        <v>7</v>
      </c>
    </row>
    <row r="57" spans="1:23" x14ac:dyDescent="0.25">
      <c r="A57" s="3"/>
      <c r="B57" s="3"/>
      <c r="C57" s="3"/>
      <c r="D57" s="3" t="s">
        <v>97</v>
      </c>
      <c r="E57" s="3" t="s">
        <v>98</v>
      </c>
      <c r="F57" s="9">
        <v>1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f t="shared" si="0"/>
        <v>1</v>
      </c>
      <c r="W57" s="3">
        <f t="shared" si="5"/>
        <v>7</v>
      </c>
    </row>
    <row r="58" spans="1:23" x14ac:dyDescent="0.25">
      <c r="A58" s="3"/>
      <c r="B58" s="3"/>
      <c r="C58" s="3"/>
      <c r="D58" s="3"/>
      <c r="E58" s="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3" x14ac:dyDescent="0.25">
      <c r="A59" s="3"/>
      <c r="B59" s="3"/>
      <c r="C59" s="3" t="s">
        <v>53</v>
      </c>
      <c r="D59" s="3" t="s">
        <v>99</v>
      </c>
      <c r="E59" s="3" t="s">
        <v>100</v>
      </c>
      <c r="F59" s="9"/>
      <c r="G59" s="9"/>
      <c r="H59" s="9"/>
      <c r="I59" s="9">
        <v>12.8</v>
      </c>
      <c r="J59" s="9">
        <v>4.6000000000000005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>
        <f t="shared" si="0"/>
        <v>17.400000000000002</v>
      </c>
      <c r="W59" s="3">
        <f>_xlfn.RANK.EQ(V59,$V$59:$V$60)</f>
        <v>1</v>
      </c>
    </row>
    <row r="60" spans="1:23" x14ac:dyDescent="0.25">
      <c r="A60" s="3"/>
      <c r="B60" s="3"/>
      <c r="C60" s="3"/>
      <c r="D60" s="3" t="s">
        <v>101</v>
      </c>
      <c r="E60" s="3" t="s">
        <v>102</v>
      </c>
      <c r="F60" s="9"/>
      <c r="G60" s="9"/>
      <c r="H60" s="9"/>
      <c r="I60" s="9">
        <v>10.4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f t="shared" si="0"/>
        <v>10.4</v>
      </c>
      <c r="W60" s="3">
        <f>_xlfn.RANK.EQ(V60,$V$59:$V$60)</f>
        <v>2</v>
      </c>
    </row>
    <row r="61" spans="1:23" x14ac:dyDescent="0.25">
      <c r="A61" s="3"/>
      <c r="B61" s="3"/>
      <c r="C61" s="3"/>
      <c r="D61" s="3"/>
      <c r="E61" s="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3" x14ac:dyDescent="0.25">
      <c r="A62" s="3"/>
      <c r="B62" s="3" t="s">
        <v>103</v>
      </c>
      <c r="C62" s="3" t="s">
        <v>23</v>
      </c>
      <c r="D62" s="3" t="s">
        <v>77</v>
      </c>
      <c r="E62" s="3" t="s">
        <v>33</v>
      </c>
      <c r="F62" s="9">
        <v>28</v>
      </c>
      <c r="G62" s="9"/>
      <c r="H62" s="9"/>
      <c r="I62" s="9">
        <v>25.6</v>
      </c>
      <c r="J62" s="9">
        <v>18.400000000000002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>
        <f t="shared" si="0"/>
        <v>72</v>
      </c>
      <c r="W62" s="3">
        <f>_xlfn.RANK.EQ(V62,$V$62:$V$67)</f>
        <v>1</v>
      </c>
    </row>
    <row r="63" spans="1:23" x14ac:dyDescent="0.25">
      <c r="A63" s="3"/>
      <c r="B63" s="3"/>
      <c r="C63" s="3"/>
      <c r="D63" s="3" t="s">
        <v>69</v>
      </c>
      <c r="E63" s="3" t="s">
        <v>70</v>
      </c>
      <c r="F63" s="9">
        <v>23</v>
      </c>
      <c r="G63" s="9"/>
      <c r="H63" s="9"/>
      <c r="I63" s="9">
        <v>20.8</v>
      </c>
      <c r="J63" s="9">
        <v>22.400000000000002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f t="shared" si="0"/>
        <v>66.2</v>
      </c>
      <c r="W63" s="3">
        <f t="shared" ref="W63:W67" si="6">_xlfn.RANK.EQ(V63,$V$62:$V$67)</f>
        <v>2</v>
      </c>
    </row>
    <row r="64" spans="1:23" x14ac:dyDescent="0.25">
      <c r="A64" s="3"/>
      <c r="B64" s="3"/>
      <c r="C64" s="3"/>
      <c r="D64" s="3" t="s">
        <v>104</v>
      </c>
      <c r="E64" s="3" t="s">
        <v>105</v>
      </c>
      <c r="F64" s="9">
        <v>18</v>
      </c>
      <c r="G64" s="9"/>
      <c r="H64" s="9"/>
      <c r="I64" s="9">
        <v>16</v>
      </c>
      <c r="J64" s="9">
        <v>14.4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f t="shared" si="0"/>
        <v>48.4</v>
      </c>
      <c r="W64" s="3">
        <f t="shared" si="6"/>
        <v>3</v>
      </c>
    </row>
    <row r="65" spans="1:23" x14ac:dyDescent="0.25">
      <c r="A65" s="3"/>
      <c r="B65" s="3"/>
      <c r="C65" s="3"/>
      <c r="D65" s="3" t="s">
        <v>106</v>
      </c>
      <c r="E65" s="3" t="s">
        <v>107</v>
      </c>
      <c r="F65" s="9">
        <v>12</v>
      </c>
      <c r="G65" s="9"/>
      <c r="H65" s="9"/>
      <c r="I65" s="9">
        <v>16</v>
      </c>
      <c r="J65" s="9">
        <v>14.4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>
        <f t="shared" si="0"/>
        <v>42.4</v>
      </c>
      <c r="W65" s="3">
        <f t="shared" si="6"/>
        <v>4</v>
      </c>
    </row>
    <row r="66" spans="1:23" x14ac:dyDescent="0.25">
      <c r="A66" s="3"/>
      <c r="B66" s="3"/>
      <c r="C66" s="3"/>
      <c r="D66" s="3" t="s">
        <v>108</v>
      </c>
      <c r="E66" s="3" t="s">
        <v>109</v>
      </c>
      <c r="F66" s="9">
        <v>12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f t="shared" si="0"/>
        <v>12</v>
      </c>
      <c r="W66" s="3">
        <f t="shared" si="6"/>
        <v>5</v>
      </c>
    </row>
    <row r="67" spans="1:23" x14ac:dyDescent="0.25">
      <c r="A67" s="3"/>
      <c r="B67" s="3"/>
      <c r="C67" s="3"/>
      <c r="D67" s="3" t="s">
        <v>95</v>
      </c>
      <c r="E67" s="3" t="s">
        <v>96</v>
      </c>
      <c r="F67" s="9">
        <v>12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f t="shared" si="0"/>
        <v>12</v>
      </c>
      <c r="W67" s="3">
        <f t="shared" si="6"/>
        <v>5</v>
      </c>
    </row>
    <row r="68" spans="1:23" x14ac:dyDescent="0.25">
      <c r="A68" s="3"/>
      <c r="B68" s="3"/>
      <c r="C68" s="3"/>
      <c r="D68" s="3"/>
      <c r="E68" s="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3" x14ac:dyDescent="0.25">
      <c r="A69" s="3"/>
      <c r="B69" s="3"/>
      <c r="C69" s="3" t="s">
        <v>53</v>
      </c>
      <c r="D69" s="3" t="s">
        <v>62</v>
      </c>
      <c r="E69" s="3" t="s">
        <v>63</v>
      </c>
      <c r="F69" s="9">
        <v>3.6</v>
      </c>
      <c r="G69" s="9"/>
      <c r="H69" s="9"/>
      <c r="I69" s="9">
        <v>19.2</v>
      </c>
      <c r="J69" s="9">
        <v>22.400000000000002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>
        <f t="shared" si="0"/>
        <v>45.2</v>
      </c>
      <c r="W69" s="3">
        <f>_xlfn.RANK.EQ(V69,$V$69:$V$73)</f>
        <v>1</v>
      </c>
    </row>
    <row r="70" spans="1:23" x14ac:dyDescent="0.25">
      <c r="A70" s="3"/>
      <c r="B70" s="3"/>
      <c r="C70" s="3"/>
      <c r="D70" s="3" t="s">
        <v>99</v>
      </c>
      <c r="E70" s="3" t="s">
        <v>100</v>
      </c>
      <c r="F70" s="9"/>
      <c r="G70" s="9"/>
      <c r="H70" s="9"/>
      <c r="I70" s="9">
        <v>12</v>
      </c>
      <c r="J70" s="9">
        <v>14.4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>
        <f t="shared" si="0"/>
        <v>26.4</v>
      </c>
      <c r="W70" s="3">
        <f t="shared" ref="W70:W73" si="7">_xlfn.RANK.EQ(V70,$V$69:$V$73)</f>
        <v>2</v>
      </c>
    </row>
    <row r="71" spans="1:23" x14ac:dyDescent="0.25">
      <c r="A71" s="3"/>
      <c r="B71" s="3"/>
      <c r="C71" s="3"/>
      <c r="D71" s="3" t="s">
        <v>110</v>
      </c>
      <c r="E71" s="3" t="s">
        <v>111</v>
      </c>
      <c r="F71" s="9"/>
      <c r="G71" s="9"/>
      <c r="H71" s="9"/>
      <c r="I71" s="9"/>
      <c r="J71" s="9">
        <v>18.400000000000002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f t="shared" si="0"/>
        <v>18.400000000000002</v>
      </c>
      <c r="W71" s="3">
        <f t="shared" si="7"/>
        <v>3</v>
      </c>
    </row>
    <row r="72" spans="1:23" x14ac:dyDescent="0.25">
      <c r="A72" s="3"/>
      <c r="B72" s="3"/>
      <c r="C72" s="3"/>
      <c r="D72" s="3" t="s">
        <v>112</v>
      </c>
      <c r="E72" s="3" t="s">
        <v>113</v>
      </c>
      <c r="F72" s="9"/>
      <c r="G72" s="9"/>
      <c r="H72" s="9"/>
      <c r="I72" s="9">
        <v>15.6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>
        <f t="shared" ref="V72:V104" si="8">IFERROR(LARGE(F72:U72,1),0)+IFERROR(LARGE(F72:U72,2),0)+IFERROR(LARGE(F72:U72,3),0)+IFERROR(LARGE(F72:U72,4),0)+IFERROR(LARGE(F72:U72,5),0)</f>
        <v>15.6</v>
      </c>
      <c r="W72" s="3">
        <f t="shared" si="7"/>
        <v>4</v>
      </c>
    </row>
    <row r="73" spans="1:23" x14ac:dyDescent="0.25">
      <c r="A73" s="3"/>
      <c r="B73" s="3"/>
      <c r="C73" s="3"/>
      <c r="D73" s="3" t="s">
        <v>114</v>
      </c>
      <c r="E73" s="3" t="s">
        <v>92</v>
      </c>
      <c r="F73" s="9"/>
      <c r="G73" s="9"/>
      <c r="H73" s="9"/>
      <c r="I73" s="9"/>
      <c r="J73" s="9">
        <v>14.4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>
        <f t="shared" si="8"/>
        <v>14.4</v>
      </c>
      <c r="W73" s="3">
        <f t="shared" si="7"/>
        <v>5</v>
      </c>
    </row>
    <row r="74" spans="1:23" x14ac:dyDescent="0.25">
      <c r="A74" s="3"/>
      <c r="B74" s="3"/>
      <c r="C74" s="3"/>
      <c r="D74" s="3"/>
      <c r="E74" s="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3" x14ac:dyDescent="0.25">
      <c r="A75" s="3"/>
      <c r="B75" s="3" t="s">
        <v>115</v>
      </c>
      <c r="C75" s="3" t="s">
        <v>23</v>
      </c>
      <c r="D75" s="3" t="s">
        <v>77</v>
      </c>
      <c r="E75" s="3" t="s">
        <v>33</v>
      </c>
      <c r="F75" s="9">
        <v>11.200000000000001</v>
      </c>
      <c r="G75" s="9"/>
      <c r="H75" s="9"/>
      <c r="I75" s="9">
        <v>19.2</v>
      </c>
      <c r="J75" s="9">
        <v>13.799999999999999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>
        <f t="shared" si="8"/>
        <v>44.2</v>
      </c>
      <c r="W75" s="3">
        <f>_xlfn.RANK.EQ(V75,$V$75:$V$78)</f>
        <v>1</v>
      </c>
    </row>
    <row r="76" spans="1:23" x14ac:dyDescent="0.25">
      <c r="A76" s="3"/>
      <c r="B76" s="3"/>
      <c r="C76" s="3"/>
      <c r="D76" s="3" t="s">
        <v>69</v>
      </c>
      <c r="E76" s="3" t="s">
        <v>70</v>
      </c>
      <c r="F76" s="9">
        <v>9.2000000000000011</v>
      </c>
      <c r="G76" s="9"/>
      <c r="H76" s="9"/>
      <c r="I76" s="9">
        <v>12</v>
      </c>
      <c r="J76" s="9">
        <v>10.799999999999999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f t="shared" si="8"/>
        <v>32</v>
      </c>
      <c r="W76" s="3">
        <f t="shared" ref="W76:W78" si="9">_xlfn.RANK.EQ(V76,$V$75:$V$78)</f>
        <v>2</v>
      </c>
    </row>
    <row r="77" spans="1:23" x14ac:dyDescent="0.25">
      <c r="A77" s="3"/>
      <c r="B77" s="3"/>
      <c r="C77" s="3"/>
      <c r="D77" s="3" t="s">
        <v>116</v>
      </c>
      <c r="E77" s="3" t="s">
        <v>117</v>
      </c>
      <c r="F77" s="9"/>
      <c r="G77" s="9"/>
      <c r="H77" s="9"/>
      <c r="I77" s="9"/>
      <c r="J77" s="9">
        <v>16.8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f t="shared" si="8"/>
        <v>16.8</v>
      </c>
      <c r="W77" s="3">
        <f t="shared" si="9"/>
        <v>3</v>
      </c>
    </row>
    <row r="78" spans="1:23" x14ac:dyDescent="0.25">
      <c r="A78" s="3"/>
      <c r="B78" s="3"/>
      <c r="C78" s="3"/>
      <c r="D78" s="3" t="s">
        <v>104</v>
      </c>
      <c r="E78" s="3" t="s">
        <v>105</v>
      </c>
      <c r="F78" s="9"/>
      <c r="G78" s="9"/>
      <c r="H78" s="9"/>
      <c r="I78" s="9">
        <v>15.6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>
        <f t="shared" si="8"/>
        <v>15.6</v>
      </c>
      <c r="W78" s="3">
        <f t="shared" si="9"/>
        <v>4</v>
      </c>
    </row>
    <row r="79" spans="1:23" x14ac:dyDescent="0.25">
      <c r="A79" s="3"/>
      <c r="B79" s="3"/>
      <c r="C79" s="3"/>
      <c r="D79" s="3"/>
      <c r="E79" s="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3" x14ac:dyDescent="0.25">
      <c r="A80" s="3"/>
      <c r="B80" s="3"/>
      <c r="C80" s="3" t="s">
        <v>53</v>
      </c>
      <c r="D80" s="3" t="s">
        <v>62</v>
      </c>
      <c r="E80" s="3" t="s">
        <v>63</v>
      </c>
      <c r="F80" s="9">
        <v>11.200000000000001</v>
      </c>
      <c r="G80" s="9"/>
      <c r="H80" s="9"/>
      <c r="I80" s="9">
        <v>12</v>
      </c>
      <c r="J80" s="9">
        <v>22.400000000000002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f t="shared" si="8"/>
        <v>45.600000000000009</v>
      </c>
      <c r="W80" s="3">
        <f>_xlfn.RANK.EQ(V80,$V$80:$V$84)</f>
        <v>1</v>
      </c>
    </row>
    <row r="81" spans="1:23" x14ac:dyDescent="0.25">
      <c r="A81" s="3"/>
      <c r="B81" s="3"/>
      <c r="C81" s="3"/>
      <c r="D81" s="3" t="s">
        <v>78</v>
      </c>
      <c r="E81" s="3" t="s">
        <v>79</v>
      </c>
      <c r="F81" s="9">
        <v>9.2000000000000011</v>
      </c>
      <c r="G81" s="9"/>
      <c r="H81" s="9"/>
      <c r="I81" s="9">
        <v>19.2</v>
      </c>
      <c r="J81" s="9">
        <v>14.4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>
        <f t="shared" si="8"/>
        <v>42.800000000000004</v>
      </c>
      <c r="W81" s="3">
        <f t="shared" ref="W81:W84" si="10">_xlfn.RANK.EQ(V81,$V$80:$V$84)</f>
        <v>2</v>
      </c>
    </row>
    <row r="82" spans="1:23" x14ac:dyDescent="0.25">
      <c r="A82" s="3"/>
      <c r="B82" s="3"/>
      <c r="C82" s="3"/>
      <c r="D82" s="3" t="s">
        <v>118</v>
      </c>
      <c r="E82" s="3" t="s">
        <v>100</v>
      </c>
      <c r="F82" s="9"/>
      <c r="G82" s="9"/>
      <c r="H82" s="9"/>
      <c r="I82" s="9"/>
      <c r="J82" s="9">
        <v>18.400000000000002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>
        <f t="shared" si="8"/>
        <v>18.400000000000002</v>
      </c>
      <c r="W82" s="3">
        <f t="shared" si="10"/>
        <v>3</v>
      </c>
    </row>
    <row r="83" spans="1:23" x14ac:dyDescent="0.25">
      <c r="A83" s="3"/>
      <c r="B83" s="3"/>
      <c r="C83" s="3"/>
      <c r="D83" s="3" t="s">
        <v>112</v>
      </c>
      <c r="E83" s="3" t="s">
        <v>113</v>
      </c>
      <c r="F83" s="9"/>
      <c r="G83" s="9"/>
      <c r="H83" s="9"/>
      <c r="I83" s="9">
        <v>15.6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>
        <f t="shared" si="8"/>
        <v>15.6</v>
      </c>
      <c r="W83" s="3">
        <f t="shared" si="10"/>
        <v>4</v>
      </c>
    </row>
    <row r="84" spans="1:23" x14ac:dyDescent="0.25">
      <c r="A84" s="3"/>
      <c r="B84" s="3"/>
      <c r="C84" s="3"/>
      <c r="D84" s="3" t="s">
        <v>114</v>
      </c>
      <c r="E84" s="3" t="s">
        <v>92</v>
      </c>
      <c r="F84" s="9"/>
      <c r="G84" s="9"/>
      <c r="H84" s="9"/>
      <c r="I84" s="9"/>
      <c r="J84" s="9">
        <v>14.4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f t="shared" si="8"/>
        <v>14.4</v>
      </c>
      <c r="W84" s="3">
        <f t="shared" si="10"/>
        <v>5</v>
      </c>
    </row>
    <row r="85" spans="1:23" x14ac:dyDescent="0.25">
      <c r="A85" s="3"/>
      <c r="B85" s="3"/>
      <c r="C85" s="3"/>
      <c r="D85" s="3"/>
      <c r="E85" s="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3" x14ac:dyDescent="0.25">
      <c r="A86" s="3"/>
      <c r="B86" s="3" t="s">
        <v>119</v>
      </c>
      <c r="C86" s="3" t="s">
        <v>23</v>
      </c>
      <c r="D86" s="3" t="s">
        <v>35</v>
      </c>
      <c r="E86" s="3" t="s">
        <v>36</v>
      </c>
      <c r="F86" s="9"/>
      <c r="G86" s="9"/>
      <c r="H86" s="9"/>
      <c r="I86" s="9"/>
      <c r="J86" s="9"/>
      <c r="K86" s="9"/>
      <c r="L86" s="9">
        <v>1</v>
      </c>
      <c r="M86" s="9"/>
      <c r="N86" s="9"/>
      <c r="O86" s="9"/>
      <c r="P86" s="9"/>
      <c r="Q86" s="9"/>
      <c r="R86" s="9"/>
      <c r="S86" s="9"/>
      <c r="T86" s="9"/>
      <c r="U86" s="9"/>
      <c r="V86" s="9">
        <f t="shared" si="8"/>
        <v>1</v>
      </c>
      <c r="W86" s="3">
        <f>_xlfn.RANK.EQ(V86,$V$86:$V$86)</f>
        <v>1</v>
      </c>
    </row>
    <row r="87" spans="1:23" x14ac:dyDescent="0.25">
      <c r="A87" s="3"/>
      <c r="B87" s="3"/>
      <c r="C87" s="3"/>
      <c r="D87" s="3"/>
      <c r="E87" s="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3" x14ac:dyDescent="0.25">
      <c r="A88" s="3"/>
      <c r="B88" s="3" t="s">
        <v>120</v>
      </c>
      <c r="C88" s="3" t="s">
        <v>23</v>
      </c>
      <c r="D88" s="3" t="s">
        <v>26</v>
      </c>
      <c r="E88" s="3" t="s">
        <v>27</v>
      </c>
      <c r="F88" s="9"/>
      <c r="G88" s="9"/>
      <c r="H88" s="9">
        <v>1</v>
      </c>
      <c r="I88" s="9"/>
      <c r="J88" s="9"/>
      <c r="K88" s="9"/>
      <c r="L88" s="9"/>
      <c r="M88" s="9"/>
      <c r="N88" s="9"/>
      <c r="O88" s="9"/>
      <c r="P88" s="9"/>
      <c r="Q88" s="9">
        <v>19.599999999999998</v>
      </c>
      <c r="R88" s="9"/>
      <c r="S88" s="9"/>
      <c r="T88" s="9"/>
      <c r="U88" s="9"/>
      <c r="V88" s="9">
        <f t="shared" si="8"/>
        <v>20.599999999999998</v>
      </c>
      <c r="W88" s="3">
        <f>_xlfn.RANK.EQ(V88,$V$88:$V$89)</f>
        <v>1</v>
      </c>
    </row>
    <row r="89" spans="1:23" x14ac:dyDescent="0.25">
      <c r="A89" s="3"/>
      <c r="B89" s="3"/>
      <c r="C89" s="3"/>
      <c r="D89" s="3" t="s">
        <v>35</v>
      </c>
      <c r="E89" s="3" t="s">
        <v>36</v>
      </c>
      <c r="F89" s="9"/>
      <c r="G89" s="9"/>
      <c r="H89" s="9">
        <v>1</v>
      </c>
      <c r="I89" s="9"/>
      <c r="J89" s="9"/>
      <c r="K89" s="9"/>
      <c r="L89" s="9">
        <v>1</v>
      </c>
      <c r="M89" s="9"/>
      <c r="N89" s="9"/>
      <c r="O89" s="9"/>
      <c r="P89" s="9"/>
      <c r="Q89" s="9"/>
      <c r="R89" s="9"/>
      <c r="S89" s="9"/>
      <c r="T89" s="9"/>
      <c r="U89" s="9"/>
      <c r="V89" s="9">
        <f t="shared" si="8"/>
        <v>2</v>
      </c>
      <c r="W89" s="3">
        <f>_xlfn.RANK.EQ(V89,$V$88:$V$89)</f>
        <v>2</v>
      </c>
    </row>
    <row r="90" spans="1:23" x14ac:dyDescent="0.25">
      <c r="A90" s="3"/>
      <c r="B90" s="3"/>
      <c r="C90" s="3"/>
      <c r="D90" s="3"/>
      <c r="E90" s="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3" x14ac:dyDescent="0.25">
      <c r="A91" s="3"/>
      <c r="B91" s="3" t="s">
        <v>121</v>
      </c>
      <c r="C91" s="3" t="s">
        <v>23</v>
      </c>
      <c r="D91" s="3" t="s">
        <v>24</v>
      </c>
      <c r="E91" s="3" t="s">
        <v>25</v>
      </c>
      <c r="F91" s="9"/>
      <c r="G91" s="9">
        <v>23</v>
      </c>
      <c r="H91" s="9"/>
      <c r="I91" s="9"/>
      <c r="J91" s="9"/>
      <c r="K91" s="9">
        <v>32</v>
      </c>
      <c r="L91" s="9"/>
      <c r="M91" s="9">
        <v>23</v>
      </c>
      <c r="N91" s="9"/>
      <c r="O91" s="9"/>
      <c r="P91" s="9">
        <v>13.799999999999999</v>
      </c>
      <c r="Q91" s="9"/>
      <c r="R91" s="9"/>
      <c r="S91" s="9"/>
      <c r="T91" s="9"/>
      <c r="U91" s="9"/>
      <c r="V91" s="9">
        <f t="shared" si="8"/>
        <v>91.8</v>
      </c>
      <c r="W91" s="3">
        <f>_xlfn.RANK.EQ(V91,$V$91:$V$99)</f>
        <v>1</v>
      </c>
    </row>
    <row r="92" spans="1:23" x14ac:dyDescent="0.25">
      <c r="A92" s="3"/>
      <c r="B92" s="3"/>
      <c r="C92" s="3"/>
      <c r="D92" s="3" t="s">
        <v>32</v>
      </c>
      <c r="E92" s="3" t="s">
        <v>33</v>
      </c>
      <c r="F92" s="9"/>
      <c r="G92" s="9">
        <v>18</v>
      </c>
      <c r="H92" s="9"/>
      <c r="I92" s="9"/>
      <c r="J92" s="9"/>
      <c r="K92" s="9">
        <v>20</v>
      </c>
      <c r="L92" s="9"/>
      <c r="M92" s="9">
        <v>28</v>
      </c>
      <c r="N92" s="9"/>
      <c r="O92" s="9"/>
      <c r="P92" s="9">
        <v>16.8</v>
      </c>
      <c r="Q92" s="9"/>
      <c r="R92" s="9"/>
      <c r="S92" s="9"/>
      <c r="T92" s="9"/>
      <c r="U92" s="9"/>
      <c r="V92" s="9">
        <f t="shared" si="8"/>
        <v>82.8</v>
      </c>
      <c r="W92" s="3">
        <f t="shared" ref="W92:W99" si="11">_xlfn.RANK.EQ(V92,$V$91:$V$99)</f>
        <v>2</v>
      </c>
    </row>
    <row r="93" spans="1:23" x14ac:dyDescent="0.25">
      <c r="A93" s="3"/>
      <c r="B93" s="3"/>
      <c r="C93" s="3"/>
      <c r="D93" s="3" t="s">
        <v>37</v>
      </c>
      <c r="E93" s="3" t="s">
        <v>38</v>
      </c>
      <c r="F93" s="9"/>
      <c r="G93" s="9">
        <v>18</v>
      </c>
      <c r="H93" s="9"/>
      <c r="I93" s="9"/>
      <c r="J93" s="9"/>
      <c r="K93" s="9">
        <v>26</v>
      </c>
      <c r="L93" s="9"/>
      <c r="M93" s="9">
        <v>18</v>
      </c>
      <c r="N93" s="9"/>
      <c r="O93" s="9"/>
      <c r="P93" s="9">
        <v>10.799999999999999</v>
      </c>
      <c r="Q93" s="9"/>
      <c r="R93" s="9"/>
      <c r="S93" s="9"/>
      <c r="T93" s="9"/>
      <c r="U93" s="9"/>
      <c r="V93" s="9">
        <f t="shared" si="8"/>
        <v>72.8</v>
      </c>
      <c r="W93" s="3">
        <f t="shared" si="11"/>
        <v>3</v>
      </c>
    </row>
    <row r="94" spans="1:23" x14ac:dyDescent="0.25">
      <c r="A94" s="3"/>
      <c r="B94" s="3"/>
      <c r="C94" s="3"/>
      <c r="D94" s="3" t="s">
        <v>45</v>
      </c>
      <c r="E94" s="3" t="s">
        <v>46</v>
      </c>
      <c r="F94" s="9"/>
      <c r="G94" s="9">
        <v>12</v>
      </c>
      <c r="H94" s="9"/>
      <c r="I94" s="9"/>
      <c r="J94" s="9"/>
      <c r="K94" s="9">
        <v>20</v>
      </c>
      <c r="L94" s="9"/>
      <c r="M94" s="9">
        <v>12</v>
      </c>
      <c r="N94" s="9"/>
      <c r="O94" s="9"/>
      <c r="P94" s="9"/>
      <c r="Q94" s="9"/>
      <c r="R94" s="9"/>
      <c r="S94" s="9"/>
      <c r="T94" s="9"/>
      <c r="U94" s="9"/>
      <c r="V94" s="9">
        <f t="shared" si="8"/>
        <v>44</v>
      </c>
      <c r="W94" s="3">
        <f t="shared" si="11"/>
        <v>4</v>
      </c>
    </row>
    <row r="95" spans="1:23" x14ac:dyDescent="0.25">
      <c r="A95" s="3"/>
      <c r="B95" s="3"/>
      <c r="C95" s="3"/>
      <c r="D95" s="3" t="s">
        <v>43</v>
      </c>
      <c r="E95" s="3" t="s">
        <v>44</v>
      </c>
      <c r="F95" s="9"/>
      <c r="G95" s="9">
        <v>28</v>
      </c>
      <c r="H95" s="9"/>
      <c r="I95" s="9"/>
      <c r="J95" s="9"/>
      <c r="K95" s="9"/>
      <c r="L95" s="9"/>
      <c r="M95" s="9">
        <v>12</v>
      </c>
      <c r="N95" s="9"/>
      <c r="O95" s="9"/>
      <c r="P95" s="9"/>
      <c r="Q95" s="9"/>
      <c r="R95" s="9"/>
      <c r="S95" s="9"/>
      <c r="T95" s="9"/>
      <c r="U95" s="9"/>
      <c r="V95" s="9">
        <f t="shared" si="8"/>
        <v>40</v>
      </c>
      <c r="W95" s="3">
        <f t="shared" si="11"/>
        <v>5</v>
      </c>
    </row>
    <row r="96" spans="1:23" x14ac:dyDescent="0.25">
      <c r="A96" s="3"/>
      <c r="B96" s="3"/>
      <c r="C96" s="3"/>
      <c r="D96" s="3" t="s">
        <v>35</v>
      </c>
      <c r="E96" s="3" t="s">
        <v>70</v>
      </c>
      <c r="F96" s="9"/>
      <c r="G96" s="9">
        <v>12</v>
      </c>
      <c r="H96" s="9"/>
      <c r="I96" s="9"/>
      <c r="J96" s="9"/>
      <c r="K96" s="9">
        <v>14</v>
      </c>
      <c r="L96" s="9"/>
      <c r="M96" s="9">
        <v>12</v>
      </c>
      <c r="N96" s="9"/>
      <c r="O96" s="9"/>
      <c r="P96" s="9"/>
      <c r="Q96" s="9"/>
      <c r="R96" s="9"/>
      <c r="S96" s="9"/>
      <c r="T96" s="9"/>
      <c r="U96" s="9"/>
      <c r="V96" s="9">
        <f t="shared" si="8"/>
        <v>38</v>
      </c>
      <c r="W96" s="3">
        <f t="shared" si="11"/>
        <v>6</v>
      </c>
    </row>
    <row r="97" spans="1:23" x14ac:dyDescent="0.25">
      <c r="A97" s="3"/>
      <c r="B97" s="3"/>
      <c r="C97" s="3"/>
      <c r="D97" s="3" t="s">
        <v>122</v>
      </c>
      <c r="E97" s="3" t="s">
        <v>123</v>
      </c>
      <c r="F97" s="9"/>
      <c r="G97" s="9">
        <v>12</v>
      </c>
      <c r="H97" s="9"/>
      <c r="I97" s="9"/>
      <c r="J97" s="9"/>
      <c r="K97" s="9"/>
      <c r="L97" s="9"/>
      <c r="M97" s="9">
        <v>7</v>
      </c>
      <c r="N97" s="9"/>
      <c r="O97" s="9"/>
      <c r="P97" s="9"/>
      <c r="Q97" s="9"/>
      <c r="R97" s="9"/>
      <c r="S97" s="9"/>
      <c r="T97" s="9"/>
      <c r="U97" s="9"/>
      <c r="V97" s="9">
        <f t="shared" si="8"/>
        <v>19</v>
      </c>
      <c r="W97" s="3">
        <f t="shared" si="11"/>
        <v>7</v>
      </c>
    </row>
    <row r="98" spans="1:23" x14ac:dyDescent="0.25">
      <c r="A98" s="3"/>
      <c r="B98" s="3"/>
      <c r="C98" s="3"/>
      <c r="D98" s="3" t="s">
        <v>51</v>
      </c>
      <c r="E98" s="3" t="s">
        <v>52</v>
      </c>
      <c r="F98" s="9"/>
      <c r="G98" s="9"/>
      <c r="H98" s="9"/>
      <c r="I98" s="9"/>
      <c r="J98" s="9"/>
      <c r="K98" s="9"/>
      <c r="L98" s="9"/>
      <c r="M98" s="9">
        <v>18</v>
      </c>
      <c r="N98" s="9"/>
      <c r="O98" s="9"/>
      <c r="P98" s="9"/>
      <c r="Q98" s="9"/>
      <c r="R98" s="9"/>
      <c r="S98" s="9"/>
      <c r="T98" s="9"/>
      <c r="U98" s="9"/>
      <c r="V98" s="9">
        <f t="shared" si="8"/>
        <v>18</v>
      </c>
      <c r="W98" s="3">
        <f t="shared" si="11"/>
        <v>8</v>
      </c>
    </row>
    <row r="99" spans="1:23" x14ac:dyDescent="0.25">
      <c r="A99" s="3"/>
      <c r="B99" s="3"/>
      <c r="C99" s="3"/>
      <c r="D99" s="3" t="s">
        <v>47</v>
      </c>
      <c r="E99" s="3" t="s">
        <v>48</v>
      </c>
      <c r="F99" s="9"/>
      <c r="G99" s="9">
        <v>12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>
        <f t="shared" si="8"/>
        <v>12</v>
      </c>
      <c r="W99" s="3">
        <f t="shared" si="11"/>
        <v>9</v>
      </c>
    </row>
    <row r="100" spans="1:23" x14ac:dyDescent="0.25">
      <c r="A100" s="3"/>
      <c r="B100" s="3"/>
      <c r="C100" s="3"/>
      <c r="D100" s="3"/>
      <c r="E100" s="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3" x14ac:dyDescent="0.25">
      <c r="A101" s="3"/>
      <c r="B101" s="3"/>
      <c r="C101" s="3" t="s">
        <v>53</v>
      </c>
      <c r="D101" s="3" t="s">
        <v>54</v>
      </c>
      <c r="E101" s="3" t="s">
        <v>25</v>
      </c>
      <c r="F101" s="9"/>
      <c r="G101" s="9">
        <v>16.8</v>
      </c>
      <c r="H101" s="9"/>
      <c r="I101" s="9"/>
      <c r="J101" s="9"/>
      <c r="K101" s="9">
        <v>19.2</v>
      </c>
      <c r="L101" s="9"/>
      <c r="M101" s="9">
        <v>4.8000000000000007</v>
      </c>
      <c r="N101" s="9"/>
      <c r="O101" s="9"/>
      <c r="P101" s="9">
        <v>13.799999999999999</v>
      </c>
      <c r="Q101" s="9"/>
      <c r="R101" s="9"/>
      <c r="S101" s="9"/>
      <c r="T101" s="9"/>
      <c r="U101" s="9"/>
      <c r="V101" s="9">
        <f t="shared" si="8"/>
        <v>54.599999999999994</v>
      </c>
      <c r="W101" s="3">
        <f>_xlfn.RANK.EQ(V101,$V$101:$V$104)</f>
        <v>1</v>
      </c>
    </row>
    <row r="102" spans="1:23" x14ac:dyDescent="0.25">
      <c r="A102" s="3"/>
      <c r="B102" s="3"/>
      <c r="C102" s="3"/>
      <c r="D102" s="3" t="s">
        <v>57</v>
      </c>
      <c r="E102" s="3" t="s">
        <v>58</v>
      </c>
      <c r="F102" s="9"/>
      <c r="G102" s="9">
        <v>10.799999999999999</v>
      </c>
      <c r="H102" s="9"/>
      <c r="I102" s="9"/>
      <c r="J102" s="9"/>
      <c r="K102" s="9">
        <v>12</v>
      </c>
      <c r="L102" s="9"/>
      <c r="M102" s="9">
        <v>2.8000000000000003</v>
      </c>
      <c r="N102" s="9"/>
      <c r="O102" s="9"/>
      <c r="P102" s="9">
        <v>10.799999999999999</v>
      </c>
      <c r="Q102" s="9"/>
      <c r="R102" s="9"/>
      <c r="S102" s="9"/>
      <c r="T102" s="9"/>
      <c r="U102" s="9"/>
      <c r="V102" s="9">
        <f t="shared" si="8"/>
        <v>36.399999999999991</v>
      </c>
      <c r="W102" s="3">
        <f t="shared" ref="W102:W104" si="12">_xlfn.RANK.EQ(V102,$V$101:$V$104)</f>
        <v>2</v>
      </c>
    </row>
    <row r="103" spans="1:23" x14ac:dyDescent="0.25">
      <c r="A103" s="3"/>
      <c r="B103" s="3"/>
      <c r="C103" s="3"/>
      <c r="D103" s="3" t="s">
        <v>61</v>
      </c>
      <c r="E103" s="3" t="s">
        <v>44</v>
      </c>
      <c r="F103" s="9"/>
      <c r="G103" s="9"/>
      <c r="H103" s="9"/>
      <c r="I103" s="9"/>
      <c r="J103" s="9"/>
      <c r="K103" s="9">
        <v>15.6</v>
      </c>
      <c r="L103" s="9"/>
      <c r="M103" s="9"/>
      <c r="N103" s="9"/>
      <c r="O103" s="9"/>
      <c r="P103" s="9">
        <v>16.8</v>
      </c>
      <c r="Q103" s="9"/>
      <c r="R103" s="9"/>
      <c r="S103" s="9"/>
      <c r="T103" s="9"/>
      <c r="U103" s="9"/>
      <c r="V103" s="9">
        <f t="shared" si="8"/>
        <v>32.4</v>
      </c>
      <c r="W103" s="3">
        <f t="shared" si="12"/>
        <v>3</v>
      </c>
    </row>
    <row r="104" spans="1:23" x14ac:dyDescent="0.25">
      <c r="A104" s="3"/>
      <c r="B104" s="3"/>
      <c r="C104" s="3"/>
      <c r="D104" s="3" t="s">
        <v>124</v>
      </c>
      <c r="E104" s="3" t="s">
        <v>125</v>
      </c>
      <c r="F104" s="9"/>
      <c r="G104" s="9">
        <v>13.799999999999999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f t="shared" si="8"/>
        <v>13.799999999999999</v>
      </c>
      <c r="W104" s="3">
        <f t="shared" si="12"/>
        <v>4</v>
      </c>
    </row>
    <row r="105" spans="1:23" x14ac:dyDescent="0.25">
      <c r="A105" s="3"/>
      <c r="B105" s="3"/>
      <c r="C105" s="3"/>
      <c r="D105" s="3"/>
      <c r="E105" s="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0B5-DB86-494D-A2B0-FC1CB57AF645}">
  <dimension ref="A2:W95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17" width="7.85546875" bestFit="1" customWidth="1"/>
    <col min="18" max="21" width="7.85546875" customWidth="1"/>
    <col min="22" max="22" width="7.28515625" bestFit="1" customWidth="1"/>
    <col min="23" max="23" width="7.425781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23" x14ac:dyDescent="0.25">
      <c r="A2" s="1" t="str">
        <f>"Ranking values as at "</f>
        <v xml:space="preserve">Ranking values as at </v>
      </c>
      <c r="B2" s="1"/>
      <c r="C2" s="2">
        <f ca="1">TODAY()</f>
        <v>44231</v>
      </c>
    </row>
    <row r="3" spans="1:23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</row>
    <row r="4" spans="1:23" x14ac:dyDescent="0.25">
      <c r="A4" s="3"/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 t="s">
        <v>2</v>
      </c>
      <c r="R4" s="3"/>
      <c r="S4" s="3"/>
      <c r="T4" s="3"/>
      <c r="U4" s="3"/>
      <c r="V4" s="5" t="s">
        <v>3</v>
      </c>
      <c r="W4" s="5" t="s">
        <v>3</v>
      </c>
    </row>
    <row r="5" spans="1:23" x14ac:dyDescent="0.25">
      <c r="A5" s="3"/>
      <c r="B5" s="3"/>
      <c r="C5" s="3"/>
      <c r="D5" s="3"/>
      <c r="E5" s="3"/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12</v>
      </c>
      <c r="P5" s="6" t="s">
        <v>12</v>
      </c>
      <c r="Q5" s="6" t="s">
        <v>13</v>
      </c>
      <c r="R5" s="6"/>
      <c r="S5" s="6"/>
      <c r="T5" s="6"/>
      <c r="U5" s="6"/>
      <c r="V5" s="5" t="s">
        <v>14</v>
      </c>
      <c r="W5" s="5" t="s">
        <v>15</v>
      </c>
    </row>
    <row r="6" spans="1:23" x14ac:dyDescent="0.25">
      <c r="A6" s="3"/>
      <c r="B6" s="3"/>
      <c r="C6" s="3"/>
      <c r="D6" s="3"/>
      <c r="E6" s="3"/>
      <c r="F6" s="7" t="s">
        <v>16</v>
      </c>
      <c r="G6" s="7" t="s">
        <v>16</v>
      </c>
      <c r="H6" s="7" t="s">
        <v>16</v>
      </c>
      <c r="I6" s="7" t="s">
        <v>17</v>
      </c>
      <c r="J6" s="7" t="s">
        <v>16</v>
      </c>
      <c r="K6" s="7" t="s">
        <v>17</v>
      </c>
      <c r="L6" s="7" t="s">
        <v>17</v>
      </c>
      <c r="M6" s="7" t="s">
        <v>16</v>
      </c>
      <c r="N6" s="7" t="s">
        <v>126</v>
      </c>
      <c r="O6" s="7" t="s">
        <v>16</v>
      </c>
      <c r="P6" s="7" t="s">
        <v>127</v>
      </c>
      <c r="Q6" s="7" t="s">
        <v>20</v>
      </c>
      <c r="R6" s="7"/>
      <c r="S6" s="7"/>
      <c r="T6" s="7"/>
      <c r="U6" s="7"/>
      <c r="V6" s="8"/>
      <c r="W6" s="8"/>
    </row>
    <row r="7" spans="1:23" x14ac:dyDescent="0.25">
      <c r="A7" s="3" t="s">
        <v>128</v>
      </c>
      <c r="B7" s="3" t="s">
        <v>22</v>
      </c>
      <c r="C7" s="3" t="s">
        <v>23</v>
      </c>
      <c r="D7" s="3" t="s">
        <v>129</v>
      </c>
      <c r="E7" s="3" t="s">
        <v>130</v>
      </c>
      <c r="F7" s="9"/>
      <c r="G7" s="9">
        <v>22.400000000000002</v>
      </c>
      <c r="H7" s="9"/>
      <c r="I7" s="9"/>
      <c r="J7" s="9"/>
      <c r="K7" s="9">
        <v>15.6</v>
      </c>
      <c r="L7" s="9"/>
      <c r="M7" s="9">
        <v>14.4</v>
      </c>
      <c r="N7" s="9"/>
      <c r="O7" s="9"/>
      <c r="P7" s="9">
        <v>32</v>
      </c>
      <c r="Q7" s="9"/>
      <c r="R7" s="9"/>
      <c r="S7" s="9"/>
      <c r="T7" s="9"/>
      <c r="U7" s="9"/>
      <c r="V7" s="9">
        <f>IFERROR(LARGE(F7:U7,1),0)+IFERROR(LARGE(F7:U7,2),0)+IFERROR(LARGE(F7:U7,3),0)+IFERROR(LARGE(F7:U7,4),0)+IFERROR(LARGE(F7:U7,5),0)</f>
        <v>84.4</v>
      </c>
      <c r="W7" s="3">
        <f>_xlfn.RANK.EQ(V7,$V$7:$V$13)</f>
        <v>1</v>
      </c>
    </row>
    <row r="8" spans="1:23" x14ac:dyDescent="0.25">
      <c r="A8" s="3"/>
      <c r="B8" s="3"/>
      <c r="C8" s="3"/>
      <c r="D8" s="3" t="s">
        <v>131</v>
      </c>
      <c r="E8" s="3" t="s">
        <v>46</v>
      </c>
      <c r="F8" s="9"/>
      <c r="G8" s="9">
        <v>14.4</v>
      </c>
      <c r="H8" s="9"/>
      <c r="I8" s="9"/>
      <c r="J8" s="9"/>
      <c r="K8" s="9">
        <v>19.2</v>
      </c>
      <c r="L8" s="9"/>
      <c r="M8" s="9">
        <v>9.6000000000000014</v>
      </c>
      <c r="N8" s="9"/>
      <c r="O8" s="9"/>
      <c r="P8" s="9">
        <v>14</v>
      </c>
      <c r="Q8" s="9"/>
      <c r="R8" s="9"/>
      <c r="S8" s="9"/>
      <c r="T8" s="9"/>
      <c r="U8" s="9"/>
      <c r="V8" s="9">
        <f t="shared" ref="V8:V71" si="0">IFERROR(LARGE(F8:U8,1),0)+IFERROR(LARGE(F8:U8,2),0)+IFERROR(LARGE(F8:U8,3),0)+IFERROR(LARGE(F8:U8,4),0)+IFERROR(LARGE(F8:U8,5),0)</f>
        <v>57.2</v>
      </c>
      <c r="W8" s="3">
        <f t="shared" ref="W8:W13" si="1">_xlfn.RANK.EQ(V8,$V$7:$V$13)</f>
        <v>2</v>
      </c>
    </row>
    <row r="9" spans="1:23" x14ac:dyDescent="0.25">
      <c r="A9" s="3"/>
      <c r="B9" s="3"/>
      <c r="C9" s="3"/>
      <c r="D9" s="3" t="s">
        <v>132</v>
      </c>
      <c r="E9" s="3" t="s">
        <v>133</v>
      </c>
      <c r="F9" s="9"/>
      <c r="G9" s="9">
        <v>18.400000000000002</v>
      </c>
      <c r="H9" s="9"/>
      <c r="I9" s="9"/>
      <c r="J9" s="9"/>
      <c r="K9" s="9"/>
      <c r="L9" s="9"/>
      <c r="M9" s="9">
        <v>14.4</v>
      </c>
      <c r="N9" s="9"/>
      <c r="O9" s="9"/>
      <c r="P9" s="9">
        <v>20</v>
      </c>
      <c r="Q9" s="9"/>
      <c r="R9" s="9"/>
      <c r="S9" s="9"/>
      <c r="T9" s="9"/>
      <c r="U9" s="9"/>
      <c r="V9" s="9">
        <f t="shared" si="0"/>
        <v>52.800000000000004</v>
      </c>
      <c r="W9" s="3">
        <f t="shared" si="1"/>
        <v>3</v>
      </c>
    </row>
    <row r="10" spans="1:23" x14ac:dyDescent="0.25">
      <c r="A10" s="3"/>
      <c r="B10" s="3"/>
      <c r="C10" s="3"/>
      <c r="D10" s="3" t="s">
        <v>134</v>
      </c>
      <c r="E10" s="3" t="s">
        <v>135</v>
      </c>
      <c r="F10" s="9"/>
      <c r="G10" s="9"/>
      <c r="H10" s="9"/>
      <c r="I10" s="9"/>
      <c r="J10" s="9"/>
      <c r="K10" s="9"/>
      <c r="L10" s="9"/>
      <c r="M10" s="9">
        <v>18.400000000000002</v>
      </c>
      <c r="N10" s="9"/>
      <c r="O10" s="9"/>
      <c r="P10" s="9">
        <v>26</v>
      </c>
      <c r="Q10" s="9"/>
      <c r="R10" s="9"/>
      <c r="S10" s="9"/>
      <c r="T10" s="9"/>
      <c r="U10" s="9"/>
      <c r="V10" s="9">
        <f t="shared" si="0"/>
        <v>44.400000000000006</v>
      </c>
      <c r="W10" s="3">
        <f t="shared" si="1"/>
        <v>4</v>
      </c>
    </row>
    <row r="11" spans="1:23" x14ac:dyDescent="0.25">
      <c r="A11" s="3"/>
      <c r="B11" s="3"/>
      <c r="C11" s="3"/>
      <c r="D11" s="3" t="s">
        <v>69</v>
      </c>
      <c r="E11" s="3" t="s">
        <v>136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>
        <v>20</v>
      </c>
      <c r="Q11" s="9"/>
      <c r="R11" s="9"/>
      <c r="S11" s="9"/>
      <c r="T11" s="9"/>
      <c r="U11" s="9"/>
      <c r="V11" s="9">
        <f t="shared" si="0"/>
        <v>20</v>
      </c>
      <c r="W11" s="3">
        <f t="shared" si="1"/>
        <v>5</v>
      </c>
    </row>
    <row r="12" spans="1:23" x14ac:dyDescent="0.25">
      <c r="A12" s="3"/>
      <c r="B12" s="3"/>
      <c r="C12" s="3"/>
      <c r="D12" s="3" t="s">
        <v>28</v>
      </c>
      <c r="E12" s="3" t="s">
        <v>29</v>
      </c>
      <c r="F12" s="9"/>
      <c r="G12" s="9"/>
      <c r="H12" s="9"/>
      <c r="I12" s="9"/>
      <c r="J12" s="9"/>
      <c r="K12" s="9">
        <v>19.2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f t="shared" si="0"/>
        <v>19.2</v>
      </c>
      <c r="W12" s="3">
        <f t="shared" si="1"/>
        <v>6</v>
      </c>
    </row>
    <row r="13" spans="1:23" x14ac:dyDescent="0.25">
      <c r="A13" s="3"/>
      <c r="B13" s="3"/>
      <c r="C13" s="3"/>
      <c r="D13" s="3" t="s">
        <v>137</v>
      </c>
      <c r="E13" s="3" t="s">
        <v>138</v>
      </c>
      <c r="F13" s="9"/>
      <c r="G13" s="9">
        <v>14.4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f t="shared" si="0"/>
        <v>14.4</v>
      </c>
      <c r="W13" s="3">
        <f t="shared" si="1"/>
        <v>7</v>
      </c>
    </row>
    <row r="14" spans="1:23" x14ac:dyDescent="0.25">
      <c r="A14" s="3"/>
      <c r="B14" s="3"/>
      <c r="C14" s="3"/>
      <c r="D14" s="3"/>
      <c r="E14" s="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3" x14ac:dyDescent="0.25">
      <c r="A15" s="3"/>
      <c r="B15" s="3"/>
      <c r="C15" s="3" t="s">
        <v>53</v>
      </c>
      <c r="D15" s="3" t="s">
        <v>139</v>
      </c>
      <c r="E15" s="3" t="s">
        <v>140</v>
      </c>
      <c r="F15" s="9"/>
      <c r="G15" s="9"/>
      <c r="H15" s="9"/>
      <c r="I15" s="9"/>
      <c r="J15" s="9"/>
      <c r="K15" s="9">
        <v>19.2</v>
      </c>
      <c r="L15" s="9"/>
      <c r="M15" s="9">
        <v>11.200000000000001</v>
      </c>
      <c r="N15" s="9">
        <v>19.2</v>
      </c>
      <c r="O15" s="9"/>
      <c r="P15" s="9"/>
      <c r="Q15" s="9"/>
      <c r="R15" s="9"/>
      <c r="S15" s="9"/>
      <c r="T15" s="9"/>
      <c r="U15" s="9"/>
      <c r="V15" s="9">
        <f t="shared" si="0"/>
        <v>49.6</v>
      </c>
      <c r="W15" s="3">
        <f>_xlfn.RANK.EQ(V15,$V$15:$V$19)</f>
        <v>1</v>
      </c>
    </row>
    <row r="16" spans="1:23" x14ac:dyDescent="0.25">
      <c r="A16" s="3"/>
      <c r="B16" s="3"/>
      <c r="C16" s="3"/>
      <c r="D16" s="3" t="s">
        <v>141</v>
      </c>
      <c r="E16" s="3" t="s">
        <v>142</v>
      </c>
      <c r="F16" s="9"/>
      <c r="G16" s="9">
        <v>13.799999999999999</v>
      </c>
      <c r="H16" s="9"/>
      <c r="I16" s="9"/>
      <c r="J16" s="9"/>
      <c r="K16" s="9">
        <v>12</v>
      </c>
      <c r="L16" s="9"/>
      <c r="M16" s="9">
        <v>4.8000000000000007</v>
      </c>
      <c r="N16" s="9">
        <v>12</v>
      </c>
      <c r="O16" s="9"/>
      <c r="P16" s="9"/>
      <c r="Q16" s="9"/>
      <c r="R16" s="9"/>
      <c r="S16" s="9"/>
      <c r="T16" s="9"/>
      <c r="U16" s="9"/>
      <c r="V16" s="9">
        <f t="shared" si="0"/>
        <v>42.599999999999994</v>
      </c>
      <c r="W16" s="3">
        <f t="shared" ref="W16:W19" si="2">_xlfn.RANK.EQ(V16,$V$15:$V$19)</f>
        <v>2</v>
      </c>
    </row>
    <row r="17" spans="1:23" x14ac:dyDescent="0.25">
      <c r="A17" s="3"/>
      <c r="B17" s="3"/>
      <c r="C17" s="3"/>
      <c r="D17" s="3" t="s">
        <v>143</v>
      </c>
      <c r="E17" s="3" t="s">
        <v>144</v>
      </c>
      <c r="F17" s="9"/>
      <c r="G17" s="9"/>
      <c r="H17" s="9"/>
      <c r="I17" s="9"/>
      <c r="J17" s="9"/>
      <c r="K17" s="9">
        <v>15.6</v>
      </c>
      <c r="L17" s="9"/>
      <c r="M17" s="9"/>
      <c r="N17" s="9">
        <v>15.6</v>
      </c>
      <c r="O17" s="9"/>
      <c r="P17" s="9"/>
      <c r="Q17" s="9"/>
      <c r="R17" s="9"/>
      <c r="S17" s="9"/>
      <c r="T17" s="9"/>
      <c r="U17" s="9"/>
      <c r="V17" s="9">
        <f t="shared" si="0"/>
        <v>31.2</v>
      </c>
      <c r="W17" s="3">
        <f t="shared" si="2"/>
        <v>3</v>
      </c>
    </row>
    <row r="18" spans="1:23" x14ac:dyDescent="0.25">
      <c r="A18" s="3"/>
      <c r="B18" s="3"/>
      <c r="C18" s="3"/>
      <c r="D18" s="3" t="s">
        <v>64</v>
      </c>
      <c r="E18" s="3" t="s">
        <v>65</v>
      </c>
      <c r="F18" s="9"/>
      <c r="G18" s="9">
        <v>16.8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>
        <f t="shared" si="0"/>
        <v>16.8</v>
      </c>
      <c r="W18" s="3">
        <f t="shared" si="2"/>
        <v>4</v>
      </c>
    </row>
    <row r="19" spans="1:23" x14ac:dyDescent="0.25">
      <c r="A19" s="3"/>
      <c r="B19" s="3"/>
      <c r="C19" s="3"/>
      <c r="D19" s="3" t="s">
        <v>145</v>
      </c>
      <c r="E19" s="3" t="s">
        <v>146</v>
      </c>
      <c r="F19" s="9"/>
      <c r="G19" s="9">
        <v>10.799999999999999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f t="shared" si="0"/>
        <v>10.799999999999999</v>
      </c>
      <c r="W19" s="3">
        <f t="shared" si="2"/>
        <v>5</v>
      </c>
    </row>
    <row r="20" spans="1:23" x14ac:dyDescent="0.25">
      <c r="A20" s="3"/>
      <c r="B20" s="3"/>
      <c r="C20" s="3"/>
      <c r="D20" s="3"/>
      <c r="E20" s="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3" x14ac:dyDescent="0.25">
      <c r="A21" s="3"/>
      <c r="B21" s="3" t="s">
        <v>68</v>
      </c>
      <c r="C21" s="3" t="s">
        <v>23</v>
      </c>
      <c r="D21" s="3" t="s">
        <v>131</v>
      </c>
      <c r="E21" s="3" t="s">
        <v>46</v>
      </c>
      <c r="F21" s="9"/>
      <c r="G21" s="9"/>
      <c r="H21" s="9">
        <v>13.799999999999999</v>
      </c>
      <c r="I21" s="9"/>
      <c r="J21" s="9"/>
      <c r="K21" s="9"/>
      <c r="L21" s="9">
        <v>19.2</v>
      </c>
      <c r="M21" s="9"/>
      <c r="N21" s="9"/>
      <c r="O21" s="9"/>
      <c r="P21" s="9"/>
      <c r="Q21" s="9"/>
      <c r="R21" s="9"/>
      <c r="S21" s="9"/>
      <c r="T21" s="9"/>
      <c r="U21" s="9"/>
      <c r="V21" s="9">
        <f t="shared" si="0"/>
        <v>33</v>
      </c>
      <c r="W21" s="3">
        <f>_xlfn.RANK.EQ(V21,$V$21:$V$24)</f>
        <v>1</v>
      </c>
    </row>
    <row r="22" spans="1:23" x14ac:dyDescent="0.25">
      <c r="A22" s="3"/>
      <c r="B22" s="3"/>
      <c r="C22" s="3"/>
      <c r="D22" s="3" t="s">
        <v>69</v>
      </c>
      <c r="E22" s="3" t="s">
        <v>136</v>
      </c>
      <c r="F22" s="9"/>
      <c r="G22" s="9"/>
      <c r="H22" s="9">
        <v>10.799999999999999</v>
      </c>
      <c r="I22" s="9"/>
      <c r="J22" s="9"/>
      <c r="K22" s="9"/>
      <c r="L22" s="9">
        <v>15.6</v>
      </c>
      <c r="M22" s="9"/>
      <c r="N22" s="9"/>
      <c r="O22" s="9"/>
      <c r="P22" s="9"/>
      <c r="Q22" s="9"/>
      <c r="R22" s="9"/>
      <c r="S22" s="9"/>
      <c r="T22" s="9"/>
      <c r="U22" s="9"/>
      <c r="V22" s="9">
        <f t="shared" si="0"/>
        <v>26.4</v>
      </c>
      <c r="W22" s="3">
        <f t="shared" ref="W22:W24" si="3">_xlfn.RANK.EQ(V22,$V$21:$V$24)</f>
        <v>2</v>
      </c>
    </row>
    <row r="23" spans="1:23" x14ac:dyDescent="0.25">
      <c r="A23" s="3"/>
      <c r="B23" s="3"/>
      <c r="C23" s="3"/>
      <c r="D23" s="3" t="s">
        <v>147</v>
      </c>
      <c r="E23" s="3" t="s">
        <v>148</v>
      </c>
      <c r="F23" s="9"/>
      <c r="G23" s="9"/>
      <c r="H23" s="9">
        <v>16.8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f t="shared" si="0"/>
        <v>16.8</v>
      </c>
      <c r="W23" s="3">
        <f t="shared" si="3"/>
        <v>3</v>
      </c>
    </row>
    <row r="24" spans="1:23" x14ac:dyDescent="0.25">
      <c r="A24" s="3"/>
      <c r="B24" s="3"/>
      <c r="C24" s="3"/>
      <c r="D24" s="3" t="s">
        <v>71</v>
      </c>
      <c r="E24" s="3" t="s">
        <v>72</v>
      </c>
      <c r="F24" s="9"/>
      <c r="G24" s="9"/>
      <c r="H24" s="9"/>
      <c r="I24" s="9"/>
      <c r="J24" s="9"/>
      <c r="K24" s="9"/>
      <c r="L24" s="9">
        <v>12</v>
      </c>
      <c r="M24" s="9"/>
      <c r="N24" s="9"/>
      <c r="O24" s="9"/>
      <c r="P24" s="9"/>
      <c r="Q24" s="9"/>
      <c r="R24" s="9"/>
      <c r="S24" s="9"/>
      <c r="T24" s="9"/>
      <c r="U24" s="9"/>
      <c r="V24" s="9">
        <f t="shared" si="0"/>
        <v>12</v>
      </c>
      <c r="W24" s="3">
        <f t="shared" si="3"/>
        <v>4</v>
      </c>
    </row>
    <row r="25" spans="1:23" x14ac:dyDescent="0.25">
      <c r="A25" s="3"/>
      <c r="B25" s="3"/>
      <c r="C25" s="3"/>
      <c r="D25" s="3"/>
      <c r="E25" s="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3" x14ac:dyDescent="0.25">
      <c r="A26" s="3"/>
      <c r="B26" s="3"/>
      <c r="C26" s="3" t="s">
        <v>53</v>
      </c>
      <c r="D26" s="3" t="s">
        <v>141</v>
      </c>
      <c r="E26" s="3" t="s">
        <v>142</v>
      </c>
      <c r="F26" s="9"/>
      <c r="G26" s="9"/>
      <c r="H26" s="9">
        <v>28</v>
      </c>
      <c r="I26" s="9"/>
      <c r="J26" s="9"/>
      <c r="K26" s="9"/>
      <c r="L26" s="9">
        <v>25.6</v>
      </c>
      <c r="M26" s="9"/>
      <c r="N26" s="9"/>
      <c r="O26" s="9"/>
      <c r="P26" s="9"/>
      <c r="Q26" s="9"/>
      <c r="R26" s="9"/>
      <c r="S26" s="9"/>
      <c r="T26" s="9"/>
      <c r="U26" s="9"/>
      <c r="V26" s="9">
        <f t="shared" si="0"/>
        <v>53.6</v>
      </c>
      <c r="W26" s="3">
        <f>_xlfn.RANK.EQ(V26,$V$26:$V$30)</f>
        <v>1</v>
      </c>
    </row>
    <row r="27" spans="1:23" x14ac:dyDescent="0.25">
      <c r="A27" s="3"/>
      <c r="B27" s="3"/>
      <c r="C27" s="3"/>
      <c r="D27" s="3" t="s">
        <v>149</v>
      </c>
      <c r="E27" s="3" t="s">
        <v>150</v>
      </c>
      <c r="F27" s="9"/>
      <c r="G27" s="9"/>
      <c r="H27" s="9">
        <v>23</v>
      </c>
      <c r="I27" s="9"/>
      <c r="J27" s="9"/>
      <c r="K27" s="9"/>
      <c r="L27" s="9">
        <v>16</v>
      </c>
      <c r="M27" s="9"/>
      <c r="N27" s="9"/>
      <c r="O27" s="9"/>
      <c r="P27" s="9"/>
      <c r="Q27" s="9"/>
      <c r="R27" s="9"/>
      <c r="S27" s="9"/>
      <c r="T27" s="9"/>
      <c r="U27" s="9"/>
      <c r="V27" s="9">
        <f t="shared" si="0"/>
        <v>39</v>
      </c>
      <c r="W27" s="3">
        <f t="shared" ref="W27:W30" si="4">_xlfn.RANK.EQ(V27,$V$26:$V$30)</f>
        <v>2</v>
      </c>
    </row>
    <row r="28" spans="1:23" x14ac:dyDescent="0.25">
      <c r="A28" s="3"/>
      <c r="B28" s="3"/>
      <c r="C28" s="3"/>
      <c r="D28" s="3" t="s">
        <v>151</v>
      </c>
      <c r="E28" s="3" t="s">
        <v>152</v>
      </c>
      <c r="F28" s="9"/>
      <c r="G28" s="9"/>
      <c r="H28" s="9">
        <v>18</v>
      </c>
      <c r="I28" s="9"/>
      <c r="J28" s="9"/>
      <c r="K28" s="9"/>
      <c r="L28" s="9">
        <v>20.8</v>
      </c>
      <c r="M28" s="9"/>
      <c r="N28" s="9"/>
      <c r="O28" s="9"/>
      <c r="P28" s="9"/>
      <c r="Q28" s="9"/>
      <c r="R28" s="9"/>
      <c r="S28" s="9"/>
      <c r="T28" s="9"/>
      <c r="U28" s="9"/>
      <c r="V28" s="9">
        <f t="shared" si="0"/>
        <v>38.799999999999997</v>
      </c>
      <c r="W28" s="3">
        <f t="shared" si="4"/>
        <v>3</v>
      </c>
    </row>
    <row r="29" spans="1:23" x14ac:dyDescent="0.25">
      <c r="A29" s="3"/>
      <c r="B29" s="3"/>
      <c r="C29" s="3"/>
      <c r="D29" s="3" t="s">
        <v>153</v>
      </c>
      <c r="E29" s="3" t="s">
        <v>154</v>
      </c>
      <c r="F29" s="9"/>
      <c r="G29" s="9"/>
      <c r="H29" s="9">
        <v>12</v>
      </c>
      <c r="I29" s="9"/>
      <c r="J29" s="9"/>
      <c r="K29" s="9"/>
      <c r="L29" s="9">
        <v>16</v>
      </c>
      <c r="M29" s="9"/>
      <c r="N29" s="9"/>
      <c r="O29" s="9"/>
      <c r="P29" s="9"/>
      <c r="Q29" s="9"/>
      <c r="R29" s="9"/>
      <c r="S29" s="9"/>
      <c r="T29" s="9"/>
      <c r="U29" s="9"/>
      <c r="V29" s="9">
        <f t="shared" si="0"/>
        <v>28</v>
      </c>
      <c r="W29" s="3">
        <f t="shared" si="4"/>
        <v>4</v>
      </c>
    </row>
    <row r="30" spans="1:23" x14ac:dyDescent="0.25">
      <c r="A30" s="3"/>
      <c r="B30" s="3"/>
      <c r="C30" s="3"/>
      <c r="D30" s="3" t="s">
        <v>145</v>
      </c>
      <c r="E30" s="3" t="s">
        <v>146</v>
      </c>
      <c r="F30" s="9"/>
      <c r="G30" s="9"/>
      <c r="H30" s="9">
        <v>18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>
        <f t="shared" si="0"/>
        <v>18</v>
      </c>
      <c r="W30" s="3">
        <f t="shared" si="4"/>
        <v>5</v>
      </c>
    </row>
    <row r="31" spans="1:23" x14ac:dyDescent="0.25">
      <c r="A31" s="3"/>
      <c r="B31" s="3"/>
      <c r="C31" s="3"/>
      <c r="D31" s="3"/>
      <c r="E31" s="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3" x14ac:dyDescent="0.25">
      <c r="A32" s="3"/>
      <c r="B32" s="3" t="s">
        <v>84</v>
      </c>
      <c r="C32" s="3" t="s">
        <v>23</v>
      </c>
      <c r="D32" s="3" t="s">
        <v>155</v>
      </c>
      <c r="E32" s="3" t="s">
        <v>46</v>
      </c>
      <c r="F32" s="9">
        <v>11.200000000000001</v>
      </c>
      <c r="G32" s="9"/>
      <c r="H32" s="9"/>
      <c r="I32" s="9">
        <v>32</v>
      </c>
      <c r="J32" s="9">
        <v>13.799999999999999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f t="shared" si="0"/>
        <v>57</v>
      </c>
      <c r="W32" s="3">
        <f>_xlfn.RANK.EQ(V32,$V$32:$V$38)</f>
        <v>1</v>
      </c>
    </row>
    <row r="33" spans="1:23" x14ac:dyDescent="0.25">
      <c r="A33" s="3"/>
      <c r="B33" s="3"/>
      <c r="C33" s="3"/>
      <c r="D33" s="3" t="s">
        <v>156</v>
      </c>
      <c r="E33" s="3" t="s">
        <v>157</v>
      </c>
      <c r="F33" s="9">
        <v>9.2000000000000011</v>
      </c>
      <c r="G33" s="9"/>
      <c r="H33" s="9"/>
      <c r="I33" s="9">
        <v>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f t="shared" si="0"/>
        <v>29.200000000000003</v>
      </c>
      <c r="W33" s="3">
        <f t="shared" ref="W33:W38" si="5">_xlfn.RANK.EQ(V33,$V$32:$V$38)</f>
        <v>2</v>
      </c>
    </row>
    <row r="34" spans="1:23" x14ac:dyDescent="0.25">
      <c r="A34" s="3"/>
      <c r="B34" s="3"/>
      <c r="C34" s="3"/>
      <c r="D34" s="3" t="s">
        <v>158</v>
      </c>
      <c r="E34" s="3" t="s">
        <v>159</v>
      </c>
      <c r="F34" s="9"/>
      <c r="G34" s="9"/>
      <c r="H34" s="9"/>
      <c r="I34" s="9">
        <v>26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>
        <f t="shared" si="0"/>
        <v>26</v>
      </c>
      <c r="W34" s="3">
        <f t="shared" si="5"/>
        <v>3</v>
      </c>
    </row>
    <row r="35" spans="1:23" x14ac:dyDescent="0.25">
      <c r="A35" s="3"/>
      <c r="B35" s="3"/>
      <c r="C35" s="3"/>
      <c r="D35" s="3" t="s">
        <v>104</v>
      </c>
      <c r="E35" s="3" t="s">
        <v>160</v>
      </c>
      <c r="F35" s="9"/>
      <c r="G35" s="9"/>
      <c r="H35" s="9"/>
      <c r="I35" s="9">
        <v>20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f t="shared" si="0"/>
        <v>20</v>
      </c>
      <c r="W35" s="3">
        <f t="shared" si="5"/>
        <v>4</v>
      </c>
    </row>
    <row r="36" spans="1:23" x14ac:dyDescent="0.25">
      <c r="A36" s="3"/>
      <c r="B36" s="3"/>
      <c r="C36" s="3"/>
      <c r="D36" s="3" t="s">
        <v>161</v>
      </c>
      <c r="E36" s="3" t="s">
        <v>162</v>
      </c>
      <c r="F36" s="9"/>
      <c r="G36" s="9"/>
      <c r="H36" s="9"/>
      <c r="I36" s="9"/>
      <c r="J36" s="9">
        <v>16.8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f t="shared" si="0"/>
        <v>16.8</v>
      </c>
      <c r="W36" s="3">
        <f t="shared" si="5"/>
        <v>5</v>
      </c>
    </row>
    <row r="37" spans="1:23" x14ac:dyDescent="0.25">
      <c r="A37" s="3"/>
      <c r="B37" s="3"/>
      <c r="C37" s="3"/>
      <c r="D37" s="3" t="s">
        <v>163</v>
      </c>
      <c r="E37" s="3" t="s">
        <v>160</v>
      </c>
      <c r="F37" s="9"/>
      <c r="G37" s="9"/>
      <c r="H37" s="9"/>
      <c r="I37" s="9">
        <v>14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f t="shared" si="0"/>
        <v>14</v>
      </c>
      <c r="W37" s="3">
        <f t="shared" si="5"/>
        <v>6</v>
      </c>
    </row>
    <row r="38" spans="1:23" x14ac:dyDescent="0.25">
      <c r="A38" s="3"/>
      <c r="B38" s="3"/>
      <c r="C38" s="3"/>
      <c r="D38" s="3" t="s">
        <v>95</v>
      </c>
      <c r="E38" s="3" t="s">
        <v>96</v>
      </c>
      <c r="F38" s="9"/>
      <c r="G38" s="9"/>
      <c r="H38" s="9"/>
      <c r="I38" s="9"/>
      <c r="J38" s="9">
        <v>10.799999999999999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>
        <f t="shared" si="0"/>
        <v>10.799999999999999</v>
      </c>
      <c r="W38" s="3">
        <f t="shared" si="5"/>
        <v>7</v>
      </c>
    </row>
    <row r="39" spans="1:23" x14ac:dyDescent="0.25">
      <c r="A39" s="3"/>
      <c r="B39" s="3"/>
      <c r="C39" s="3"/>
      <c r="D39" s="3"/>
      <c r="E39" s="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3" x14ac:dyDescent="0.25">
      <c r="A40" s="3"/>
      <c r="B40" s="3"/>
      <c r="C40" s="3" t="s">
        <v>53</v>
      </c>
      <c r="D40" s="3" t="s">
        <v>153</v>
      </c>
      <c r="E40" s="3" t="s">
        <v>154</v>
      </c>
      <c r="F40" s="9">
        <v>22.400000000000002</v>
      </c>
      <c r="G40" s="9"/>
      <c r="H40" s="9"/>
      <c r="I40" s="9">
        <v>12.8</v>
      </c>
      <c r="J40" s="9">
        <v>16.8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f t="shared" si="0"/>
        <v>52</v>
      </c>
      <c r="W40" s="3">
        <f>_xlfn.RANK.EQ(V40,$V$40:$V$43)</f>
        <v>1</v>
      </c>
    </row>
    <row r="41" spans="1:23" x14ac:dyDescent="0.25">
      <c r="A41" s="3"/>
      <c r="B41" s="3"/>
      <c r="C41" s="3"/>
      <c r="D41" s="3" t="s">
        <v>164</v>
      </c>
      <c r="E41" s="3" t="s">
        <v>165</v>
      </c>
      <c r="F41" s="9">
        <v>18.400000000000002</v>
      </c>
      <c r="G41" s="9"/>
      <c r="H41" s="9"/>
      <c r="I41" s="9">
        <v>10.4</v>
      </c>
      <c r="J41" s="9">
        <v>13.799999999999999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f t="shared" si="0"/>
        <v>42.6</v>
      </c>
      <c r="W41" s="3">
        <f t="shared" ref="W41:W43" si="6">_xlfn.RANK.EQ(V41,$V$40:$V$43)</f>
        <v>2</v>
      </c>
    </row>
    <row r="42" spans="1:23" x14ac:dyDescent="0.25">
      <c r="A42" s="3"/>
      <c r="B42" s="3"/>
      <c r="C42" s="3"/>
      <c r="D42" s="3" t="s">
        <v>166</v>
      </c>
      <c r="E42" s="3" t="s">
        <v>167</v>
      </c>
      <c r="F42" s="9">
        <v>14.4</v>
      </c>
      <c r="G42" s="9"/>
      <c r="H42" s="9"/>
      <c r="I42" s="9"/>
      <c r="J42" s="9">
        <v>10.799999999999999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f t="shared" si="0"/>
        <v>25.2</v>
      </c>
      <c r="W42" s="3">
        <f t="shared" si="6"/>
        <v>3</v>
      </c>
    </row>
    <row r="43" spans="1:23" x14ac:dyDescent="0.25">
      <c r="A43" s="3"/>
      <c r="B43" s="3"/>
      <c r="C43" s="3"/>
      <c r="D43" s="3" t="s">
        <v>168</v>
      </c>
      <c r="E43" s="3" t="s">
        <v>169</v>
      </c>
      <c r="F43" s="9">
        <v>14.4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f t="shared" si="0"/>
        <v>14.4</v>
      </c>
      <c r="W43" s="3">
        <f t="shared" si="6"/>
        <v>4</v>
      </c>
    </row>
    <row r="44" spans="1:23" x14ac:dyDescent="0.25">
      <c r="A44" s="3"/>
      <c r="B44" s="3"/>
      <c r="C44" s="3"/>
      <c r="D44" s="3"/>
      <c r="E44" s="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3" x14ac:dyDescent="0.25">
      <c r="A45" s="3"/>
      <c r="B45" s="3" t="s">
        <v>103</v>
      </c>
      <c r="C45" s="3" t="s">
        <v>23</v>
      </c>
      <c r="D45" s="3" t="s">
        <v>170</v>
      </c>
      <c r="E45" s="3" t="s">
        <v>52</v>
      </c>
      <c r="F45" s="9">
        <v>13.799999999999999</v>
      </c>
      <c r="G45" s="9"/>
      <c r="H45" s="9"/>
      <c r="I45" s="9">
        <v>32</v>
      </c>
      <c r="J45" s="9">
        <v>22.400000000000002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f t="shared" si="0"/>
        <v>68.2</v>
      </c>
      <c r="W45" s="3">
        <f>_xlfn.RANK.EQ(V45,$V$45:$V$49)</f>
        <v>1</v>
      </c>
    </row>
    <row r="46" spans="1:23" x14ac:dyDescent="0.25">
      <c r="A46" s="3"/>
      <c r="B46" s="3"/>
      <c r="C46" s="3"/>
      <c r="D46" s="3" t="s">
        <v>171</v>
      </c>
      <c r="E46" s="3" t="s">
        <v>25</v>
      </c>
      <c r="F46" s="9">
        <v>16.8</v>
      </c>
      <c r="G46" s="9"/>
      <c r="H46" s="9"/>
      <c r="I46" s="9">
        <v>26</v>
      </c>
      <c r="J46" s="9">
        <v>18.400000000000002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f t="shared" si="0"/>
        <v>61.2</v>
      </c>
      <c r="W46" s="3">
        <f t="shared" ref="W46:W49" si="7">_xlfn.RANK.EQ(V46,$V$45:$V$49)</f>
        <v>2</v>
      </c>
    </row>
    <row r="47" spans="1:23" x14ac:dyDescent="0.25">
      <c r="A47" s="3"/>
      <c r="B47" s="3"/>
      <c r="C47" s="3"/>
      <c r="D47" s="3" t="s">
        <v>155</v>
      </c>
      <c r="E47" s="3" t="s">
        <v>46</v>
      </c>
      <c r="F47" s="9">
        <v>10.799999999999999</v>
      </c>
      <c r="G47" s="9"/>
      <c r="H47" s="9"/>
      <c r="I47" s="9">
        <v>20</v>
      </c>
      <c r="J47" s="9">
        <v>9.6000000000000014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f t="shared" si="0"/>
        <v>40.4</v>
      </c>
      <c r="W47" s="3">
        <f t="shared" si="7"/>
        <v>3</v>
      </c>
    </row>
    <row r="48" spans="1:23" x14ac:dyDescent="0.25">
      <c r="A48" s="3"/>
      <c r="B48" s="3"/>
      <c r="C48" s="3"/>
      <c r="D48" s="3" t="s">
        <v>97</v>
      </c>
      <c r="E48" s="3" t="s">
        <v>172</v>
      </c>
      <c r="F48" s="9"/>
      <c r="G48" s="9"/>
      <c r="H48" s="9"/>
      <c r="I48" s="9">
        <v>20</v>
      </c>
      <c r="J48" s="9">
        <v>14.4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f t="shared" si="0"/>
        <v>34.4</v>
      </c>
      <c r="W48" s="3">
        <f t="shared" si="7"/>
        <v>4</v>
      </c>
    </row>
    <row r="49" spans="1:23" x14ac:dyDescent="0.25">
      <c r="A49" s="3"/>
      <c r="B49" s="3"/>
      <c r="C49" s="3"/>
      <c r="D49" s="3" t="s">
        <v>173</v>
      </c>
      <c r="E49" s="3" t="s">
        <v>174</v>
      </c>
      <c r="F49" s="9"/>
      <c r="G49" s="9"/>
      <c r="H49" s="9"/>
      <c r="I49" s="9">
        <v>14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f t="shared" si="0"/>
        <v>14</v>
      </c>
      <c r="W49" s="3">
        <f t="shared" si="7"/>
        <v>5</v>
      </c>
    </row>
    <row r="50" spans="1:23" x14ac:dyDescent="0.25">
      <c r="A50" s="3"/>
      <c r="B50" s="3"/>
      <c r="C50" s="3"/>
      <c r="D50" s="3"/>
      <c r="E50" s="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3" x14ac:dyDescent="0.25">
      <c r="A51" s="3"/>
      <c r="B51" s="3"/>
      <c r="C51" s="3" t="s">
        <v>53</v>
      </c>
      <c r="D51" s="3" t="s">
        <v>153</v>
      </c>
      <c r="E51" s="3" t="s">
        <v>154</v>
      </c>
      <c r="F51" s="9">
        <v>3.6</v>
      </c>
      <c r="G51" s="9"/>
      <c r="H51" s="9"/>
      <c r="I51" s="9">
        <v>19.2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f t="shared" si="0"/>
        <v>22.8</v>
      </c>
      <c r="W51" s="3">
        <f>_xlfn.RANK.EQ(V51,$V$51:$V$53)</f>
        <v>1</v>
      </c>
    </row>
    <row r="52" spans="1:23" x14ac:dyDescent="0.25">
      <c r="A52" s="3"/>
      <c r="B52" s="3"/>
      <c r="C52" s="3"/>
      <c r="D52" s="3" t="s">
        <v>175</v>
      </c>
      <c r="E52" s="3" t="s">
        <v>176</v>
      </c>
      <c r="F52" s="9"/>
      <c r="G52" s="9"/>
      <c r="H52" s="9"/>
      <c r="I52" s="9">
        <v>15.6</v>
      </c>
      <c r="J52" s="9">
        <v>3.6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f t="shared" si="0"/>
        <v>19.2</v>
      </c>
      <c r="W52" s="3">
        <f t="shared" ref="W52:W53" si="8">_xlfn.RANK.EQ(V52,$V$51:$V$53)</f>
        <v>2</v>
      </c>
    </row>
    <row r="53" spans="1:23" x14ac:dyDescent="0.25">
      <c r="A53" s="3"/>
      <c r="B53" s="3"/>
      <c r="C53" s="3"/>
      <c r="D53" s="3" t="s">
        <v>164</v>
      </c>
      <c r="E53" s="3" t="s">
        <v>165</v>
      </c>
      <c r="F53" s="9"/>
      <c r="G53" s="9"/>
      <c r="H53" s="9"/>
      <c r="I53" s="9">
        <v>12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f t="shared" si="0"/>
        <v>12</v>
      </c>
      <c r="W53" s="3">
        <f t="shared" si="8"/>
        <v>3</v>
      </c>
    </row>
    <row r="54" spans="1:23" x14ac:dyDescent="0.25">
      <c r="A54" s="3"/>
      <c r="B54" s="3"/>
      <c r="C54" s="3"/>
      <c r="D54" s="3"/>
      <c r="E54" s="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3" x14ac:dyDescent="0.25">
      <c r="A55" s="3"/>
      <c r="B55" s="3" t="s">
        <v>115</v>
      </c>
      <c r="C55" s="3" t="s">
        <v>23</v>
      </c>
      <c r="D55" s="3" t="s">
        <v>131</v>
      </c>
      <c r="E55" s="3" t="s">
        <v>46</v>
      </c>
      <c r="F55" s="9">
        <v>28</v>
      </c>
      <c r="G55" s="9"/>
      <c r="H55" s="9"/>
      <c r="I55" s="9">
        <v>32</v>
      </c>
      <c r="J55" s="9">
        <v>28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f t="shared" si="0"/>
        <v>88</v>
      </c>
      <c r="W55" s="3">
        <f>_xlfn.RANK.EQ(V55,$V$55:$V$61)</f>
        <v>1</v>
      </c>
    </row>
    <row r="56" spans="1:23" x14ac:dyDescent="0.25">
      <c r="A56" s="3"/>
      <c r="B56" s="3"/>
      <c r="C56" s="3"/>
      <c r="D56" s="3" t="s">
        <v>69</v>
      </c>
      <c r="E56" s="3" t="s">
        <v>136</v>
      </c>
      <c r="F56" s="9">
        <v>18</v>
      </c>
      <c r="G56" s="9"/>
      <c r="H56" s="9"/>
      <c r="I56" s="9">
        <v>26</v>
      </c>
      <c r="J56" s="9">
        <v>18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>
        <f t="shared" si="0"/>
        <v>62</v>
      </c>
      <c r="W56" s="3">
        <f t="shared" ref="W56:W61" si="9">_xlfn.RANK.EQ(V56,$V$55:$V$61)</f>
        <v>2</v>
      </c>
    </row>
    <row r="57" spans="1:23" x14ac:dyDescent="0.25">
      <c r="A57" s="3"/>
      <c r="B57" s="3"/>
      <c r="C57" s="3"/>
      <c r="D57" s="3" t="s">
        <v>177</v>
      </c>
      <c r="E57" s="3" t="s">
        <v>178</v>
      </c>
      <c r="F57" s="9">
        <v>12</v>
      </c>
      <c r="G57" s="9"/>
      <c r="H57" s="9"/>
      <c r="I57" s="9">
        <v>20</v>
      </c>
      <c r="J57" s="9">
        <v>12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f t="shared" si="0"/>
        <v>44</v>
      </c>
      <c r="W57" s="3">
        <f t="shared" si="9"/>
        <v>3</v>
      </c>
    </row>
    <row r="58" spans="1:23" x14ac:dyDescent="0.25">
      <c r="A58" s="3"/>
      <c r="B58" s="3"/>
      <c r="C58" s="3"/>
      <c r="D58" s="3" t="s">
        <v>170</v>
      </c>
      <c r="E58" s="3" t="s">
        <v>52</v>
      </c>
      <c r="F58" s="9">
        <v>23</v>
      </c>
      <c r="G58" s="9"/>
      <c r="H58" s="9"/>
      <c r="I58" s="9">
        <v>20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f t="shared" si="0"/>
        <v>43</v>
      </c>
      <c r="W58" s="3">
        <f t="shared" si="9"/>
        <v>4</v>
      </c>
    </row>
    <row r="59" spans="1:23" x14ac:dyDescent="0.25">
      <c r="A59" s="3"/>
      <c r="B59" s="3"/>
      <c r="C59" s="3"/>
      <c r="D59" s="3" t="s">
        <v>179</v>
      </c>
      <c r="E59" s="3" t="s">
        <v>180</v>
      </c>
      <c r="F59" s="9">
        <v>18</v>
      </c>
      <c r="G59" s="9"/>
      <c r="H59" s="9"/>
      <c r="I59" s="9"/>
      <c r="J59" s="9">
        <v>23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>
        <f t="shared" si="0"/>
        <v>41</v>
      </c>
      <c r="W59" s="3">
        <f t="shared" si="9"/>
        <v>5</v>
      </c>
    </row>
    <row r="60" spans="1:23" x14ac:dyDescent="0.25">
      <c r="A60" s="3"/>
      <c r="B60" s="3"/>
      <c r="C60" s="3"/>
      <c r="D60" s="3" t="s">
        <v>181</v>
      </c>
      <c r="E60" s="3" t="s">
        <v>182</v>
      </c>
      <c r="F60" s="9">
        <v>12</v>
      </c>
      <c r="G60" s="9"/>
      <c r="H60" s="9"/>
      <c r="I60" s="9">
        <v>14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f t="shared" si="0"/>
        <v>26</v>
      </c>
      <c r="W60" s="3">
        <f t="shared" si="9"/>
        <v>6</v>
      </c>
    </row>
    <row r="61" spans="1:23" x14ac:dyDescent="0.25">
      <c r="A61" s="3"/>
      <c r="B61" s="3"/>
      <c r="C61" s="3"/>
      <c r="D61" s="3" t="s">
        <v>183</v>
      </c>
      <c r="E61" s="3" t="s">
        <v>184</v>
      </c>
      <c r="F61" s="9"/>
      <c r="G61" s="9"/>
      <c r="H61" s="9"/>
      <c r="I61" s="9"/>
      <c r="J61" s="9">
        <v>18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f t="shared" si="0"/>
        <v>18</v>
      </c>
      <c r="W61" s="3">
        <f t="shared" si="9"/>
        <v>7</v>
      </c>
    </row>
    <row r="62" spans="1:23" x14ac:dyDescent="0.25">
      <c r="A62" s="3"/>
      <c r="B62" s="3"/>
      <c r="C62" s="3"/>
      <c r="D62" s="3"/>
      <c r="E62" s="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3" x14ac:dyDescent="0.25">
      <c r="A63" s="3"/>
      <c r="B63" s="3"/>
      <c r="C63" s="3" t="s">
        <v>53</v>
      </c>
      <c r="D63" s="3" t="s">
        <v>151</v>
      </c>
      <c r="E63" s="3" t="s">
        <v>152</v>
      </c>
      <c r="F63" s="9">
        <v>16.8</v>
      </c>
      <c r="G63" s="9"/>
      <c r="H63" s="9"/>
      <c r="I63" s="9">
        <v>15.6</v>
      </c>
      <c r="J63" s="9">
        <v>23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f t="shared" si="0"/>
        <v>55.4</v>
      </c>
      <c r="W63" s="3">
        <f>_xlfn.RANK.EQ(V63,$V$63:$V$67)</f>
        <v>1</v>
      </c>
    </row>
    <row r="64" spans="1:23" x14ac:dyDescent="0.25">
      <c r="A64" s="3"/>
      <c r="B64" s="3"/>
      <c r="C64" s="3"/>
      <c r="D64" s="3" t="s">
        <v>149</v>
      </c>
      <c r="E64" s="3" t="s">
        <v>150</v>
      </c>
      <c r="F64" s="9">
        <v>10.799999999999999</v>
      </c>
      <c r="G64" s="9"/>
      <c r="H64" s="9"/>
      <c r="I64" s="9">
        <v>19.2</v>
      </c>
      <c r="J64" s="9">
        <v>18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f t="shared" si="0"/>
        <v>48</v>
      </c>
      <c r="W64" s="3">
        <f t="shared" ref="W64:W67" si="10">_xlfn.RANK.EQ(V64,$V$63:$V$67)</f>
        <v>2</v>
      </c>
    </row>
    <row r="65" spans="1:23" x14ac:dyDescent="0.25">
      <c r="A65" s="3"/>
      <c r="B65" s="3"/>
      <c r="C65" s="3"/>
      <c r="D65" s="3" t="s">
        <v>78</v>
      </c>
      <c r="E65" s="3" t="s">
        <v>79</v>
      </c>
      <c r="F65" s="9">
        <v>13.799999999999999</v>
      </c>
      <c r="G65" s="9"/>
      <c r="H65" s="9"/>
      <c r="I65" s="9">
        <v>12</v>
      </c>
      <c r="J65" s="9">
        <v>18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>
        <f t="shared" si="0"/>
        <v>43.8</v>
      </c>
      <c r="W65" s="3">
        <f t="shared" si="10"/>
        <v>3</v>
      </c>
    </row>
    <row r="66" spans="1:23" x14ac:dyDescent="0.25">
      <c r="A66" s="3"/>
      <c r="B66" s="3"/>
      <c r="C66" s="3"/>
      <c r="D66" s="3" t="s">
        <v>175</v>
      </c>
      <c r="E66" s="3" t="s">
        <v>176</v>
      </c>
      <c r="F66" s="9"/>
      <c r="G66" s="9"/>
      <c r="H66" s="9"/>
      <c r="I66" s="9"/>
      <c r="J66" s="9">
        <v>28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f t="shared" si="0"/>
        <v>28</v>
      </c>
      <c r="W66" s="3">
        <f t="shared" si="10"/>
        <v>4</v>
      </c>
    </row>
    <row r="67" spans="1:23" x14ac:dyDescent="0.25">
      <c r="A67" s="3"/>
      <c r="B67" s="3"/>
      <c r="C67" s="3"/>
      <c r="D67" s="3" t="s">
        <v>185</v>
      </c>
      <c r="E67" s="3" t="s">
        <v>186</v>
      </c>
      <c r="F67" s="9"/>
      <c r="G67" s="9"/>
      <c r="H67" s="9"/>
      <c r="I67" s="9"/>
      <c r="J67" s="9">
        <v>12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f t="shared" si="0"/>
        <v>12</v>
      </c>
      <c r="W67" s="3">
        <f t="shared" si="10"/>
        <v>5</v>
      </c>
    </row>
    <row r="68" spans="1:23" x14ac:dyDescent="0.25">
      <c r="A68" s="3"/>
      <c r="B68" s="3"/>
      <c r="C68" s="3"/>
      <c r="D68" s="3"/>
      <c r="E68" s="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3" x14ac:dyDescent="0.25">
      <c r="A69" s="3"/>
      <c r="B69" s="3" t="s">
        <v>119</v>
      </c>
      <c r="C69" s="3" t="s">
        <v>23</v>
      </c>
      <c r="D69" s="3" t="s">
        <v>129</v>
      </c>
      <c r="E69" s="3" t="s">
        <v>130</v>
      </c>
      <c r="F69" s="9"/>
      <c r="G69" s="9"/>
      <c r="H69" s="9">
        <v>13.799999999999999</v>
      </c>
      <c r="I69" s="9"/>
      <c r="J69" s="9"/>
      <c r="K69" s="9"/>
      <c r="L69" s="9">
        <v>19.2</v>
      </c>
      <c r="M69" s="9"/>
      <c r="N69" s="9"/>
      <c r="O69" s="9"/>
      <c r="P69" s="9"/>
      <c r="Q69" s="9"/>
      <c r="R69" s="9"/>
      <c r="S69" s="9"/>
      <c r="T69" s="9"/>
      <c r="U69" s="9"/>
      <c r="V69" s="9">
        <f t="shared" si="0"/>
        <v>33</v>
      </c>
      <c r="W69" s="3">
        <f>_xlfn.RANK.EQ(V69,$V$69:$V$72)</f>
        <v>1</v>
      </c>
    </row>
    <row r="70" spans="1:23" x14ac:dyDescent="0.25">
      <c r="A70" s="3"/>
      <c r="B70" s="3"/>
      <c r="C70" s="3"/>
      <c r="D70" s="3" t="s">
        <v>131</v>
      </c>
      <c r="E70" s="3" t="s">
        <v>46</v>
      </c>
      <c r="F70" s="9"/>
      <c r="G70" s="9"/>
      <c r="H70" s="9">
        <v>10.799999999999999</v>
      </c>
      <c r="I70" s="9"/>
      <c r="J70" s="9"/>
      <c r="K70" s="9"/>
      <c r="L70" s="9">
        <v>15.6</v>
      </c>
      <c r="M70" s="9"/>
      <c r="N70" s="9"/>
      <c r="O70" s="9"/>
      <c r="P70" s="9"/>
      <c r="Q70" s="9"/>
      <c r="R70" s="9"/>
      <c r="S70" s="9"/>
      <c r="T70" s="9"/>
      <c r="U70" s="9"/>
      <c r="V70" s="9">
        <f t="shared" si="0"/>
        <v>26.4</v>
      </c>
      <c r="W70" s="3">
        <f t="shared" ref="W70:W72" si="11">_xlfn.RANK.EQ(V70,$V$69:$V$72)</f>
        <v>2</v>
      </c>
    </row>
    <row r="71" spans="1:23" x14ac:dyDescent="0.25">
      <c r="A71" s="3"/>
      <c r="B71" s="3"/>
      <c r="C71" s="3"/>
      <c r="D71" s="3" t="s">
        <v>147</v>
      </c>
      <c r="E71" s="3" t="s">
        <v>148</v>
      </c>
      <c r="F71" s="9"/>
      <c r="G71" s="9"/>
      <c r="H71" s="9">
        <v>16.8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f t="shared" si="0"/>
        <v>16.8</v>
      </c>
      <c r="W71" s="3">
        <f t="shared" si="11"/>
        <v>3</v>
      </c>
    </row>
    <row r="72" spans="1:23" x14ac:dyDescent="0.25">
      <c r="A72" s="3"/>
      <c r="B72" s="3"/>
      <c r="C72" s="3"/>
      <c r="D72" s="3" t="s">
        <v>69</v>
      </c>
      <c r="E72" s="3" t="s">
        <v>136</v>
      </c>
      <c r="F72" s="9"/>
      <c r="G72" s="9"/>
      <c r="H72" s="9"/>
      <c r="I72" s="9"/>
      <c r="J72" s="9"/>
      <c r="K72" s="9"/>
      <c r="L72" s="9">
        <v>12</v>
      </c>
      <c r="M72" s="9"/>
      <c r="N72" s="9"/>
      <c r="O72" s="9"/>
      <c r="P72" s="9"/>
      <c r="Q72" s="9"/>
      <c r="R72" s="9"/>
      <c r="S72" s="9"/>
      <c r="T72" s="9"/>
      <c r="U72" s="9"/>
      <c r="V72" s="9">
        <f t="shared" ref="V72:V94" si="12">IFERROR(LARGE(F72:U72,1),0)+IFERROR(LARGE(F72:U72,2),0)+IFERROR(LARGE(F72:U72,3),0)+IFERROR(LARGE(F72:U72,4),0)+IFERROR(LARGE(F72:U72,5),0)</f>
        <v>12</v>
      </c>
      <c r="W72" s="3">
        <f t="shared" si="11"/>
        <v>4</v>
      </c>
    </row>
    <row r="73" spans="1:23" x14ac:dyDescent="0.25">
      <c r="A73" s="3"/>
      <c r="B73" s="3"/>
      <c r="C73" s="3"/>
      <c r="D73" s="3"/>
      <c r="E73" s="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3" x14ac:dyDescent="0.25">
      <c r="A74" s="3"/>
      <c r="B74" s="3"/>
      <c r="C74" s="3" t="s">
        <v>53</v>
      </c>
      <c r="D74" s="3" t="s">
        <v>141</v>
      </c>
      <c r="E74" s="3" t="s">
        <v>142</v>
      </c>
      <c r="F74" s="9"/>
      <c r="G74" s="9"/>
      <c r="H74" s="9">
        <v>11.200000000000001</v>
      </c>
      <c r="I74" s="9"/>
      <c r="J74" s="9"/>
      <c r="K74" s="9"/>
      <c r="L74" s="9">
        <v>12.8</v>
      </c>
      <c r="M74" s="9"/>
      <c r="N74" s="9"/>
      <c r="O74" s="9"/>
      <c r="P74" s="9"/>
      <c r="Q74" s="9"/>
      <c r="R74" s="9"/>
      <c r="S74" s="9"/>
      <c r="T74" s="9"/>
      <c r="U74" s="9"/>
      <c r="V74" s="9">
        <f t="shared" si="12"/>
        <v>24</v>
      </c>
      <c r="W74" s="3">
        <f>_xlfn.RANK.EQ(V74,$V$74:$V$75)</f>
        <v>1</v>
      </c>
    </row>
    <row r="75" spans="1:23" x14ac:dyDescent="0.25">
      <c r="A75" s="3"/>
      <c r="B75" s="3"/>
      <c r="C75" s="3"/>
      <c r="D75" s="3" t="s">
        <v>151</v>
      </c>
      <c r="E75" s="3" t="s">
        <v>152</v>
      </c>
      <c r="F75" s="9"/>
      <c r="G75" s="9"/>
      <c r="H75" s="9">
        <v>9.2000000000000011</v>
      </c>
      <c r="I75" s="9"/>
      <c r="J75" s="9"/>
      <c r="K75" s="9"/>
      <c r="L75" s="9">
        <v>10.4</v>
      </c>
      <c r="M75" s="9"/>
      <c r="N75" s="9"/>
      <c r="O75" s="9"/>
      <c r="P75" s="9"/>
      <c r="Q75" s="9"/>
      <c r="R75" s="9"/>
      <c r="S75" s="9"/>
      <c r="T75" s="9"/>
      <c r="U75" s="9"/>
      <c r="V75" s="9">
        <f t="shared" si="12"/>
        <v>19.600000000000001</v>
      </c>
      <c r="W75" s="3">
        <f>_xlfn.RANK.EQ(V75,$V$74:$V$75)</f>
        <v>2</v>
      </c>
    </row>
    <row r="76" spans="1:23" x14ac:dyDescent="0.25">
      <c r="A76" s="3"/>
      <c r="B76" s="3"/>
      <c r="C76" s="3"/>
      <c r="D76" s="3"/>
      <c r="E76" s="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3" x14ac:dyDescent="0.25">
      <c r="A77" s="3"/>
      <c r="B77" s="3" t="s">
        <v>120</v>
      </c>
      <c r="C77" s="3" t="s">
        <v>23</v>
      </c>
      <c r="D77" s="3" t="s">
        <v>34</v>
      </c>
      <c r="E77" s="3" t="s">
        <v>27</v>
      </c>
      <c r="F77" s="9"/>
      <c r="G77" s="9"/>
      <c r="H77" s="9">
        <v>22.400000000000002</v>
      </c>
      <c r="I77" s="9"/>
      <c r="J77" s="9"/>
      <c r="K77" s="9"/>
      <c r="L77" s="9">
        <v>25.6</v>
      </c>
      <c r="M77" s="9"/>
      <c r="N77" s="9"/>
      <c r="O77" s="9"/>
      <c r="P77" s="9"/>
      <c r="Q77" s="9">
        <v>24</v>
      </c>
      <c r="R77" s="9"/>
      <c r="S77" s="9"/>
      <c r="T77" s="9"/>
      <c r="U77" s="9"/>
      <c r="V77" s="9">
        <f t="shared" si="12"/>
        <v>72</v>
      </c>
      <c r="W77" s="3">
        <f>_xlfn.RANK.EQ(V77,$V$77:$V$83)</f>
        <v>1</v>
      </c>
    </row>
    <row r="78" spans="1:23" x14ac:dyDescent="0.25">
      <c r="A78" s="3"/>
      <c r="B78" s="3"/>
      <c r="C78" s="3"/>
      <c r="D78" s="3" t="s">
        <v>129</v>
      </c>
      <c r="E78" s="3" t="s">
        <v>130</v>
      </c>
      <c r="F78" s="9"/>
      <c r="G78" s="9"/>
      <c r="H78" s="9">
        <v>14.4</v>
      </c>
      <c r="I78" s="9"/>
      <c r="J78" s="9"/>
      <c r="K78" s="9"/>
      <c r="L78" s="9">
        <v>20.8</v>
      </c>
      <c r="M78" s="9"/>
      <c r="N78" s="9"/>
      <c r="O78" s="9"/>
      <c r="P78" s="9"/>
      <c r="Q78" s="9"/>
      <c r="R78" s="9"/>
      <c r="S78" s="9"/>
      <c r="T78" s="9"/>
      <c r="U78" s="9"/>
      <c r="V78" s="9">
        <f t="shared" si="12"/>
        <v>35.200000000000003</v>
      </c>
      <c r="W78" s="3">
        <f t="shared" ref="W78:W83" si="13">_xlfn.RANK.EQ(V78,$V$77:$V$83)</f>
        <v>2</v>
      </c>
    </row>
    <row r="79" spans="1:23" x14ac:dyDescent="0.25">
      <c r="A79" s="3"/>
      <c r="B79" s="3"/>
      <c r="C79" s="3"/>
      <c r="D79" s="3" t="s">
        <v>131</v>
      </c>
      <c r="E79" s="3" t="s">
        <v>46</v>
      </c>
      <c r="F79" s="9"/>
      <c r="G79" s="9"/>
      <c r="H79" s="9">
        <v>14.4</v>
      </c>
      <c r="I79" s="9"/>
      <c r="J79" s="9"/>
      <c r="K79" s="9"/>
      <c r="L79" s="9">
        <v>16</v>
      </c>
      <c r="M79" s="9"/>
      <c r="N79" s="9"/>
      <c r="O79" s="9"/>
      <c r="P79" s="9"/>
      <c r="Q79" s="9"/>
      <c r="R79" s="9"/>
      <c r="S79" s="9"/>
      <c r="T79" s="9"/>
      <c r="U79" s="9"/>
      <c r="V79" s="9">
        <f t="shared" si="12"/>
        <v>30.4</v>
      </c>
      <c r="W79" s="3">
        <f t="shared" si="13"/>
        <v>3</v>
      </c>
    </row>
    <row r="80" spans="1:23" x14ac:dyDescent="0.25">
      <c r="A80" s="3"/>
      <c r="B80" s="3"/>
      <c r="C80" s="3"/>
      <c r="D80" s="3" t="s">
        <v>147</v>
      </c>
      <c r="E80" s="3" t="s">
        <v>148</v>
      </c>
      <c r="F80" s="9"/>
      <c r="G80" s="9"/>
      <c r="H80" s="9">
        <v>18.400000000000002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f t="shared" si="12"/>
        <v>18.400000000000002</v>
      </c>
      <c r="W80" s="3">
        <f t="shared" si="13"/>
        <v>4</v>
      </c>
    </row>
    <row r="81" spans="1:23" x14ac:dyDescent="0.25">
      <c r="A81" s="3"/>
      <c r="B81" s="3"/>
      <c r="C81" s="3"/>
      <c r="D81" s="3" t="s">
        <v>69</v>
      </c>
      <c r="E81" s="3" t="s">
        <v>136</v>
      </c>
      <c r="F81" s="9"/>
      <c r="G81" s="9"/>
      <c r="H81" s="9"/>
      <c r="I81" s="9"/>
      <c r="J81" s="9"/>
      <c r="K81" s="9"/>
      <c r="L81" s="9">
        <v>16</v>
      </c>
      <c r="M81" s="9"/>
      <c r="N81" s="9"/>
      <c r="O81" s="9"/>
      <c r="P81" s="9"/>
      <c r="Q81" s="9"/>
      <c r="R81" s="9"/>
      <c r="S81" s="9"/>
      <c r="T81" s="9"/>
      <c r="U81" s="9"/>
      <c r="V81" s="9">
        <f t="shared" si="12"/>
        <v>16</v>
      </c>
      <c r="W81" s="3">
        <f t="shared" si="13"/>
        <v>5</v>
      </c>
    </row>
    <row r="82" spans="1:23" x14ac:dyDescent="0.25">
      <c r="A82" s="3"/>
      <c r="B82" s="3"/>
      <c r="C82" s="3"/>
      <c r="D82" s="3" t="s">
        <v>187</v>
      </c>
      <c r="E82" s="3" t="s">
        <v>25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>
        <v>4.8</v>
      </c>
      <c r="R82" s="9"/>
      <c r="S82" s="9"/>
      <c r="T82" s="9"/>
      <c r="U82" s="9"/>
      <c r="V82" s="9">
        <f t="shared" si="12"/>
        <v>4.8</v>
      </c>
      <c r="W82" s="3">
        <f t="shared" si="13"/>
        <v>6</v>
      </c>
    </row>
    <row r="83" spans="1:23" x14ac:dyDescent="0.25">
      <c r="A83" s="3"/>
      <c r="B83" s="3"/>
      <c r="C83" s="3"/>
      <c r="D83" s="3" t="s">
        <v>188</v>
      </c>
      <c r="E83" s="3" t="s">
        <v>189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>
        <v>4.8</v>
      </c>
      <c r="R83" s="9"/>
      <c r="S83" s="9"/>
      <c r="T83" s="9"/>
      <c r="U83" s="9"/>
      <c r="V83" s="9">
        <f t="shared" si="12"/>
        <v>4.8</v>
      </c>
      <c r="W83" s="3">
        <f t="shared" si="13"/>
        <v>6</v>
      </c>
    </row>
    <row r="84" spans="1:23" x14ac:dyDescent="0.25">
      <c r="A84" s="3"/>
      <c r="B84" s="3"/>
      <c r="C84" s="3"/>
      <c r="D84" s="3"/>
      <c r="E84" s="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3" x14ac:dyDescent="0.25">
      <c r="A85" s="3"/>
      <c r="B85" s="3"/>
      <c r="C85" s="3" t="s">
        <v>53</v>
      </c>
      <c r="D85" s="3" t="s">
        <v>141</v>
      </c>
      <c r="E85" s="3" t="s">
        <v>142</v>
      </c>
      <c r="F85" s="9"/>
      <c r="G85" s="9"/>
      <c r="H85" s="9">
        <v>16.8</v>
      </c>
      <c r="I85" s="9"/>
      <c r="J85" s="9"/>
      <c r="K85" s="9"/>
      <c r="L85" s="9">
        <v>12.8</v>
      </c>
      <c r="M85" s="9"/>
      <c r="N85" s="9"/>
      <c r="O85" s="9"/>
      <c r="P85" s="9"/>
      <c r="Q85" s="9"/>
      <c r="R85" s="9"/>
      <c r="S85" s="9"/>
      <c r="T85" s="9"/>
      <c r="U85" s="9"/>
      <c r="V85" s="9">
        <f t="shared" si="12"/>
        <v>29.6</v>
      </c>
      <c r="W85" s="3">
        <f>_xlfn.RANK.EQ(V85,$V$85:$V$87)</f>
        <v>1</v>
      </c>
    </row>
    <row r="86" spans="1:23" x14ac:dyDescent="0.25">
      <c r="A86" s="3"/>
      <c r="B86" s="3"/>
      <c r="C86" s="3"/>
      <c r="D86" s="3" t="s">
        <v>151</v>
      </c>
      <c r="E86" s="3" t="s">
        <v>152</v>
      </c>
      <c r="F86" s="9"/>
      <c r="G86" s="9"/>
      <c r="H86" s="9">
        <v>13.799999999999999</v>
      </c>
      <c r="I86" s="9"/>
      <c r="J86" s="9"/>
      <c r="K86" s="9"/>
      <c r="L86" s="9">
        <v>10.4</v>
      </c>
      <c r="M86" s="9"/>
      <c r="N86" s="9"/>
      <c r="O86" s="9"/>
      <c r="P86" s="9"/>
      <c r="Q86" s="9"/>
      <c r="R86" s="9"/>
      <c r="S86" s="9"/>
      <c r="T86" s="9"/>
      <c r="U86" s="9"/>
      <c r="V86" s="9">
        <f t="shared" si="12"/>
        <v>24.2</v>
      </c>
      <c r="W86" s="3">
        <f t="shared" ref="W86:W87" si="14">_xlfn.RANK.EQ(V86,$V$85:$V$87)</f>
        <v>2</v>
      </c>
    </row>
    <row r="87" spans="1:23" x14ac:dyDescent="0.25">
      <c r="A87" s="3"/>
      <c r="B87" s="3"/>
      <c r="C87" s="3"/>
      <c r="D87" s="3" t="s">
        <v>145</v>
      </c>
      <c r="E87" s="3" t="s">
        <v>146</v>
      </c>
      <c r="F87" s="9"/>
      <c r="G87" s="9"/>
      <c r="H87" s="9">
        <v>10.799999999999999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f t="shared" si="12"/>
        <v>10.799999999999999</v>
      </c>
      <c r="W87" s="3">
        <f t="shared" si="14"/>
        <v>3</v>
      </c>
    </row>
    <row r="88" spans="1:23" x14ac:dyDescent="0.25">
      <c r="A88" s="3"/>
      <c r="B88" s="3"/>
      <c r="C88" s="3"/>
      <c r="D88" s="3"/>
      <c r="E88" s="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3" x14ac:dyDescent="0.25">
      <c r="A89" s="3"/>
      <c r="B89" s="3" t="s">
        <v>121</v>
      </c>
      <c r="C89" s="3" t="s">
        <v>23</v>
      </c>
      <c r="D89" s="3" t="s">
        <v>132</v>
      </c>
      <c r="E89" s="3" t="s">
        <v>133</v>
      </c>
      <c r="F89" s="9"/>
      <c r="G89" s="9">
        <v>11.200000000000001</v>
      </c>
      <c r="H89" s="9"/>
      <c r="I89" s="9"/>
      <c r="J89" s="9"/>
      <c r="K89" s="9"/>
      <c r="L89" s="9"/>
      <c r="M89" s="9">
        <v>9.2000000000000011</v>
      </c>
      <c r="N89" s="9"/>
      <c r="O89" s="9">
        <v>1</v>
      </c>
      <c r="P89" s="9"/>
      <c r="Q89" s="9"/>
      <c r="R89" s="9"/>
      <c r="S89" s="9"/>
      <c r="T89" s="9"/>
      <c r="U89" s="9"/>
      <c r="V89" s="9">
        <f t="shared" si="12"/>
        <v>21.400000000000002</v>
      </c>
      <c r="W89" s="3">
        <f>_xlfn.RANK.EQ(V89,$V$89:$V$92)</f>
        <v>1</v>
      </c>
    </row>
    <row r="90" spans="1:23" x14ac:dyDescent="0.25">
      <c r="A90" s="3"/>
      <c r="B90" s="3"/>
      <c r="C90" s="3"/>
      <c r="D90" s="3" t="s">
        <v>134</v>
      </c>
      <c r="E90" s="3" t="s">
        <v>135</v>
      </c>
      <c r="F90" s="9"/>
      <c r="G90" s="9"/>
      <c r="H90" s="9"/>
      <c r="I90" s="9"/>
      <c r="J90" s="9"/>
      <c r="K90" s="9"/>
      <c r="L90" s="9"/>
      <c r="M90" s="9">
        <v>11.200000000000001</v>
      </c>
      <c r="N90" s="9"/>
      <c r="O90" s="9"/>
      <c r="P90" s="9"/>
      <c r="Q90" s="9"/>
      <c r="R90" s="9"/>
      <c r="S90" s="9"/>
      <c r="T90" s="9"/>
      <c r="U90" s="9"/>
      <c r="V90" s="9">
        <f t="shared" si="12"/>
        <v>11.200000000000001</v>
      </c>
      <c r="W90" s="3">
        <f t="shared" ref="W90:W92" si="15">_xlfn.RANK.EQ(V90,$V$89:$V$92)</f>
        <v>2</v>
      </c>
    </row>
    <row r="91" spans="1:23" x14ac:dyDescent="0.25">
      <c r="A91" s="3"/>
      <c r="B91" s="3"/>
      <c r="C91" s="3"/>
      <c r="D91" s="3" t="s">
        <v>137</v>
      </c>
      <c r="E91" s="3" t="s">
        <v>138</v>
      </c>
      <c r="F91" s="9"/>
      <c r="G91" s="9">
        <v>9.2000000000000011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>
        <f t="shared" si="12"/>
        <v>9.2000000000000011</v>
      </c>
      <c r="W91" s="3">
        <f t="shared" si="15"/>
        <v>3</v>
      </c>
    </row>
    <row r="92" spans="1:23" x14ac:dyDescent="0.25">
      <c r="A92" s="3"/>
      <c r="B92" s="3"/>
      <c r="C92" s="3"/>
      <c r="D92" s="3" t="s">
        <v>45</v>
      </c>
      <c r="E92" s="3" t="s">
        <v>46</v>
      </c>
      <c r="F92" s="9"/>
      <c r="G92" s="9"/>
      <c r="H92" s="9"/>
      <c r="I92" s="9"/>
      <c r="J92" s="9"/>
      <c r="K92" s="9">
        <v>1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>
        <f t="shared" si="12"/>
        <v>1</v>
      </c>
      <c r="W92" s="3">
        <f t="shared" si="15"/>
        <v>4</v>
      </c>
    </row>
    <row r="93" spans="1:23" x14ac:dyDescent="0.25">
      <c r="A93" s="3"/>
      <c r="B93" s="3"/>
      <c r="C93" s="3"/>
      <c r="D93" s="3"/>
      <c r="E93" s="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3" x14ac:dyDescent="0.25">
      <c r="A94" s="3"/>
      <c r="B94" s="3"/>
      <c r="C94" s="3" t="s">
        <v>53</v>
      </c>
      <c r="D94" s="3" t="s">
        <v>143</v>
      </c>
      <c r="E94" s="3" t="s">
        <v>144</v>
      </c>
      <c r="F94" s="9"/>
      <c r="G94" s="9"/>
      <c r="H94" s="9"/>
      <c r="I94" s="9"/>
      <c r="J94" s="9"/>
      <c r="K94" s="9">
        <v>1</v>
      </c>
      <c r="L94" s="9"/>
      <c r="M94" s="9"/>
      <c r="N94" s="9"/>
      <c r="O94" s="9">
        <v>1</v>
      </c>
      <c r="P94" s="9"/>
      <c r="Q94" s="9"/>
      <c r="R94" s="9"/>
      <c r="S94" s="9"/>
      <c r="T94" s="9"/>
      <c r="U94" s="9"/>
      <c r="V94" s="9">
        <f t="shared" si="12"/>
        <v>2</v>
      </c>
      <c r="W94" s="3">
        <f>_xlfn.RANK.EQ(V94,$V$94:$V$94)</f>
        <v>1</v>
      </c>
    </row>
    <row r="95" spans="1:23" x14ac:dyDescent="0.25">
      <c r="A95" s="3"/>
      <c r="B95" s="3"/>
      <c r="C95" s="3"/>
      <c r="D95" s="3"/>
      <c r="E95" s="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A820-46DA-463D-98AA-6F019527D911}">
  <dimension ref="A2:S41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13" width="7.85546875" bestFit="1" customWidth="1"/>
    <col min="14" max="17" width="7.85546875" customWidth="1"/>
    <col min="18" max="18" width="7.28515625" bestFit="1" customWidth="1"/>
    <col min="19" max="19" width="7.42578125" bestFit="1" customWidth="1"/>
    <col min="20" max="23" width="7.1406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19" x14ac:dyDescent="0.25">
      <c r="A2" s="1" t="str">
        <f>"Ranking values as at "</f>
        <v xml:space="preserve">Ranking values as at </v>
      </c>
      <c r="B2" s="1"/>
      <c r="C2" s="2">
        <f ca="1">TODAY()</f>
        <v>44231</v>
      </c>
    </row>
    <row r="3" spans="1:19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</row>
    <row r="4" spans="1:19" x14ac:dyDescent="0.25">
      <c r="A4" s="3"/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/>
      <c r="O4" s="3"/>
      <c r="P4" s="3"/>
      <c r="Q4" s="3"/>
      <c r="R4" s="5" t="s">
        <v>3</v>
      </c>
      <c r="S4" s="5" t="s">
        <v>3</v>
      </c>
    </row>
    <row r="5" spans="1:19" x14ac:dyDescent="0.25">
      <c r="A5" s="3"/>
      <c r="B5" s="3"/>
      <c r="C5" s="3"/>
      <c r="D5" s="3"/>
      <c r="E5" s="3"/>
      <c r="F5" s="6" t="s">
        <v>5</v>
      </c>
      <c r="G5" s="6" t="s">
        <v>6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12</v>
      </c>
      <c r="M5" s="6" t="s">
        <v>13</v>
      </c>
      <c r="N5" s="6"/>
      <c r="O5" s="6"/>
      <c r="P5" s="6"/>
      <c r="Q5" s="6"/>
      <c r="R5" s="5" t="s">
        <v>14</v>
      </c>
      <c r="S5" s="5" t="s">
        <v>15</v>
      </c>
    </row>
    <row r="6" spans="1:19" x14ac:dyDescent="0.25">
      <c r="A6" s="3"/>
      <c r="B6" s="3"/>
      <c r="C6" s="3"/>
      <c r="D6" s="3"/>
      <c r="E6" s="3"/>
      <c r="F6" s="7" t="s">
        <v>16</v>
      </c>
      <c r="G6" s="7" t="s">
        <v>16</v>
      </c>
      <c r="H6" s="7" t="s">
        <v>17</v>
      </c>
      <c r="I6" s="7" t="s">
        <v>17</v>
      </c>
      <c r="J6" s="7" t="s">
        <v>16</v>
      </c>
      <c r="K6" s="7" t="s">
        <v>16</v>
      </c>
      <c r="L6" s="7" t="s">
        <v>190</v>
      </c>
      <c r="M6" s="7" t="s">
        <v>20</v>
      </c>
      <c r="N6" s="7"/>
      <c r="O6" s="7"/>
      <c r="P6" s="7"/>
      <c r="Q6" s="7"/>
      <c r="R6" s="8"/>
      <c r="S6" s="8"/>
    </row>
    <row r="7" spans="1:19" x14ac:dyDescent="0.25">
      <c r="A7" s="3" t="s">
        <v>191</v>
      </c>
      <c r="B7" s="3" t="s">
        <v>22</v>
      </c>
      <c r="C7" s="3" t="s">
        <v>23</v>
      </c>
      <c r="D7" s="3" t="s">
        <v>192</v>
      </c>
      <c r="E7" s="3" t="s">
        <v>193</v>
      </c>
      <c r="F7" s="9">
        <v>18</v>
      </c>
      <c r="G7" s="9"/>
      <c r="H7" s="9">
        <v>11.200000000000001</v>
      </c>
      <c r="I7" s="9"/>
      <c r="J7" s="9">
        <v>12</v>
      </c>
      <c r="K7" s="9"/>
      <c r="L7" s="9">
        <v>12</v>
      </c>
      <c r="M7" s="9"/>
      <c r="N7" s="9"/>
      <c r="O7" s="9"/>
      <c r="P7" s="9"/>
      <c r="Q7" s="9"/>
      <c r="R7" s="9">
        <f>IFERROR(LARGE(F7:Q7,1),0)+IFERROR(LARGE(F7:Q7,2),0)+IFERROR(LARGE(F7:Q7,3),0)+IFERROR(LARGE(F7:Q7,4),0)+IFERROR(LARGE(F7:Q7,5),0)</f>
        <v>53.2</v>
      </c>
      <c r="S7" s="3">
        <f>_xlfn.RANK.EQ(R7,$R$7:$R$14)</f>
        <v>1</v>
      </c>
    </row>
    <row r="8" spans="1:19" x14ac:dyDescent="0.25">
      <c r="A8" s="3"/>
      <c r="B8" s="3"/>
      <c r="C8" s="3"/>
      <c r="D8" s="3" t="s">
        <v>194</v>
      </c>
      <c r="E8" s="3" t="s">
        <v>193</v>
      </c>
      <c r="F8" s="9">
        <v>18</v>
      </c>
      <c r="G8" s="9"/>
      <c r="H8" s="9">
        <v>16</v>
      </c>
      <c r="I8" s="9"/>
      <c r="J8" s="9">
        <v>18</v>
      </c>
      <c r="K8" s="9"/>
      <c r="L8" s="9"/>
      <c r="M8" s="9"/>
      <c r="N8" s="9"/>
      <c r="O8" s="9"/>
      <c r="P8" s="9"/>
      <c r="Q8" s="9"/>
      <c r="R8" s="9">
        <f t="shared" ref="R8:R40" si="0">IFERROR(LARGE(F8:Q8,1),0)+IFERROR(LARGE(F8:Q8,2),0)+IFERROR(LARGE(F8:Q8,3),0)+IFERROR(LARGE(F8:Q8,4),0)+IFERROR(LARGE(F8:Q8,5),0)</f>
        <v>52</v>
      </c>
      <c r="S8" s="3">
        <f t="shared" ref="S8:S14" si="1">_xlfn.RANK.EQ(R8,$R$7:$R$14)</f>
        <v>2</v>
      </c>
    </row>
    <row r="9" spans="1:19" x14ac:dyDescent="0.25">
      <c r="A9" s="3"/>
      <c r="B9" s="3"/>
      <c r="C9" s="3"/>
      <c r="D9" s="3" t="s">
        <v>195</v>
      </c>
      <c r="E9" s="3" t="s">
        <v>196</v>
      </c>
      <c r="F9" s="9">
        <v>12</v>
      </c>
      <c r="G9" s="9"/>
      <c r="H9" s="9"/>
      <c r="I9" s="9"/>
      <c r="J9" s="9">
        <v>23</v>
      </c>
      <c r="K9" s="9"/>
      <c r="L9" s="9">
        <v>15.6</v>
      </c>
      <c r="M9" s="9"/>
      <c r="N9" s="9"/>
      <c r="O9" s="9"/>
      <c r="P9" s="9"/>
      <c r="Q9" s="9"/>
      <c r="R9" s="9">
        <f t="shared" si="0"/>
        <v>50.6</v>
      </c>
      <c r="S9" s="3">
        <f t="shared" si="1"/>
        <v>3</v>
      </c>
    </row>
    <row r="10" spans="1:19" x14ac:dyDescent="0.25">
      <c r="A10" s="3"/>
      <c r="B10" s="3"/>
      <c r="C10" s="3"/>
      <c r="D10" s="3" t="s">
        <v>197</v>
      </c>
      <c r="E10" s="3" t="s">
        <v>198</v>
      </c>
      <c r="F10" s="9"/>
      <c r="G10" s="9"/>
      <c r="H10" s="9">
        <v>25.6</v>
      </c>
      <c r="I10" s="9"/>
      <c r="J10" s="9"/>
      <c r="K10" s="9"/>
      <c r="L10" s="9">
        <v>19.2</v>
      </c>
      <c r="M10" s="9"/>
      <c r="N10" s="9"/>
      <c r="O10" s="9"/>
      <c r="P10" s="9"/>
      <c r="Q10" s="9"/>
      <c r="R10" s="9">
        <f t="shared" si="0"/>
        <v>44.8</v>
      </c>
      <c r="S10" s="3">
        <f t="shared" si="1"/>
        <v>4</v>
      </c>
    </row>
    <row r="11" spans="1:19" x14ac:dyDescent="0.25">
      <c r="A11" s="3"/>
      <c r="B11" s="3"/>
      <c r="C11" s="3"/>
      <c r="D11" s="3" t="s">
        <v>199</v>
      </c>
      <c r="E11" s="3" t="s">
        <v>36</v>
      </c>
      <c r="F11" s="9">
        <v>12</v>
      </c>
      <c r="G11" s="9"/>
      <c r="H11" s="9"/>
      <c r="I11" s="9"/>
      <c r="J11" s="9">
        <v>18</v>
      </c>
      <c r="K11" s="9"/>
      <c r="L11" s="9"/>
      <c r="M11" s="9"/>
      <c r="N11" s="9"/>
      <c r="O11" s="9"/>
      <c r="P11" s="9"/>
      <c r="Q11" s="9"/>
      <c r="R11" s="9">
        <f t="shared" si="0"/>
        <v>30</v>
      </c>
      <c r="S11" s="3">
        <f t="shared" si="1"/>
        <v>5</v>
      </c>
    </row>
    <row r="12" spans="1:19" x14ac:dyDescent="0.25">
      <c r="A12" s="3"/>
      <c r="B12" s="3"/>
      <c r="C12" s="3"/>
      <c r="D12" s="3" t="s">
        <v>35</v>
      </c>
      <c r="E12" s="3" t="s">
        <v>200</v>
      </c>
      <c r="F12" s="9">
        <v>28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 t="shared" si="0"/>
        <v>28</v>
      </c>
      <c r="S12" s="3">
        <f t="shared" si="1"/>
        <v>6</v>
      </c>
    </row>
    <row r="13" spans="1:19" x14ac:dyDescent="0.25">
      <c r="A13" s="3"/>
      <c r="B13" s="3"/>
      <c r="C13" s="3"/>
      <c r="D13" s="3" t="s">
        <v>122</v>
      </c>
      <c r="E13" s="3" t="s">
        <v>123</v>
      </c>
      <c r="F13" s="9">
        <v>12</v>
      </c>
      <c r="G13" s="9"/>
      <c r="H13" s="9"/>
      <c r="I13" s="9"/>
      <c r="J13" s="9">
        <v>12</v>
      </c>
      <c r="K13" s="9"/>
      <c r="L13" s="9"/>
      <c r="M13" s="9"/>
      <c r="N13" s="9"/>
      <c r="O13" s="9"/>
      <c r="P13" s="9"/>
      <c r="Q13" s="9"/>
      <c r="R13" s="9">
        <f t="shared" si="0"/>
        <v>24</v>
      </c>
      <c r="S13" s="3">
        <f t="shared" si="1"/>
        <v>7</v>
      </c>
    </row>
    <row r="14" spans="1:19" x14ac:dyDescent="0.25">
      <c r="A14" s="3"/>
      <c r="B14" s="3"/>
      <c r="C14" s="3"/>
      <c r="D14" s="3" t="s">
        <v>201</v>
      </c>
      <c r="E14" s="3" t="s">
        <v>202</v>
      </c>
      <c r="F14" s="9"/>
      <c r="G14" s="9"/>
      <c r="H14" s="9">
        <v>16</v>
      </c>
      <c r="I14" s="9"/>
      <c r="J14" s="9"/>
      <c r="K14" s="9"/>
      <c r="L14" s="9"/>
      <c r="M14" s="9"/>
      <c r="N14" s="9"/>
      <c r="O14" s="9"/>
      <c r="P14" s="9"/>
      <c r="Q14" s="9"/>
      <c r="R14" s="9">
        <f t="shared" si="0"/>
        <v>16</v>
      </c>
      <c r="S14" s="3">
        <f t="shared" si="1"/>
        <v>8</v>
      </c>
    </row>
    <row r="15" spans="1:19" x14ac:dyDescent="0.25">
      <c r="A15" s="3"/>
      <c r="B15" s="3"/>
      <c r="C15" s="3"/>
      <c r="D15" s="3"/>
      <c r="E15" s="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9" x14ac:dyDescent="0.25">
      <c r="A16" s="3"/>
      <c r="B16" s="3"/>
      <c r="C16" s="3" t="s">
        <v>53</v>
      </c>
      <c r="D16" s="3" t="s">
        <v>203</v>
      </c>
      <c r="E16" s="3" t="s">
        <v>38</v>
      </c>
      <c r="F16" s="9">
        <v>4.6000000000000005</v>
      </c>
      <c r="G16" s="9"/>
      <c r="H16" s="9">
        <v>5.2</v>
      </c>
      <c r="I16" s="9"/>
      <c r="J16" s="9">
        <v>5.6000000000000005</v>
      </c>
      <c r="K16" s="9"/>
      <c r="L16" s="9">
        <v>4</v>
      </c>
      <c r="M16" s="9"/>
      <c r="N16" s="9"/>
      <c r="O16" s="9"/>
      <c r="P16" s="9"/>
      <c r="Q16" s="9"/>
      <c r="R16" s="9">
        <f t="shared" si="0"/>
        <v>19.400000000000002</v>
      </c>
      <c r="S16" s="3">
        <f>_xlfn.RANK.EQ(R16,$R$16:$R$16)</f>
        <v>1</v>
      </c>
    </row>
    <row r="17" spans="1:19" x14ac:dyDescent="0.25">
      <c r="A17" s="3"/>
      <c r="B17" s="3"/>
      <c r="C17" s="3"/>
      <c r="D17" s="3"/>
      <c r="E17" s="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9" x14ac:dyDescent="0.25">
      <c r="A18" s="3"/>
      <c r="B18" s="3" t="s">
        <v>68</v>
      </c>
      <c r="C18" s="3" t="s">
        <v>23</v>
      </c>
      <c r="D18" s="3" t="s">
        <v>197</v>
      </c>
      <c r="E18" s="3" t="s">
        <v>198</v>
      </c>
      <c r="F18" s="9"/>
      <c r="G18" s="9">
        <v>22.400000000000002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f t="shared" si="0"/>
        <v>22.400000000000002</v>
      </c>
      <c r="S18" s="3">
        <f>_xlfn.RANK.EQ(R18,$R$18:$R$24)</f>
        <v>1</v>
      </c>
    </row>
    <row r="19" spans="1:19" x14ac:dyDescent="0.25">
      <c r="A19" s="3"/>
      <c r="B19" s="3"/>
      <c r="C19" s="3"/>
      <c r="D19" s="3" t="s">
        <v>204</v>
      </c>
      <c r="E19" s="3" t="s">
        <v>205</v>
      </c>
      <c r="F19" s="9"/>
      <c r="G19" s="9">
        <v>18.400000000000002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f t="shared" si="0"/>
        <v>18.400000000000002</v>
      </c>
      <c r="S19" s="3">
        <f t="shared" ref="S19:S24" si="2">_xlfn.RANK.EQ(R19,$R$18:$R$24)</f>
        <v>2</v>
      </c>
    </row>
    <row r="20" spans="1:19" x14ac:dyDescent="0.25">
      <c r="A20" s="3"/>
      <c r="B20" s="3"/>
      <c r="C20" s="3"/>
      <c r="D20" s="3" t="s">
        <v>171</v>
      </c>
      <c r="E20" s="3" t="s">
        <v>25</v>
      </c>
      <c r="F20" s="9"/>
      <c r="G20" s="9">
        <v>14.4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>
        <f t="shared" si="0"/>
        <v>14.4</v>
      </c>
      <c r="S20" s="3">
        <f t="shared" si="2"/>
        <v>3</v>
      </c>
    </row>
    <row r="21" spans="1:19" x14ac:dyDescent="0.25">
      <c r="A21" s="3"/>
      <c r="B21" s="3"/>
      <c r="C21" s="3"/>
      <c r="D21" s="3" t="s">
        <v>28</v>
      </c>
      <c r="E21" s="3" t="s">
        <v>29</v>
      </c>
      <c r="F21" s="9"/>
      <c r="G21" s="9">
        <v>14.4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f t="shared" si="0"/>
        <v>14.4</v>
      </c>
      <c r="S21" s="3">
        <f t="shared" si="2"/>
        <v>3</v>
      </c>
    </row>
    <row r="22" spans="1:19" x14ac:dyDescent="0.25">
      <c r="A22" s="3"/>
      <c r="B22" s="3"/>
      <c r="C22" s="3"/>
      <c r="D22" s="3" t="s">
        <v>192</v>
      </c>
      <c r="E22" s="3" t="s">
        <v>193</v>
      </c>
      <c r="F22" s="9"/>
      <c r="G22" s="9"/>
      <c r="H22" s="9"/>
      <c r="I22" s="9">
        <v>1</v>
      </c>
      <c r="J22" s="9"/>
      <c r="K22" s="9"/>
      <c r="L22" s="9"/>
      <c r="M22" s="9"/>
      <c r="N22" s="9"/>
      <c r="O22" s="9"/>
      <c r="P22" s="9"/>
      <c r="Q22" s="9"/>
      <c r="R22" s="9">
        <f t="shared" si="0"/>
        <v>1</v>
      </c>
      <c r="S22" s="3">
        <f t="shared" si="2"/>
        <v>5</v>
      </c>
    </row>
    <row r="23" spans="1:19" x14ac:dyDescent="0.25">
      <c r="A23" s="3"/>
      <c r="B23" s="3"/>
      <c r="C23" s="3"/>
      <c r="D23" s="3" t="s">
        <v>106</v>
      </c>
      <c r="E23" s="3" t="s">
        <v>107</v>
      </c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>
        <f t="shared" si="0"/>
        <v>1</v>
      </c>
      <c r="S23" s="3">
        <f t="shared" si="2"/>
        <v>5</v>
      </c>
    </row>
    <row r="24" spans="1:19" x14ac:dyDescent="0.25">
      <c r="A24" s="3"/>
      <c r="B24" s="3"/>
      <c r="C24" s="3"/>
      <c r="D24" s="3" t="s">
        <v>71</v>
      </c>
      <c r="E24" s="3" t="s">
        <v>72</v>
      </c>
      <c r="F24" s="9"/>
      <c r="G24" s="9"/>
      <c r="H24" s="9"/>
      <c r="I24" s="9">
        <v>1</v>
      </c>
      <c r="J24" s="9"/>
      <c r="K24" s="9"/>
      <c r="L24" s="9"/>
      <c r="M24" s="9"/>
      <c r="N24" s="9"/>
      <c r="O24" s="9"/>
      <c r="P24" s="9"/>
      <c r="Q24" s="9"/>
      <c r="R24" s="9">
        <f t="shared" si="0"/>
        <v>1</v>
      </c>
      <c r="S24" s="3">
        <f t="shared" si="2"/>
        <v>5</v>
      </c>
    </row>
    <row r="25" spans="1:19" x14ac:dyDescent="0.25">
      <c r="A25" s="3"/>
      <c r="B25" s="3"/>
      <c r="C25" s="3"/>
      <c r="D25" s="3"/>
      <c r="E25" s="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9" x14ac:dyDescent="0.25">
      <c r="A26" s="3"/>
      <c r="B26" s="3" t="s">
        <v>119</v>
      </c>
      <c r="C26" s="3" t="s">
        <v>23</v>
      </c>
      <c r="D26" s="3" t="s">
        <v>35</v>
      </c>
      <c r="E26" s="3" t="s">
        <v>200</v>
      </c>
      <c r="F26" s="9"/>
      <c r="G26" s="9">
        <v>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>
        <f t="shared" si="0"/>
        <v>1</v>
      </c>
      <c r="S26" s="3">
        <f>_xlfn.RANK.EQ(R26,$R$26:$R$26)</f>
        <v>1</v>
      </c>
    </row>
    <row r="27" spans="1:19" x14ac:dyDescent="0.25">
      <c r="A27" s="3"/>
      <c r="B27" s="3"/>
      <c r="C27" s="3"/>
      <c r="D27" s="3"/>
      <c r="E27" s="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9" x14ac:dyDescent="0.25">
      <c r="A28" s="3"/>
      <c r="B28" s="3"/>
      <c r="C28" s="3" t="s">
        <v>53</v>
      </c>
      <c r="D28" s="3" t="s">
        <v>151</v>
      </c>
      <c r="E28" s="3" t="s">
        <v>152</v>
      </c>
      <c r="F28" s="9"/>
      <c r="G28" s="9"/>
      <c r="H28" s="9"/>
      <c r="I28" s="9">
        <v>1</v>
      </c>
      <c r="J28" s="9"/>
      <c r="K28" s="9"/>
      <c r="L28" s="9"/>
      <c r="M28" s="9"/>
      <c r="N28" s="9"/>
      <c r="O28" s="9"/>
      <c r="P28" s="9"/>
      <c r="Q28" s="9"/>
      <c r="R28" s="9">
        <f t="shared" si="0"/>
        <v>1</v>
      </c>
      <c r="S28" s="3">
        <f>_xlfn.RANK.EQ(R28,$R$28:$R$29)</f>
        <v>1</v>
      </c>
    </row>
    <row r="29" spans="1:19" x14ac:dyDescent="0.25">
      <c r="A29" s="3"/>
      <c r="B29" s="3"/>
      <c r="C29" s="3"/>
      <c r="D29" s="3" t="s">
        <v>203</v>
      </c>
      <c r="E29" s="3" t="s">
        <v>38</v>
      </c>
      <c r="F29" s="9"/>
      <c r="G29" s="9"/>
      <c r="H29" s="9"/>
      <c r="I29" s="9">
        <v>1</v>
      </c>
      <c r="J29" s="9"/>
      <c r="K29" s="9"/>
      <c r="L29" s="9"/>
      <c r="M29" s="9"/>
      <c r="N29" s="9"/>
      <c r="O29" s="9"/>
      <c r="P29" s="9"/>
      <c r="Q29" s="9"/>
      <c r="R29" s="9">
        <f t="shared" si="0"/>
        <v>1</v>
      </c>
      <c r="S29" s="3">
        <f>_xlfn.RANK.EQ(R29,$R$28:$R$29)</f>
        <v>1</v>
      </c>
    </row>
    <row r="30" spans="1:19" x14ac:dyDescent="0.25">
      <c r="A30" s="3"/>
      <c r="B30" s="3"/>
      <c r="C30" s="3"/>
      <c r="D30" s="3"/>
      <c r="E30" s="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9" x14ac:dyDescent="0.25">
      <c r="A31" s="3"/>
      <c r="B31" s="3" t="s">
        <v>120</v>
      </c>
      <c r="C31" s="3" t="s">
        <v>23</v>
      </c>
      <c r="D31" s="3" t="s">
        <v>35</v>
      </c>
      <c r="E31" s="3" t="s">
        <v>200</v>
      </c>
      <c r="F31" s="9"/>
      <c r="G31" s="9">
        <v>1</v>
      </c>
      <c r="H31" s="9"/>
      <c r="I31" s="9"/>
      <c r="J31" s="9"/>
      <c r="K31" s="9"/>
      <c r="L31" s="9"/>
      <c r="M31" s="9">
        <v>8</v>
      </c>
      <c r="N31" s="9"/>
      <c r="O31" s="9"/>
      <c r="P31" s="9"/>
      <c r="Q31" s="9"/>
      <c r="R31" s="9">
        <f t="shared" si="0"/>
        <v>9</v>
      </c>
      <c r="S31" s="3">
        <f>_xlfn.RANK.EQ(R31,$R$31:$R$31)</f>
        <v>1</v>
      </c>
    </row>
    <row r="32" spans="1:19" x14ac:dyDescent="0.25">
      <c r="A32" s="3"/>
      <c r="B32" s="3"/>
      <c r="C32" s="3"/>
      <c r="D32" s="3"/>
      <c r="E32" s="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9" x14ac:dyDescent="0.25">
      <c r="A33" s="3"/>
      <c r="B33" s="3"/>
      <c r="C33" s="3" t="s">
        <v>53</v>
      </c>
      <c r="D33" s="3" t="s">
        <v>203</v>
      </c>
      <c r="E33" s="3" t="s">
        <v>38</v>
      </c>
      <c r="F33" s="9"/>
      <c r="G33" s="9"/>
      <c r="H33" s="9"/>
      <c r="I33" s="9">
        <v>1</v>
      </c>
      <c r="J33" s="9"/>
      <c r="K33" s="9"/>
      <c r="L33" s="9"/>
      <c r="M33" s="9">
        <v>20</v>
      </c>
      <c r="N33" s="9"/>
      <c r="O33" s="9"/>
      <c r="P33" s="9"/>
      <c r="Q33" s="9"/>
      <c r="R33" s="9">
        <f t="shared" si="0"/>
        <v>21</v>
      </c>
      <c r="S33" s="3">
        <f>_xlfn.RANK.EQ(R33,$R$33:$R$34)</f>
        <v>1</v>
      </c>
    </row>
    <row r="34" spans="1:19" x14ac:dyDescent="0.25">
      <c r="A34" s="3"/>
      <c r="B34" s="3"/>
      <c r="C34" s="3"/>
      <c r="D34" s="3" t="s">
        <v>151</v>
      </c>
      <c r="E34" s="3" t="s">
        <v>152</v>
      </c>
      <c r="F34" s="9"/>
      <c r="G34" s="9"/>
      <c r="H34" s="9"/>
      <c r="I34" s="9">
        <v>1</v>
      </c>
      <c r="J34" s="9"/>
      <c r="K34" s="9"/>
      <c r="L34" s="9"/>
      <c r="M34" s="9"/>
      <c r="N34" s="9"/>
      <c r="O34" s="9"/>
      <c r="P34" s="9"/>
      <c r="Q34" s="9"/>
      <c r="R34" s="9">
        <f t="shared" si="0"/>
        <v>1</v>
      </c>
      <c r="S34" s="3">
        <f>_xlfn.RANK.EQ(R34,$R$33:$R$34)</f>
        <v>2</v>
      </c>
    </row>
    <row r="35" spans="1:19" x14ac:dyDescent="0.25">
      <c r="A35" s="3"/>
      <c r="B35" s="3"/>
      <c r="C35" s="3"/>
      <c r="D35" s="3"/>
      <c r="E35" s="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9" x14ac:dyDescent="0.25">
      <c r="A36" s="3"/>
      <c r="B36" s="3" t="s">
        <v>121</v>
      </c>
      <c r="C36" s="3" t="s">
        <v>23</v>
      </c>
      <c r="D36" s="3" t="s">
        <v>195</v>
      </c>
      <c r="E36" s="3" t="s">
        <v>196</v>
      </c>
      <c r="F36" s="9">
        <v>13.799999999999999</v>
      </c>
      <c r="G36" s="9"/>
      <c r="H36" s="9">
        <v>25.6</v>
      </c>
      <c r="I36" s="9"/>
      <c r="J36" s="9">
        <v>16.8</v>
      </c>
      <c r="K36" s="9">
        <v>1</v>
      </c>
      <c r="L36" s="9"/>
      <c r="M36" s="9"/>
      <c r="N36" s="9"/>
      <c r="O36" s="9"/>
      <c r="P36" s="9"/>
      <c r="Q36" s="9"/>
      <c r="R36" s="9">
        <f t="shared" si="0"/>
        <v>57.2</v>
      </c>
      <c r="S36" s="3">
        <f>_xlfn.RANK.EQ(R36,$R$36:$R$40)</f>
        <v>1</v>
      </c>
    </row>
    <row r="37" spans="1:19" x14ac:dyDescent="0.25">
      <c r="A37" s="3"/>
      <c r="B37" s="3"/>
      <c r="C37" s="3"/>
      <c r="D37" s="3" t="s">
        <v>192</v>
      </c>
      <c r="E37" s="3" t="s">
        <v>193</v>
      </c>
      <c r="F37" s="9">
        <v>16.8</v>
      </c>
      <c r="G37" s="9"/>
      <c r="H37" s="9">
        <v>16</v>
      </c>
      <c r="I37" s="9"/>
      <c r="J37" s="9">
        <v>13.799999999999999</v>
      </c>
      <c r="K37" s="9">
        <v>1</v>
      </c>
      <c r="L37" s="9"/>
      <c r="M37" s="9"/>
      <c r="N37" s="9"/>
      <c r="O37" s="9"/>
      <c r="P37" s="9"/>
      <c r="Q37" s="9"/>
      <c r="R37" s="9">
        <f t="shared" si="0"/>
        <v>47.599999999999994</v>
      </c>
      <c r="S37" s="3">
        <f t="shared" ref="S37:S40" si="3">_xlfn.RANK.EQ(R37,$R$36:$R$40)</f>
        <v>2</v>
      </c>
    </row>
    <row r="38" spans="1:19" x14ac:dyDescent="0.25">
      <c r="A38" s="3"/>
      <c r="B38" s="3"/>
      <c r="C38" s="3"/>
      <c r="D38" s="3" t="s">
        <v>201</v>
      </c>
      <c r="E38" s="3" t="s">
        <v>202</v>
      </c>
      <c r="F38" s="9"/>
      <c r="G38" s="9"/>
      <c r="H38" s="9">
        <v>20.8</v>
      </c>
      <c r="I38" s="9"/>
      <c r="J38" s="9"/>
      <c r="K38" s="9">
        <v>1</v>
      </c>
      <c r="L38" s="9"/>
      <c r="M38" s="9"/>
      <c r="N38" s="9"/>
      <c r="O38" s="9"/>
      <c r="P38" s="9"/>
      <c r="Q38" s="9"/>
      <c r="R38" s="9">
        <f t="shared" si="0"/>
        <v>21.8</v>
      </c>
      <c r="S38" s="3">
        <f t="shared" si="3"/>
        <v>3</v>
      </c>
    </row>
    <row r="39" spans="1:19" x14ac:dyDescent="0.25">
      <c r="A39" s="3"/>
      <c r="B39" s="3"/>
      <c r="C39" s="3"/>
      <c r="D39" s="3" t="s">
        <v>122</v>
      </c>
      <c r="E39" s="3" t="s">
        <v>123</v>
      </c>
      <c r="F39" s="9">
        <v>10.799999999999999</v>
      </c>
      <c r="G39" s="9"/>
      <c r="H39" s="9"/>
      <c r="I39" s="9"/>
      <c r="J39" s="9">
        <v>10.799999999999999</v>
      </c>
      <c r="K39" s="9"/>
      <c r="L39" s="9"/>
      <c r="M39" s="9"/>
      <c r="N39" s="9"/>
      <c r="O39" s="9"/>
      <c r="P39" s="9"/>
      <c r="Q39" s="9"/>
      <c r="R39" s="9">
        <f t="shared" si="0"/>
        <v>21.599999999999998</v>
      </c>
      <c r="S39" s="3">
        <f t="shared" si="3"/>
        <v>4</v>
      </c>
    </row>
    <row r="40" spans="1:19" x14ac:dyDescent="0.25">
      <c r="A40" s="3"/>
      <c r="B40" s="3"/>
      <c r="C40" s="3"/>
      <c r="D40" s="3" t="s">
        <v>206</v>
      </c>
      <c r="E40" s="3" t="s">
        <v>193</v>
      </c>
      <c r="F40" s="9"/>
      <c r="G40" s="9"/>
      <c r="H40" s="9">
        <v>16</v>
      </c>
      <c r="I40" s="9"/>
      <c r="J40" s="9"/>
      <c r="K40" s="9"/>
      <c r="L40" s="9"/>
      <c r="M40" s="9"/>
      <c r="N40" s="9"/>
      <c r="O40" s="9"/>
      <c r="P40" s="9"/>
      <c r="Q40" s="9"/>
      <c r="R40" s="9">
        <f t="shared" si="0"/>
        <v>16</v>
      </c>
      <c r="S40" s="3">
        <f t="shared" si="3"/>
        <v>5</v>
      </c>
    </row>
    <row r="41" spans="1:19" x14ac:dyDescent="0.25">
      <c r="A41" s="3"/>
      <c r="B41" s="3"/>
      <c r="C41" s="3"/>
      <c r="D41" s="3"/>
      <c r="E41" s="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Epee2021Ranking</vt:lpstr>
      <vt:lpstr>Foil2021Ranking</vt:lpstr>
      <vt:lpstr>Sabre2021Ranking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2021-02-03T23:17:39Z</dcterms:created>
  <dcterms:modified xsi:type="dcterms:W3CDTF">2021-02-03T23:18:01Z</dcterms:modified>
</cp:coreProperties>
</file>