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0B48EFC0-72AE-44A3-8809-37C8638DBDC7}" xr6:coauthVersionLast="45" xr6:coauthVersionMax="45" xr10:uidLastSave="{00000000-0000-0000-0000-000000000000}"/>
  <bookViews>
    <workbookView xWindow="23880" yWindow="-120" windowWidth="24240" windowHeight="13140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4" i="5" l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M78" i="5" s="1"/>
  <c r="L77" i="5"/>
  <c r="L76" i="5"/>
  <c r="L75" i="5"/>
  <c r="L74" i="5"/>
  <c r="L73" i="5"/>
  <c r="L72" i="5"/>
  <c r="L71" i="5"/>
  <c r="L70" i="5"/>
  <c r="M70" i="5" s="1"/>
  <c r="L69" i="5"/>
  <c r="L68" i="5"/>
  <c r="L67" i="5"/>
  <c r="L66" i="5"/>
  <c r="L65" i="5"/>
  <c r="L64" i="5"/>
  <c r="L63" i="5"/>
  <c r="L62" i="5"/>
  <c r="M63" i="5" s="1"/>
  <c r="L61" i="5"/>
  <c r="L60" i="5"/>
  <c r="L59" i="5"/>
  <c r="L58" i="5"/>
  <c r="L57" i="5"/>
  <c r="L56" i="5"/>
  <c r="L55" i="5"/>
  <c r="L54" i="5"/>
  <c r="M54" i="5" s="1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M30" i="5" s="1"/>
  <c r="L29" i="5"/>
  <c r="L28" i="5"/>
  <c r="L27" i="5"/>
  <c r="L26" i="5"/>
  <c r="L25" i="5"/>
  <c r="L24" i="5"/>
  <c r="L23" i="5"/>
  <c r="L22" i="5"/>
  <c r="M22" i="5" s="1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C2" i="5"/>
  <c r="A2" i="5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M72" i="4" s="1"/>
  <c r="L71" i="4"/>
  <c r="L70" i="4"/>
  <c r="L69" i="4"/>
  <c r="L68" i="4"/>
  <c r="L67" i="4"/>
  <c r="M67" i="4" s="1"/>
  <c r="L66" i="4"/>
  <c r="L65" i="4"/>
  <c r="L64" i="4"/>
  <c r="L63" i="4"/>
  <c r="L62" i="4"/>
  <c r="L61" i="4"/>
  <c r="M61" i="4" s="1"/>
  <c r="L60" i="4"/>
  <c r="L59" i="4"/>
  <c r="L58" i="4"/>
  <c r="L57" i="4"/>
  <c r="L56" i="4"/>
  <c r="L55" i="4"/>
  <c r="L54" i="4"/>
  <c r="L53" i="4"/>
  <c r="M53" i="4" s="1"/>
  <c r="L52" i="4"/>
  <c r="L51" i="4"/>
  <c r="L50" i="4"/>
  <c r="L49" i="4"/>
  <c r="L48" i="4"/>
  <c r="L47" i="4"/>
  <c r="M47" i="4" s="1"/>
  <c r="L46" i="4"/>
  <c r="L45" i="4"/>
  <c r="L44" i="4"/>
  <c r="L43" i="4"/>
  <c r="L42" i="4"/>
  <c r="M42" i="4" s="1"/>
  <c r="L41" i="4"/>
  <c r="L40" i="4"/>
  <c r="L39" i="4"/>
  <c r="L38" i="4"/>
  <c r="L37" i="4"/>
  <c r="M37" i="4" s="1"/>
  <c r="L36" i="4"/>
  <c r="L35" i="4"/>
  <c r="L34" i="4"/>
  <c r="L33" i="4"/>
  <c r="L32" i="4"/>
  <c r="L31" i="4"/>
  <c r="M31" i="4" s="1"/>
  <c r="L30" i="4"/>
  <c r="L29" i="4"/>
  <c r="L28" i="4"/>
  <c r="L27" i="4"/>
  <c r="M28" i="4" s="1"/>
  <c r="L26" i="4"/>
  <c r="L25" i="4"/>
  <c r="M25" i="4" s="1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C2" i="4"/>
  <c r="A2" i="4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S64" i="1" s="1"/>
  <c r="R65" i="1"/>
  <c r="R66" i="1"/>
  <c r="S66" i="1" s="1"/>
  <c r="R67" i="1"/>
  <c r="R68" i="1"/>
  <c r="R69" i="1"/>
  <c r="R70" i="1"/>
  <c r="R71" i="1"/>
  <c r="R72" i="1"/>
  <c r="R73" i="1"/>
  <c r="R74" i="1"/>
  <c r="R75" i="1"/>
  <c r="R76" i="1"/>
  <c r="R77" i="1"/>
  <c r="S77" i="1" s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S69" i="1" l="1"/>
  <c r="S52" i="1"/>
  <c r="S44" i="1"/>
  <c r="S36" i="1"/>
  <c r="M55" i="4"/>
  <c r="M35" i="5"/>
  <c r="M59" i="5"/>
  <c r="M68" i="5"/>
  <c r="M14" i="5"/>
  <c r="M38" i="5"/>
  <c r="M46" i="5"/>
  <c r="S80" i="1"/>
  <c r="M43" i="4"/>
  <c r="M39" i="5"/>
  <c r="M16" i="5"/>
  <c r="S68" i="1"/>
  <c r="S71" i="1"/>
  <c r="S75" i="1"/>
  <c r="S62" i="1"/>
  <c r="M11" i="4"/>
  <c r="M21" i="4"/>
  <c r="M35" i="4"/>
  <c r="M51" i="4"/>
  <c r="M59" i="4"/>
  <c r="M74" i="4"/>
  <c r="M75" i="4"/>
  <c r="M12" i="5"/>
  <c r="M20" i="5"/>
  <c r="M28" i="5"/>
  <c r="M48" i="5"/>
  <c r="M52" i="5"/>
  <c r="M60" i="5"/>
  <c r="M76" i="5"/>
  <c r="S61" i="1"/>
  <c r="S53" i="1"/>
  <c r="S45" i="1"/>
  <c r="M20" i="4"/>
  <c r="M60" i="4"/>
  <c r="M13" i="5"/>
  <c r="M21" i="5"/>
  <c r="M37" i="5"/>
  <c r="M45" i="5"/>
  <c r="M53" i="5"/>
  <c r="M69" i="5"/>
  <c r="M77" i="5"/>
  <c r="S83" i="1"/>
  <c r="S51" i="1"/>
  <c r="S35" i="1"/>
  <c r="M14" i="4"/>
  <c r="M30" i="4"/>
  <c r="M38" i="4"/>
  <c r="M46" i="4"/>
  <c r="M62" i="4"/>
  <c r="M70" i="4"/>
  <c r="M7" i="5"/>
  <c r="M23" i="5"/>
  <c r="M71" i="5"/>
  <c r="S42" i="1"/>
  <c r="M13" i="4"/>
  <c r="M15" i="4"/>
  <c r="M23" i="4"/>
  <c r="M39" i="4"/>
  <c r="M63" i="4"/>
  <c r="M9" i="5"/>
  <c r="M24" i="5"/>
  <c r="M34" i="5"/>
  <c r="M40" i="5"/>
  <c r="M57" i="5"/>
  <c r="M64" i="5"/>
  <c r="M72" i="5"/>
  <c r="S74" i="1"/>
  <c r="S81" i="1"/>
  <c r="S73" i="1"/>
  <c r="S57" i="1"/>
  <c r="S49" i="1"/>
  <c r="S33" i="1"/>
  <c r="M8" i="4"/>
  <c r="M16" i="4"/>
  <c r="M32" i="4"/>
  <c r="M64" i="4"/>
  <c r="M17" i="5"/>
  <c r="M33" i="5"/>
  <c r="M32" i="5"/>
  <c r="S56" i="1"/>
  <c r="S48" i="1"/>
  <c r="S40" i="1"/>
  <c r="S37" i="1"/>
  <c r="M9" i="4"/>
  <c r="M44" i="4"/>
  <c r="M52" i="4"/>
  <c r="M57" i="4"/>
  <c r="M65" i="4"/>
  <c r="M26" i="5"/>
  <c r="M66" i="5"/>
  <c r="M74" i="5"/>
  <c r="S79" i="1"/>
  <c r="S63" i="1"/>
  <c r="S58" i="1"/>
  <c r="S47" i="1"/>
  <c r="S39" i="1"/>
  <c r="M10" i="4"/>
  <c r="M50" i="4"/>
  <c r="M11" i="5"/>
  <c r="M19" i="5"/>
  <c r="M27" i="5"/>
  <c r="M49" i="5"/>
  <c r="M67" i="5"/>
  <c r="M75" i="5"/>
  <c r="M33" i="4"/>
  <c r="M10" i="5"/>
  <c r="M58" i="5"/>
  <c r="S32" i="1"/>
  <c r="S50" i="1"/>
  <c r="S70" i="1"/>
  <c r="M36" i="4"/>
  <c r="M41" i="5"/>
  <c r="M51" i="5"/>
  <c r="M27" i="4"/>
  <c r="M43" i="5"/>
  <c r="M62" i="5"/>
  <c r="S38" i="1"/>
  <c r="M29" i="5"/>
  <c r="M18" i="4"/>
  <c r="M49" i="4"/>
  <c r="M69" i="4"/>
  <c r="M44" i="5"/>
  <c r="M22" i="4"/>
  <c r="M56" i="4"/>
  <c r="S43" i="1"/>
  <c r="S72" i="1"/>
  <c r="M19" i="4"/>
  <c r="S59" i="1"/>
  <c r="M7" i="4"/>
  <c r="S34" i="1"/>
  <c r="S82" i="1"/>
  <c r="S55" i="1"/>
  <c r="M8" i="5"/>
  <c r="M56" i="5"/>
  <c r="M12" i="4"/>
  <c r="M41" i="4"/>
  <c r="M47" i="5"/>
  <c r="S29" i="1"/>
  <c r="S25" i="1"/>
  <c r="S28" i="1"/>
  <c r="S23" i="1"/>
  <c r="S7" i="1"/>
  <c r="S14" i="1"/>
  <c r="S21" i="1"/>
  <c r="S13" i="1"/>
  <c r="S16" i="1"/>
  <c r="S15" i="1"/>
  <c r="S12" i="1"/>
  <c r="S19" i="1"/>
  <c r="S18" i="1"/>
  <c r="S10" i="1"/>
  <c r="S8" i="1"/>
  <c r="S20" i="1"/>
  <c r="S11" i="1"/>
  <c r="S17" i="1"/>
  <c r="S9" i="1"/>
  <c r="S30" i="1"/>
  <c r="S26" i="1"/>
  <c r="S24" i="1"/>
  <c r="S27" i="1"/>
  <c r="U22" i="1" l="1"/>
  <c r="C2" i="1" l="1"/>
  <c r="A2" i="1"/>
</calcChain>
</file>

<file path=xl/sharedStrings.xml><?xml version="1.0" encoding="utf-8"?>
<sst xmlns="http://schemas.openxmlformats.org/spreadsheetml/2006/main" count="650" uniqueCount="201">
  <si>
    <t>Ranking Points</t>
  </si>
  <si>
    <t>State</t>
  </si>
  <si>
    <t>Ranking</t>
  </si>
  <si>
    <t>Points</t>
  </si>
  <si>
    <t>Position</t>
  </si>
  <si>
    <t>FSA</t>
  </si>
  <si>
    <t>SC</t>
  </si>
  <si>
    <t>BK</t>
  </si>
  <si>
    <t>CS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</si>
  <si>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</si>
  <si>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</si>
  <si>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</si>
  <si>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</si>
  <si>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</si>
  <si>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</si>
  <si>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</si>
  <si>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</si>
  <si>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</si>
  <si>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</si>
  <si>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</si>
  <si>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</si>
  <si>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</si>
  <si>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</si>
  <si>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</si>
  <si>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</si>
  <si>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</si>
  <si>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</si>
  <si>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</si>
  <si>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</si>
  <si>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</si>
  <si>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</si>
  <si>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</si>
  <si>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</si>
  <si>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</si>
  <si>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</si>
  <si>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Craig</t>
  </si>
  <si>
    <t>Staehr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</si>
  <si>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</si>
  <si>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</si>
  <si>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</si>
  <si>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</si>
  <si>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</si>
  <si>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</si>
  <si>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</si>
  <si>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</si>
  <si>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</si>
  <si>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</si>
  <si>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</si>
  <si>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</si>
  <si>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</si>
  <si>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</si>
  <si>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</si>
  <si>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</si>
  <si>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</si>
  <si>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</si>
  <si>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</si>
  <si>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</si>
  <si>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</si>
  <si>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</si>
  <si>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</si>
  <si>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</si>
  <si>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</si>
  <si>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</si>
  <si>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</si>
  <si>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</si>
  <si>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</si>
  <si>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</si>
  <si>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</si>
  <si>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</si>
  <si>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</si>
  <si>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</si>
  <si>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</si>
  <si>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</si>
  <si>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</si>
  <si>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</si>
  <si>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Muhammad</t>
  </si>
  <si>
    <t>Saifuddin S Mohd Ezanie Fikrie</t>
  </si>
  <si>
    <t>Tajuddin Sh Mohd Ezanie Fikrie</t>
  </si>
  <si>
    <t>Cosgriff</t>
  </si>
  <si>
    <t>Saleem</t>
  </si>
  <si>
    <t>Nejat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</si>
  <si>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</si>
  <si>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</si>
  <si>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</si>
  <si>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</si>
  <si>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</si>
  <si>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</si>
  <si>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</si>
  <si>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</si>
  <si>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</si>
  <si>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</si>
  <si>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</si>
  <si>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</si>
  <si>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</si>
  <si>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</si>
  <si>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</si>
  <si>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</si>
  <si>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</si>
  <si>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Layal</t>
  </si>
  <si>
    <t>Al-Ashwal</t>
  </si>
  <si>
    <t>Zeenat</t>
  </si>
  <si>
    <t>Ali</t>
  </si>
  <si>
    <t>Latifa</t>
  </si>
  <si>
    <t>U15</t>
  </si>
  <si>
    <t>Oliver</t>
  </si>
  <si>
    <t>Stratton</t>
  </si>
  <si>
    <t>Laila</t>
  </si>
  <si>
    <t>U17</t>
  </si>
  <si>
    <t>U20</t>
  </si>
  <si>
    <t>Veteran</t>
  </si>
  <si>
    <t>Alan</t>
  </si>
  <si>
    <t>Sollars</t>
  </si>
  <si>
    <t>Anna</t>
  </si>
  <si>
    <t>Foale</t>
  </si>
  <si>
    <t>AC</t>
  </si>
  <si>
    <t>KBT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</si>
  <si>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</si>
  <si>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</si>
  <si>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</si>
  <si>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</si>
  <si>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</si>
  <si>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</si>
  <si>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</si>
  <si>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</si>
  <si>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</si>
  <si>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</si>
  <si>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</si>
  <si>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</si>
  <si>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</si>
  <si>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</si>
  <si>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</si>
  <si>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</si>
  <si>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</si>
  <si>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</si>
  <si>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</si>
  <si>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</si>
  <si>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</si>
  <si>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</si>
  <si>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</si>
  <si>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</si>
  <si>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</si>
  <si>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</si>
  <si>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</si>
  <si>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</si>
  <si>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</si>
  <si>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</si>
  <si>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</si>
  <si>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</si>
  <si>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</si>
  <si>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Doyoon</t>
  </si>
  <si>
    <t>Yeo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</si>
  <si>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</si>
  <si>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</si>
  <si>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</si>
  <si>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</si>
  <si>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</si>
  <si>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</si>
  <si>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</si>
  <si>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</si>
  <si>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</si>
  <si>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</si>
  <si>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</si>
  <si>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</si>
  <si>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</si>
  <si>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</si>
  <si>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</si>
  <si>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</si>
  <si>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</si>
  <si>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</si>
  <si>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</si>
  <si>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</si>
  <si>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Clive</t>
  </si>
  <si>
    <t>Brender</t>
  </si>
  <si>
    <t>Alisha</t>
  </si>
  <si>
    <t>Roberts</t>
  </si>
  <si>
    <t>MC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</si>
  <si>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</si>
  <si>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</si>
  <si>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</si>
  <si>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</si>
  <si>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</si>
  <si>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</si>
  <si>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</si>
  <si>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</si>
  <si>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</si>
  <si>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</si>
  <si>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</si>
  <si>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</si>
  <si>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</si>
  <si>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</si>
  <si>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</si>
  <si>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</si>
  <si>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International</t>
  </si>
  <si>
    <t>Champs Asiatiques</t>
  </si>
  <si>
    <t>CSFC</t>
  </si>
  <si>
    <t>ASC</t>
  </si>
  <si>
    <t>AHFC</t>
  </si>
  <si>
    <t>IND</t>
  </si>
  <si>
    <t>AUFeC</t>
  </si>
  <si>
    <t>F4A</t>
  </si>
  <si>
    <t>TPFC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</si>
</sst>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33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43.638798958331" createdVersion="6" refreshedVersion="6" minRefreshableVersion="3" recordCount="358" xr:uid="{316739D0-5A1B-4D88-BCC0-BF22C1D2B14E}">
  <cacheSource type="worksheet">
    <worksheetSource name="Table1" r:id="rId2"/>
  </cacheSource>
  <cacheFields count="15">
    <cacheField name="LastName" numFmtId="0">
      <sharedItems count="80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</sharedItems>
    </cacheField>
    <cacheField name="FirstName" numFmtId="0">
      <sharedItems count="90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</sharedItems>
    </cacheField>
    <cacheField name="Rank" numFmtId="0">
      <sharedItems containsMixedTypes="1" containsNumber="1" containsInteger="1" minValue="1" maxValue="174" count="17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</sharedItems>
    </cacheField>
    <cacheField name="GenderCount" numFmtId="0">
      <sharedItems containsSemiMixedTypes="0" containsString="0" containsNumber="1" containsInteger="1" minValue="1" maxValue="179" count="18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</sharedItems>
    </cacheField>
    <cacheField name="EventDate" numFmtId="0">
      <sharedItems containsSemiMixedTypes="0" containsNonDate="0" containsDate="1" containsString="0" minDate="2020-01-04T00:00:00" maxDate="2020-11-09T00:00:00" count="14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2">
        <s v="Coupe du Monde"/>
        <s v="Grand Prix"/>
        <s v="Jnrs"/>
        <s v="FSA"/>
        <s v="Champs Asiatiques"/>
        <s v="SC"/>
        <s v="BK"/>
        <s v="CS"/>
        <s v="KBT"/>
        <s v="AC"/>
        <s v="MC"/>
        <s v="Jnr Champ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7"/>
    <x v="1"/>
    <x v="1"/>
    <x v="1"/>
    <x v="0"/>
    <x v="0"/>
    <x v="12"/>
    <x v="0"/>
    <n v="32"/>
  </r>
  <r>
    <x v="3"/>
    <x v="48"/>
    <x v="10"/>
    <x v="10"/>
    <x v="13"/>
    <x v="2"/>
    <x v="7"/>
    <x v="1"/>
    <x v="1"/>
    <x v="1"/>
    <x v="1"/>
    <x v="0"/>
    <x v="13"/>
    <x v="0"/>
    <n v="26"/>
  </r>
  <r>
    <x v="39"/>
    <x v="80"/>
    <x v="4"/>
    <x v="10"/>
    <x v="13"/>
    <x v="2"/>
    <x v="7"/>
    <x v="1"/>
    <x v="1"/>
    <x v="1"/>
    <x v="3"/>
    <x v="0"/>
    <x v="2"/>
    <x v="0"/>
    <n v="20"/>
  </r>
  <r>
    <x v="79"/>
    <x v="89"/>
    <x v="4"/>
    <x v="10"/>
    <x v="13"/>
    <x v="2"/>
    <x v="7"/>
    <x v="1"/>
    <x v="1"/>
    <x v="1"/>
    <x v="0"/>
    <x v="0"/>
    <x v="2"/>
    <x v="0"/>
    <n v="20"/>
  </r>
  <r>
    <x v="44"/>
    <x v="50"/>
    <x v="9"/>
    <x v="10"/>
    <x v="13"/>
    <x v="2"/>
    <x v="7"/>
    <x v="1"/>
    <x v="1"/>
    <x v="1"/>
    <x v="0"/>
    <x v="0"/>
    <x v="1"/>
    <x v="0"/>
    <n v="14"/>
  </r>
  <r>
    <x v="45"/>
    <x v="51"/>
    <x v="8"/>
    <x v="10"/>
    <x v="13"/>
    <x v="2"/>
    <x v="8"/>
    <x v="1"/>
    <x v="0"/>
    <x v="0"/>
    <x v="3"/>
    <x v="0"/>
    <x v="12"/>
    <x v="0"/>
    <n v="32"/>
  </r>
  <r>
    <x v="56"/>
    <x v="66"/>
    <x v="10"/>
    <x v="10"/>
    <x v="13"/>
    <x v="2"/>
    <x v="8"/>
    <x v="1"/>
    <x v="0"/>
    <x v="0"/>
    <x v="3"/>
    <x v="0"/>
    <x v="13"/>
    <x v="0"/>
    <n v="26"/>
  </r>
  <r>
    <x v="46"/>
    <x v="52"/>
    <x v="4"/>
    <x v="10"/>
    <x v="13"/>
    <x v="2"/>
    <x v="8"/>
    <x v="1"/>
    <x v="0"/>
    <x v="0"/>
    <x v="5"/>
    <x v="0"/>
    <x v="2"/>
    <x v="0"/>
    <n v="20"/>
  </r>
  <r>
    <x v="29"/>
    <x v="17"/>
    <x v="4"/>
    <x v="10"/>
    <x v="13"/>
    <x v="2"/>
    <x v="8"/>
    <x v="1"/>
    <x v="0"/>
    <x v="0"/>
    <x v="0"/>
    <x v="0"/>
    <x v="2"/>
    <x v="0"/>
    <n v="20"/>
  </r>
  <r>
    <x v="12"/>
    <x v="31"/>
    <x v="9"/>
    <x v="10"/>
    <x v="13"/>
    <x v="2"/>
    <x v="8"/>
    <x v="1"/>
    <x v="0"/>
    <x v="0"/>
    <x v="0"/>
    <x v="0"/>
    <x v="1"/>
    <x v="0"/>
    <n v="14"/>
  </r>
  <r>
    <x v="1"/>
    <x v="1"/>
    <x v="8"/>
    <x v="9"/>
    <x v="13"/>
    <x v="2"/>
    <x v="9"/>
    <x v="1"/>
    <x v="0"/>
    <x v="1"/>
    <x v="0"/>
    <x v="0"/>
    <x v="12"/>
    <x v="5"/>
    <n v="19.2"/>
  </r>
  <r>
    <x v="69"/>
    <x v="78"/>
    <x v="10"/>
    <x v="9"/>
    <x v="13"/>
    <x v="2"/>
    <x v="9"/>
    <x v="1"/>
    <x v="0"/>
    <x v="1"/>
    <x v="5"/>
    <x v="0"/>
    <x v="13"/>
    <x v="5"/>
    <n v="15.6"/>
  </r>
  <r>
    <x v="48"/>
    <x v="54"/>
    <x v="4"/>
    <x v="9"/>
    <x v="13"/>
    <x v="2"/>
    <x v="9"/>
    <x v="1"/>
    <x v="0"/>
    <x v="1"/>
    <x v="1"/>
    <x v="0"/>
    <x v="2"/>
    <x v="5"/>
    <n v="12"/>
  </r>
  <r>
    <x v="62"/>
    <x v="72"/>
    <x v="8"/>
    <x v="9"/>
    <x v="13"/>
    <x v="2"/>
    <x v="10"/>
    <x v="1"/>
    <x v="2"/>
    <x v="0"/>
    <x v="1"/>
    <x v="0"/>
    <x v="12"/>
    <x v="5"/>
    <n v="19.2"/>
  </r>
  <r>
    <x v="51"/>
    <x v="59"/>
    <x v="10"/>
    <x v="9"/>
    <x v="13"/>
    <x v="2"/>
    <x v="10"/>
    <x v="1"/>
    <x v="2"/>
    <x v="0"/>
    <x v="1"/>
    <x v="0"/>
    <x v="13"/>
    <x v="5"/>
    <n v="15.6"/>
  </r>
  <r>
    <x v="50"/>
    <x v="57"/>
    <x v="4"/>
    <x v="9"/>
    <x v="13"/>
    <x v="2"/>
    <x v="10"/>
    <x v="1"/>
    <x v="2"/>
    <x v="0"/>
    <x v="1"/>
    <x v="0"/>
    <x v="2"/>
    <x v="5"/>
    <n v="12"/>
  </r>
  <r>
    <x v="5"/>
    <x v="6"/>
    <x v="4"/>
    <x v="8"/>
    <x v="13"/>
    <x v="2"/>
    <x v="10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O84" firstHeaderRow="1" firstDataRow="4" firstDataCol="6"/>
  <pivotFields count="15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m="1" x="11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8">
    <i>
      <x/>
      <x/>
      <x/>
      <x v="26"/>
      <x v="26"/>
      <x v="3"/>
    </i>
    <i r="3">
      <x v="72"/>
      <x v="17"/>
      <x v="1"/>
    </i>
    <i r="3">
      <x v="80"/>
      <x v="38"/>
      <x/>
    </i>
    <i r="3">
      <x v="4"/>
      <x v="15"/>
      <x v="1"/>
    </i>
    <i r="3">
      <x v="29"/>
      <x v="60"/>
      <x/>
    </i>
    <i r="3">
      <x v="63"/>
      <x v="17"/>
      <x v="1"/>
    </i>
    <i r="3">
      <x v="9"/>
      <x v="48"/>
      <x v="1"/>
    </i>
    <i r="3">
      <x v="87"/>
      <x v="37"/>
      <x v="5"/>
    </i>
    <i r="3">
      <x v="79"/>
      <x v="41"/>
      <x v="1"/>
    </i>
    <i r="3">
      <x v="58"/>
      <x v="7"/>
      <x v="1"/>
    </i>
    <i r="3">
      <x v="16"/>
      <x v="22"/>
      <x/>
    </i>
    <i r="3">
      <x v="44"/>
      <x v="69"/>
      <x v="1"/>
    </i>
    <i r="3">
      <x v="24"/>
      <x v="61"/>
      <x v="1"/>
    </i>
    <i r="3">
      <x v="14"/>
      <x v="59"/>
      <x/>
    </i>
    <i r="3">
      <x v="17"/>
      <x v="51"/>
      <x/>
    </i>
    <i t="blank" r="2">
      <x/>
    </i>
    <i r="2">
      <x v="1"/>
      <x v="62"/>
      <x v="26"/>
      <x v="3"/>
    </i>
    <i r="3">
      <x v="57"/>
      <x v="78"/>
      <x v="1"/>
    </i>
    <i r="3">
      <x v="6"/>
      <x v="73"/>
      <x v="1"/>
    </i>
    <i r="3">
      <x v="23"/>
      <x v="58"/>
      <x v="1"/>
    </i>
    <i r="3">
      <x v="41"/>
      <x v="22"/>
      <x/>
    </i>
    <i r="3">
      <x v="40"/>
      <x v="21"/>
      <x v="1"/>
    </i>
    <i r="3">
      <x v="71"/>
      <x v="30"/>
      <x v="2"/>
    </i>
    <i r="3">
      <x v="7"/>
      <x v="70"/>
      <x v="1"/>
    </i>
    <i t="blank" r="2">
      <x v="1"/>
    </i>
    <i r="1">
      <x v="7"/>
      <x/>
      <x v="26"/>
      <x v="26"/>
      <x v="3"/>
    </i>
    <i r="3">
      <x v="29"/>
      <x v="60"/>
      <x/>
    </i>
    <i r="3">
      <x v="87"/>
      <x v="37"/>
      <x v="5"/>
    </i>
    <i r="3">
      <x v="44"/>
      <x v="69"/>
      <x v="1"/>
    </i>
    <i r="3">
      <x v="16"/>
      <x v="22"/>
      <x/>
    </i>
    <i r="3">
      <x v="9"/>
      <x v="35"/>
      <x v="1"/>
    </i>
    <i r="3">
      <x v="3"/>
      <x v="57"/>
      <x v="6"/>
    </i>
    <i r="3">
      <x v="17"/>
      <x v="51"/>
      <x/>
    </i>
    <i r="3">
      <x v="24"/>
      <x v="61"/>
      <x v="1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r="3">
      <x v="10"/>
      <x v="27"/>
      <x v="5"/>
    </i>
    <i t="blank" r="2">
      <x v="1"/>
    </i>
    <i>
      <x v="1"/>
      <x/>
      <x/>
      <x v="25"/>
      <x v="20"/>
      <x/>
    </i>
    <i r="3">
      <x v="68"/>
      <x v="10"/>
      <x v="2"/>
    </i>
    <i r="3">
      <x v="61"/>
      <x v="69"/>
      <x v="1"/>
    </i>
    <i r="3">
      <x v="64"/>
      <x v="11"/>
      <x/>
    </i>
    <i r="3">
      <x v="66"/>
      <x v="16"/>
      <x v="1"/>
    </i>
    <i r="3">
      <x v="80"/>
      <x v="38"/>
      <x/>
    </i>
    <i r="3">
      <x v="39"/>
      <x v="71"/>
      <x v="6"/>
    </i>
    <i t="blank" r="2">
      <x/>
    </i>
    <i r="2">
      <x v="1"/>
      <x v="37"/>
      <x v="9"/>
      <x v="1"/>
    </i>
    <i r="3">
      <x v="78"/>
      <x v="14"/>
      <x v="3"/>
    </i>
    <i r="3">
      <x v="84"/>
      <x v="50"/>
      <x v="2"/>
    </i>
    <i r="3">
      <x v="71"/>
      <x v="30"/>
      <x v="2"/>
    </i>
    <i r="3">
      <x v="20"/>
      <x v="66"/>
      <x v="3"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56"/>
      <x v="33"/>
      <x v="3"/>
    </i>
    <i r="3">
      <x v="51"/>
      <x v="33"/>
      <x v="3"/>
    </i>
    <i r="3">
      <x v="27"/>
      <x v="36"/>
      <x v="3"/>
    </i>
    <i r="3">
      <x v="69"/>
      <x v="47"/>
      <x v="3"/>
    </i>
    <i r="3">
      <x v="35"/>
      <x v="48"/>
      <x v="3"/>
    </i>
    <i r="3">
      <x v="9"/>
      <x v="67"/>
      <x v="3"/>
    </i>
    <i r="3">
      <x v="3"/>
      <x v="57"/>
      <x v="6"/>
    </i>
    <i r="3">
      <x v="67"/>
      <x v="40"/>
      <x v="3"/>
    </i>
    <i t="blank" r="2">
      <x/>
    </i>
    <i r="2">
      <x v="1"/>
      <x v="13"/>
      <x v="37"/>
      <x v="1"/>
    </i>
    <i t="blank" r="2">
      <x v="1"/>
    </i>
    <i r="1">
      <x v="7"/>
      <x/>
      <x v="27"/>
      <x v="36"/>
      <x v="3"/>
    </i>
    <i r="3">
      <x v="56"/>
      <x v="33"/>
      <x v="3"/>
    </i>
    <i r="3">
      <x v="67"/>
      <x v="40"/>
      <x v="3"/>
    </i>
    <i r="3">
      <x v="3"/>
      <x v="57"/>
      <x v="6"/>
    </i>
    <i r="3">
      <x v="8"/>
      <x v="33"/>
      <x v="3"/>
    </i>
    <i t="blank" r="2">
      <x/>
    </i>
  </rowItems>
  <colFields count="3">
    <field x="5"/>
    <field x="4"/>
    <field x="6"/>
  </colFields>
  <colItems count="9">
    <i>
      <x/>
      <x v="6"/>
      <x v="3"/>
    </i>
    <i r="1">
      <x v="7"/>
      <x v="3"/>
    </i>
    <i r="1">
      <x v="10"/>
      <x v="6"/>
    </i>
    <i r="1">
      <x v="13"/>
      <x/>
    </i>
    <i r="2">
      <x v="1"/>
    </i>
    <i r="2">
      <x v="2"/>
    </i>
    <i r="2">
      <x v="3"/>
    </i>
    <i r="2">
      <x v="4"/>
    </i>
    <i r="2">
      <x v="5"/>
    </i>
  </colItems>
  <dataFields count="1">
    <dataField name="Ranking Points" fld="14" baseField="0" baseItem="26" numFmtId="167"/>
  </dataFields>
  <formats count="110">
    <format dxfId="329">
      <pivotArea outline="0" fieldPosition="0">
        <references count="1">
          <reference field="4294967294" count="1">
            <x v="0"/>
          </reference>
        </references>
      </pivotArea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type="origin" dataOnly="0" labelOnly="1" outline="0" fieldPosition="0"/>
    </format>
    <format dxfId="325">
      <pivotArea type="topRight" dataOnly="0" labelOnly="1" outline="0" fieldPosition="0"/>
    </format>
    <format dxfId="324">
      <pivotArea dataOnly="0" labelOnly="1" outline="0" fieldPosition="0">
        <references count="1">
          <reference field="8" count="0"/>
        </references>
      </pivotArea>
    </format>
    <format dxfId="32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32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32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2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1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1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1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1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1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1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1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1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1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1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0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0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0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0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9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8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7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7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7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7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6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6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6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6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6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6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6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6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6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5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5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3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3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3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3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3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2">
      <pivotArea dataOnly="0" labelOnly="1" outline="0" fieldPosition="0">
        <references count="1">
          <reference field="5" count="0"/>
        </references>
      </pivotArea>
    </format>
    <format dxfId="221">
      <pivotArea dataOnly="0" labelOnly="1" grandCol="1" outline="0" fieldPosition="0"/>
    </format>
    <format dxfId="2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6" firstHeaderRow="1" firstDataRow="4" firstDataCol="6"/>
  <pivotFields count="15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m="1" x="11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0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66"/>
      <x v="35"/>
      <x v="1"/>
    </i>
    <i r="3">
      <x v="42"/>
      <x v="45"/>
      <x v="1"/>
    </i>
    <i r="3">
      <x v="9"/>
      <x v="48"/>
      <x v="1"/>
    </i>
    <i r="3">
      <x v="77"/>
      <x v="23"/>
      <x/>
    </i>
    <i r="3">
      <x v="43"/>
      <x v="77"/>
      <x v="1"/>
    </i>
    <i r="3">
      <x v="70"/>
      <x v="60"/>
      <x/>
    </i>
    <i t="blank" r="2">
      <x/>
    </i>
    <i r="2">
      <x v="1"/>
      <x v="6"/>
      <x v="73"/>
      <x v="1"/>
    </i>
    <i r="3">
      <x v="40"/>
      <x v="21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86"/>
      <x v="74"/>
      <x v="3"/>
    </i>
    <i r="3">
      <x v="42"/>
      <x v="45"/>
      <x v="1"/>
    </i>
    <i t="blank" r="2">
      <x/>
    </i>
    <i r="2">
      <x v="1"/>
      <x v="78"/>
      <x v="14"/>
      <x v="3"/>
    </i>
    <i r="3">
      <x v="82"/>
      <x v="12"/>
      <x/>
    </i>
    <i r="3">
      <x v="19"/>
      <x v="24"/>
      <x v="3"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63"/>
      <x v="17"/>
      <x v="1"/>
    </i>
    <i r="3"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3">
    <i>
      <x/>
      <x v="8"/>
      <x v="3"/>
    </i>
    <i r="1">
      <x v="12"/>
      <x v="6"/>
    </i>
    <i>
      <x v="2"/>
      <x v="5"/>
      <x v="11"/>
    </i>
  </colItems>
  <dataFields count="1">
    <dataField name="Ranking Points" fld="14" baseField="0" baseItem="26" numFmtId="167"/>
  </dataFields>
  <formats count="110">
    <format dxfId="219">
      <pivotArea outline="0" fieldPosition="0">
        <references count="1">
          <reference field="4294967294" count="1">
            <x v="0"/>
          </reference>
        </references>
      </pivotArea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type="origin" dataOnly="0" labelOnly="1" outline="0" fieldPosition="0"/>
    </format>
    <format dxfId="215">
      <pivotArea type="topRight" dataOnly="0" labelOnly="1" outline="0" fieldPosition="0"/>
    </format>
    <format dxfId="214">
      <pivotArea dataOnly="0" labelOnly="1" outline="0" fieldPosition="0">
        <references count="1">
          <reference field="8" count="0"/>
        </references>
      </pivotArea>
    </format>
    <format dxfId="21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1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1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1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9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7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5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2">
      <pivotArea dataOnly="0" labelOnly="1" outline="0" fieldPosition="0">
        <references count="1">
          <reference field="5" count="0"/>
        </references>
      </pivotArea>
    </format>
    <format dxfId="111">
      <pivotArea dataOnly="0" labelOnly="1" grandCol="1" outline="0" fieldPosition="0"/>
    </format>
    <format dxfId="1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9" firstHeaderRow="1" firstDataRow="4" firstDataCol="6"/>
  <pivotFields count="15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m="1" x="11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3">
    <i>
      <x/>
      <x v="2"/>
      <x/>
      <x v="2"/>
      <x v="3"/>
      <x v="4"/>
    </i>
    <i r="3">
      <x v="60"/>
      <x v="53"/>
      <x v="4"/>
    </i>
    <i r="4">
      <x v="65"/>
      <x v="4"/>
    </i>
    <i r="3">
      <x v="9"/>
      <x v="19"/>
      <x/>
    </i>
    <i r="3">
      <x v="73"/>
      <x v="44"/>
      <x v="4"/>
    </i>
    <i r="3">
      <x v="83"/>
      <x v="54"/>
      <x v="4"/>
    </i>
    <i r="3">
      <x v="50"/>
      <x v="31"/>
      <x/>
    </i>
    <i r="3">
      <x v="53"/>
      <x v="75"/>
      <x v="1"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66"/>
      <x v="35"/>
      <x v="1"/>
    </i>
    <i r="3">
      <x v="59"/>
      <x v="39"/>
      <x v="1"/>
    </i>
    <i r="3">
      <x v="38"/>
      <x/>
      <x v="1"/>
    </i>
    <i r="3">
      <x v="34"/>
      <x v="46"/>
      <x v="1"/>
    </i>
    <i r="3">
      <x v="50"/>
      <x v="31"/>
      <x/>
    </i>
    <i t="blank" r="2">
      <x/>
    </i>
    <i r="2">
      <x v="1"/>
      <x v="40"/>
      <x v="21"/>
      <x v="1"/>
    </i>
    <i r="3">
      <x v="74"/>
      <x v="25"/>
      <x v="4"/>
    </i>
    <i r="3">
      <x v="49"/>
      <x v="1"/>
      <x v="4"/>
    </i>
    <i r="3">
      <x v="85"/>
      <x v="2"/>
      <x v="4"/>
    </i>
    <i r="3">
      <x v="48"/>
      <x v="44"/>
      <x v="4"/>
    </i>
    <i t="blank" r="2">
      <x v="1"/>
    </i>
    <i r="1">
      <x v="4"/>
      <x/>
      <x v="70"/>
      <x v="60"/>
      <x/>
    </i>
    <i r="3">
      <x v="66"/>
      <x v="35"/>
      <x v="1"/>
    </i>
    <i r="3">
      <x v="65"/>
      <x v="63"/>
      <x/>
    </i>
    <i r="3">
      <x v="59"/>
      <x v="39"/>
      <x v="1"/>
    </i>
    <i t="blank" r="2">
      <x/>
    </i>
    <i r="2">
      <x v="1"/>
      <x v="40"/>
      <x v="21"/>
      <x v="1"/>
    </i>
    <i r="3">
      <x v="31"/>
      <x v="49"/>
      <x/>
    </i>
    <i r="3">
      <x v="46"/>
      <x v="25"/>
      <x v="4"/>
    </i>
    <i r="3">
      <x v="85"/>
      <x v="2"/>
      <x v="4"/>
    </i>
    <i r="3">
      <x v="48"/>
      <x v="44"/>
      <x v="4"/>
    </i>
    <i t="blank" r="2">
      <x v="1"/>
    </i>
    <i>
      <x v="1"/>
      <x v="2"/>
      <x/>
      <x v="12"/>
      <x v="69"/>
      <x v="1"/>
    </i>
    <i r="3">
      <x v="18"/>
      <x v="62"/>
      <x/>
    </i>
    <i r="3">
      <x v="45"/>
      <x v="4"/>
      <x/>
    </i>
    <i r="3">
      <x v="59"/>
      <x v="55"/>
      <x v="1"/>
    </i>
    <i r="3">
      <x v="30"/>
      <x v="76"/>
      <x v="1"/>
    </i>
    <i r="3">
      <x v="32"/>
      <x v="55"/>
      <x v="1"/>
    </i>
    <i r="3">
      <x v="50"/>
      <x v="31"/>
      <x/>
    </i>
    <i t="blank" r="2">
      <x/>
    </i>
    <i r="2">
      <x v="1"/>
      <x v="55"/>
      <x v="32"/>
      <x v="1"/>
    </i>
    <i r="3">
      <x v="47"/>
      <x v="18"/>
      <x v="1"/>
    </i>
    <i r="3">
      <x/>
      <x v="56"/>
      <x v="1"/>
    </i>
    <i r="3">
      <x v="81"/>
      <x v="8"/>
      <x/>
    </i>
    <i t="blank" r="2">
      <x v="1"/>
    </i>
    <i r="1">
      <x v="3"/>
      <x/>
      <x v="52"/>
      <x v="51"/>
      <x/>
    </i>
    <i r="3">
      <x v="21"/>
      <x v="26"/>
      <x v="3"/>
    </i>
    <i r="3">
      <x v="12"/>
      <x v="69"/>
      <x v="1"/>
    </i>
    <i r="3">
      <x v="53"/>
      <x v="5"/>
      <x v="1"/>
    </i>
    <i r="3">
      <x v="75"/>
      <x v="64"/>
      <x v="1"/>
    </i>
    <i t="blank" r="2">
      <x/>
    </i>
    <i r="2">
      <x v="1"/>
      <x v="55"/>
      <x v="32"/>
      <x v="1"/>
    </i>
    <i r="3">
      <x v="33"/>
      <x v="72"/>
      <x/>
    </i>
    <i r="3">
      <x v="47"/>
      <x v="18"/>
      <x v="1"/>
    </i>
    <i t="blank" r="2">
      <x v="1"/>
    </i>
    <i r="1">
      <x v="4"/>
      <x/>
      <x v="61"/>
      <x v="69"/>
      <x v="1"/>
    </i>
    <i r="3">
      <x v="66"/>
      <x v="16"/>
      <x v="1"/>
    </i>
    <i r="3">
      <x v="36"/>
      <x v="68"/>
      <x v="3"/>
    </i>
    <i r="3">
      <x v="52"/>
      <x v="51"/>
      <x/>
    </i>
    <i r="3">
      <x v="1"/>
      <x v="28"/>
      <x v="1"/>
    </i>
    <i r="3">
      <x v="54"/>
      <x v="29"/>
      <x v="1"/>
    </i>
    <i r="3">
      <x v="22"/>
      <x v="13"/>
      <x v="3"/>
    </i>
    <i t="blank" r="2">
      <x/>
    </i>
    <i r="2">
      <x v="1"/>
      <x v="19"/>
      <x v="24"/>
      <x v="3"/>
    </i>
    <i r="3">
      <x v="82"/>
      <x v="12"/>
      <x/>
    </i>
    <i r="3">
      <x v="31"/>
      <x v="49"/>
      <x/>
    </i>
    <i r="3">
      <x v="33"/>
      <x v="72"/>
      <x/>
    </i>
    <i r="3">
      <x v="5"/>
      <x v="52"/>
      <x v="3"/>
    </i>
    <i t="blank" r="2">
      <x v="1"/>
    </i>
  </rowItems>
  <colFields count="3">
    <field x="5"/>
    <field x="4"/>
    <field x="6"/>
  </colFields>
  <colItems count="3">
    <i>
      <x/>
      <x v="4"/>
      <x v="3"/>
    </i>
    <i r="1">
      <x v="9"/>
      <x v="3"/>
    </i>
    <i r="1">
      <x v="11"/>
      <x v="6"/>
    </i>
  </colItems>
  <dataFields count="1">
    <dataField name="Ranking Points" fld="14" baseField="0" baseItem="26" numFmtId="167"/>
  </dataFields>
  <formats count="110">
    <format dxfId="109">
      <pivotArea outline="0" fieldPosition="0">
        <references count="1">
          <reference field="4294967294" count="1">
            <x v="0"/>
          </reference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type="topRight" dataOnly="0" labelOnly="1" outline="0" fieldPosition="0"/>
    </format>
    <format dxfId="104">
      <pivotArea dataOnly="0" labelOnly="1" outline="0" fieldPosition="0">
        <references count="1">
          <reference field="8" count="0"/>
        </references>
      </pivotArea>
    </format>
    <format dxfId="10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0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0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9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9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8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8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8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8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5" count="0"/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dimension ref="A2:U104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7" width="6.7109375" bestFit="1" customWidth="1"/>
    <col min="18" max="18" width="7.28515625" style="2" bestFit="1" customWidth="1"/>
    <col min="19" max="19" width="7.42578125" style="2" bestFit="1" customWidth="1"/>
    <col min="20" max="20" width="8" bestFit="1" customWidth="1"/>
    <col min="21" max="21" width="11.28515625" bestFit="1" customWidth="1"/>
  </cols>
  <sheetData>
    <row r="2" spans="1:19" x14ac:dyDescent="0.25">
      <c r="A2" s="12" t="str">
        <f>"Ranking values as at "</f>
        <v xml:space="preserve">Ranking values as at </v>
      </c>
      <c r="B2" s="12"/>
      <c r="C2" s="1">
        <f ca="1">TODAY()</f>
        <v>44244</v>
      </c>
    </row>
    <row r="3" spans="1:19" x14ac:dyDescent="0.25">
      <c r="A3" s="8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R3" s="3"/>
      <c r="S3" s="3"/>
    </row>
    <row r="4" spans="1:19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2"/>
      <c r="O4" s="2"/>
      <c r="R4" s="4" t="s">
        <v>2</v>
      </c>
      <c r="S4" s="4" t="s">
        <v>2</v>
      </c>
    </row>
    <row r="5" spans="1:19" s="11" customFormat="1" x14ac:dyDescent="0.25">
      <c r="A5" s="6"/>
      <c r="B5" s="6"/>
      <c r="C5" s="6"/>
      <c r="D5" s="6"/>
      <c r="E5" s="6"/>
      <c r="F5" s="6"/>
      <c r="G5" s="5">
        <v>43905</v>
      </c>
      <c r="H5" s="5">
        <v>44038</v>
      </c>
      <c r="I5" s="5">
        <v>44094</v>
      </c>
      <c r="J5" s="5">
        <v>44143</v>
      </c>
      <c r="K5" s="5">
        <v>44143</v>
      </c>
      <c r="L5" s="5">
        <v>44143</v>
      </c>
      <c r="M5" s="5">
        <v>44143</v>
      </c>
      <c r="N5" s="5">
        <v>44143</v>
      </c>
      <c r="O5" s="5">
        <v>44143</v>
      </c>
      <c r="R5" s="9" t="s">
        <v>3</v>
      </c>
      <c r="S5" s="9" t="s">
        <v>4</v>
      </c>
    </row>
    <row r="6" spans="1:19" s="11" customFormat="1" x14ac:dyDescent="0.25">
      <c r="A6" s="6"/>
      <c r="B6" s="6"/>
      <c r="C6" s="6"/>
      <c r="D6" s="6"/>
      <c r="E6" s="6"/>
      <c r="F6" s="6"/>
      <c r="G6" s="6" t="s">
        <v>5</v>
      </c>
      <c r="H6" s="6" t="s">
        <v>5</v>
      </c>
      <c r="I6" s="6" t="s">
        <v>6</v>
      </c>
      <c r="J6" s="6" t="s">
        <v>114</v>
      </c>
      <c r="K6" s="6" t="s">
        <v>7</v>
      </c>
      <c r="L6" s="6" t="s">
        <v>8</v>
      </c>
      <c r="M6" s="6" t="s">
        <v>5</v>
      </c>
      <c r="N6" s="6" t="s">
        <v>115</v>
      </c>
      <c r="O6" s="6" t="s">
        <v>175</v>
      </c>
      <c r="R6" s="10"/>
      <c r="S6" s="10"/>
    </row>
    <row r="7" spans="1:19" x14ac:dyDescent="0.25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194</v>
      </c>
      <c r="G7" s="7">
        <v>18</v>
      </c>
      <c r="H7" s="7">
        <v>12</v>
      </c>
      <c r="I7" s="7">
        <v>20</v>
      </c>
      <c r="J7" s="7"/>
      <c r="K7" s="7">
        <v>25.6</v>
      </c>
      <c r="L7" s="7"/>
      <c r="M7" s="7"/>
      <c r="N7" s="7"/>
      <c r="O7" s="7"/>
      <c r="R7" s="7">
        <f t="shared" ref="R7:R38" si="0">IF(COUNTA(F7:Q7)=0,"",IFERROR(LARGE(F7:Q7,1),0)+IFERROR(LARGE(F7:Q7,2),0)+IFERROR(LARGE(F7:Q7,3),0)+IFERROR(LARGE(F7:Q7,4),0)+IFERROR(LARGE(F7:Q7,5),0))</f>
        <v>75.599999999999994</v>
      </c>
      <c r="S7" s="2">
        <f>_xlfn.RANK.EQ(R7,$R$7:$R$21)</f>
        <v>1</v>
      </c>
    </row>
    <row r="8" spans="1:19" x14ac:dyDescent="0.25">
      <c r="A8" s="2"/>
      <c r="B8" s="2"/>
      <c r="C8" s="2"/>
      <c r="D8" s="2" t="s">
        <v>14</v>
      </c>
      <c r="E8" s="2" t="s">
        <v>15</v>
      </c>
      <c r="F8" s="2" t="s">
        <v>195</v>
      </c>
      <c r="G8" s="7">
        <v>18</v>
      </c>
      <c r="H8" s="7">
        <v>23</v>
      </c>
      <c r="I8" s="7">
        <v>26</v>
      </c>
      <c r="J8" s="7"/>
      <c r="K8" s="7"/>
      <c r="L8" s="7"/>
      <c r="M8" s="7"/>
      <c r="N8" s="7"/>
      <c r="O8" s="7"/>
      <c r="R8" s="7">
        <f t="shared" si="0"/>
        <v>67</v>
      </c>
      <c r="S8" s="2">
        <f t="shared" ref="S8:S21" si="1">_xlfn.RANK.EQ(R8,$R$7:$R$21)</f>
        <v>2</v>
      </c>
    </row>
    <row r="9" spans="1:19" x14ac:dyDescent="0.25">
      <c r="A9" s="2"/>
      <c r="B9" s="2"/>
      <c r="C9" s="2"/>
      <c r="D9" s="2" t="s">
        <v>16</v>
      </c>
      <c r="E9" s="2" t="s">
        <v>17</v>
      </c>
      <c r="F9" s="2" t="s">
        <v>196</v>
      </c>
      <c r="G9" s="7">
        <v>12</v>
      </c>
      <c r="H9" s="7">
        <v>18</v>
      </c>
      <c r="I9" s="7">
        <v>14</v>
      </c>
      <c r="J9" s="7"/>
      <c r="K9" s="7">
        <v>20.8</v>
      </c>
      <c r="L9" s="7"/>
      <c r="M9" s="7"/>
      <c r="N9" s="7"/>
      <c r="O9" s="7"/>
      <c r="R9" s="7">
        <f t="shared" si="0"/>
        <v>64.8</v>
      </c>
      <c r="S9" s="2">
        <f t="shared" si="1"/>
        <v>3</v>
      </c>
    </row>
    <row r="10" spans="1:19" x14ac:dyDescent="0.25">
      <c r="A10" s="2"/>
      <c r="B10" s="2"/>
      <c r="C10" s="2"/>
      <c r="D10" s="2" t="s">
        <v>18</v>
      </c>
      <c r="E10" s="2" t="s">
        <v>19</v>
      </c>
      <c r="F10" s="2" t="s">
        <v>195</v>
      </c>
      <c r="G10" s="7">
        <v>28</v>
      </c>
      <c r="H10" s="7"/>
      <c r="I10" s="7">
        <v>32</v>
      </c>
      <c r="J10" s="7"/>
      <c r="K10" s="7"/>
      <c r="L10" s="7"/>
      <c r="M10" s="7"/>
      <c r="N10" s="7"/>
      <c r="O10" s="7"/>
      <c r="R10" s="7">
        <f t="shared" si="0"/>
        <v>60</v>
      </c>
      <c r="S10" s="2">
        <f t="shared" si="1"/>
        <v>4</v>
      </c>
    </row>
    <row r="11" spans="1:19" x14ac:dyDescent="0.25">
      <c r="A11" s="2"/>
      <c r="B11" s="2"/>
      <c r="C11" s="2"/>
      <c r="D11" s="2" t="s">
        <v>20</v>
      </c>
      <c r="E11" s="2" t="s">
        <v>21</v>
      </c>
      <c r="F11" s="2" t="s">
        <v>196</v>
      </c>
      <c r="G11" s="7">
        <v>12</v>
      </c>
      <c r="H11" s="7">
        <v>18</v>
      </c>
      <c r="I11" s="7"/>
      <c r="J11" s="7"/>
      <c r="K11" s="7">
        <v>16</v>
      </c>
      <c r="L11" s="7"/>
      <c r="M11" s="7"/>
      <c r="N11" s="7"/>
      <c r="O11" s="7"/>
      <c r="R11" s="7">
        <f t="shared" si="0"/>
        <v>46</v>
      </c>
      <c r="S11" s="2">
        <f t="shared" si="1"/>
        <v>5</v>
      </c>
    </row>
    <row r="12" spans="1:19" x14ac:dyDescent="0.25">
      <c r="A12" s="2"/>
      <c r="B12" s="2"/>
      <c r="C12" s="2"/>
      <c r="D12" s="2" t="s">
        <v>22</v>
      </c>
      <c r="E12" s="2" t="s">
        <v>15</v>
      </c>
      <c r="F12" s="2" t="s">
        <v>195</v>
      </c>
      <c r="G12" s="7"/>
      <c r="H12" s="7">
        <v>28</v>
      </c>
      <c r="I12" s="7">
        <v>14</v>
      </c>
      <c r="J12" s="7"/>
      <c r="K12" s="7"/>
      <c r="L12" s="7"/>
      <c r="M12" s="7"/>
      <c r="N12" s="7"/>
      <c r="O12" s="7"/>
      <c r="R12" s="7">
        <f t="shared" si="0"/>
        <v>42</v>
      </c>
      <c r="S12" s="2">
        <f t="shared" si="1"/>
        <v>6</v>
      </c>
    </row>
    <row r="13" spans="1:19" x14ac:dyDescent="0.25">
      <c r="A13" s="2"/>
      <c r="B13" s="2"/>
      <c r="C13" s="2"/>
      <c r="D13" s="2" t="s">
        <v>23</v>
      </c>
      <c r="E13" s="2" t="s">
        <v>24</v>
      </c>
      <c r="F13" s="2" t="s">
        <v>195</v>
      </c>
      <c r="G13" s="7">
        <v>7</v>
      </c>
      <c r="H13" s="7">
        <v>12</v>
      </c>
      <c r="I13" s="7">
        <v>20</v>
      </c>
      <c r="J13" s="7"/>
      <c r="K13" s="7"/>
      <c r="L13" s="7"/>
      <c r="M13" s="7"/>
      <c r="N13" s="7"/>
      <c r="O13" s="7"/>
      <c r="R13" s="7">
        <f t="shared" si="0"/>
        <v>39</v>
      </c>
      <c r="S13" s="2">
        <f t="shared" si="1"/>
        <v>7</v>
      </c>
    </row>
    <row r="14" spans="1:19" x14ac:dyDescent="0.25">
      <c r="A14" s="2"/>
      <c r="B14" s="2"/>
      <c r="C14" s="2"/>
      <c r="D14" s="2" t="s">
        <v>25</v>
      </c>
      <c r="E14" s="2" t="s">
        <v>26</v>
      </c>
      <c r="F14" s="2" t="s">
        <v>197</v>
      </c>
      <c r="G14" s="7">
        <v>7</v>
      </c>
      <c r="H14" s="7">
        <v>7</v>
      </c>
      <c r="I14" s="7">
        <v>8</v>
      </c>
      <c r="J14" s="7"/>
      <c r="K14" s="7">
        <v>16</v>
      </c>
      <c r="L14" s="7"/>
      <c r="M14" s="7"/>
      <c r="N14" s="7"/>
      <c r="O14" s="7"/>
      <c r="R14" s="7">
        <f t="shared" si="0"/>
        <v>38</v>
      </c>
      <c r="S14" s="2">
        <f t="shared" si="1"/>
        <v>8</v>
      </c>
    </row>
    <row r="15" spans="1:19" x14ac:dyDescent="0.25">
      <c r="A15" s="2"/>
      <c r="B15" s="2"/>
      <c r="C15" s="2"/>
      <c r="D15" s="2" t="s">
        <v>27</v>
      </c>
      <c r="E15" s="2" t="s">
        <v>28</v>
      </c>
      <c r="F15" s="2" t="s">
        <v>195</v>
      </c>
      <c r="G15" s="7">
        <v>23</v>
      </c>
      <c r="H15" s="7"/>
      <c r="I15" s="7">
        <v>14</v>
      </c>
      <c r="J15" s="7"/>
      <c r="K15" s="7"/>
      <c r="L15" s="7"/>
      <c r="M15" s="7"/>
      <c r="N15" s="7"/>
      <c r="O15" s="7"/>
      <c r="R15" s="7">
        <f t="shared" si="0"/>
        <v>37</v>
      </c>
      <c r="S15" s="2">
        <f t="shared" si="1"/>
        <v>9</v>
      </c>
    </row>
    <row r="16" spans="1:19" x14ac:dyDescent="0.25">
      <c r="A16" s="2"/>
      <c r="B16" s="2"/>
      <c r="C16" s="2"/>
      <c r="D16" s="2" t="s">
        <v>29</v>
      </c>
      <c r="E16" s="2" t="s">
        <v>30</v>
      </c>
      <c r="F16" s="2" t="s">
        <v>195</v>
      </c>
      <c r="G16" s="7"/>
      <c r="H16" s="7">
        <v>12</v>
      </c>
      <c r="I16" s="7">
        <v>14</v>
      </c>
      <c r="J16" s="7"/>
      <c r="K16" s="7"/>
      <c r="L16" s="7"/>
      <c r="M16" s="7"/>
      <c r="N16" s="7"/>
      <c r="O16" s="7"/>
      <c r="R16" s="7">
        <f t="shared" si="0"/>
        <v>26</v>
      </c>
      <c r="S16" s="2">
        <f t="shared" si="1"/>
        <v>10</v>
      </c>
    </row>
    <row r="17" spans="1:21" x14ac:dyDescent="0.25">
      <c r="A17" s="2"/>
      <c r="B17" s="2"/>
      <c r="C17" s="2"/>
      <c r="D17" s="2" t="s">
        <v>31</v>
      </c>
      <c r="E17" s="2" t="s">
        <v>32</v>
      </c>
      <c r="F17" s="2" t="s">
        <v>196</v>
      </c>
      <c r="G17" s="7">
        <v>12</v>
      </c>
      <c r="H17" s="7">
        <v>12</v>
      </c>
      <c r="I17" s="7"/>
      <c r="J17" s="7"/>
      <c r="K17" s="7"/>
      <c r="L17" s="7"/>
      <c r="M17" s="7"/>
      <c r="N17" s="7"/>
      <c r="O17" s="7"/>
      <c r="R17" s="7">
        <f t="shared" si="0"/>
        <v>24</v>
      </c>
      <c r="S17" s="2">
        <f t="shared" si="1"/>
        <v>11</v>
      </c>
    </row>
    <row r="18" spans="1:21" x14ac:dyDescent="0.25">
      <c r="A18" s="2"/>
      <c r="B18" s="2"/>
      <c r="C18" s="2"/>
      <c r="D18" s="2" t="s">
        <v>33</v>
      </c>
      <c r="E18" s="2" t="s">
        <v>34</v>
      </c>
      <c r="F18" s="2" t="s">
        <v>195</v>
      </c>
      <c r="G18" s="7"/>
      <c r="H18" s="7">
        <v>7</v>
      </c>
      <c r="I18" s="7">
        <v>8</v>
      </c>
      <c r="J18" s="7"/>
      <c r="K18" s="7"/>
      <c r="L18" s="7"/>
      <c r="M18" s="7"/>
      <c r="N18" s="7"/>
      <c r="O18" s="7"/>
      <c r="R18" s="7">
        <f t="shared" si="0"/>
        <v>15</v>
      </c>
      <c r="S18" s="2">
        <f t="shared" si="1"/>
        <v>12</v>
      </c>
    </row>
    <row r="19" spans="1:21" x14ac:dyDescent="0.25">
      <c r="A19" s="2"/>
      <c r="B19" s="2"/>
      <c r="C19" s="2"/>
      <c r="D19" s="2" t="s">
        <v>35</v>
      </c>
      <c r="E19" s="2" t="s">
        <v>36</v>
      </c>
      <c r="F19" s="2" t="s">
        <v>195</v>
      </c>
      <c r="G19" s="7">
        <v>12</v>
      </c>
      <c r="H19" s="7"/>
      <c r="I19" s="7"/>
      <c r="J19" s="7"/>
      <c r="K19" s="7"/>
      <c r="L19" s="7"/>
      <c r="M19" s="7"/>
      <c r="N19" s="7"/>
      <c r="O19" s="7"/>
      <c r="R19" s="7">
        <f t="shared" si="0"/>
        <v>12</v>
      </c>
      <c r="S19" s="2">
        <f t="shared" si="1"/>
        <v>13</v>
      </c>
    </row>
    <row r="20" spans="1:21" x14ac:dyDescent="0.25">
      <c r="A20" s="2"/>
      <c r="B20" s="2"/>
      <c r="C20" s="2"/>
      <c r="D20" s="2" t="s">
        <v>37</v>
      </c>
      <c r="E20" s="2" t="s">
        <v>38</v>
      </c>
      <c r="F20" s="2" t="s">
        <v>196</v>
      </c>
      <c r="G20" s="7">
        <v>7</v>
      </c>
      <c r="H20" s="7"/>
      <c r="I20" s="7"/>
      <c r="J20" s="7"/>
      <c r="K20" s="7"/>
      <c r="L20" s="7"/>
      <c r="M20" s="7"/>
      <c r="N20" s="7"/>
      <c r="O20" s="7"/>
      <c r="R20" s="7">
        <f t="shared" si="0"/>
        <v>7</v>
      </c>
      <c r="S20" s="2">
        <f t="shared" si="1"/>
        <v>14</v>
      </c>
    </row>
    <row r="21" spans="1:21" x14ac:dyDescent="0.25">
      <c r="A21" s="2"/>
      <c r="B21" s="2"/>
      <c r="C21" s="2"/>
      <c r="D21" s="2" t="s">
        <v>39</v>
      </c>
      <c r="E21" s="2" t="s">
        <v>40</v>
      </c>
      <c r="F21" s="2" t="s">
        <v>196</v>
      </c>
      <c r="G21" s="7"/>
      <c r="H21" s="7">
        <v>7</v>
      </c>
      <c r="I21" s="7"/>
      <c r="J21" s="7"/>
      <c r="K21" s="7"/>
      <c r="L21" s="7"/>
      <c r="M21" s="7"/>
      <c r="N21" s="7"/>
      <c r="O21" s="7"/>
      <c r="R21" s="7">
        <f t="shared" si="0"/>
        <v>7</v>
      </c>
      <c r="S21" s="2">
        <f t="shared" si="1"/>
        <v>14</v>
      </c>
    </row>
    <row r="22" spans="1:21" x14ac:dyDescent="0.25">
      <c r="A22" s="2"/>
      <c r="B22" s="2"/>
      <c r="C22" s="2"/>
      <c r="D22" s="2"/>
      <c r="E22" s="2"/>
      <c r="F22" s="2"/>
      <c r="G22" s="7"/>
      <c r="H22" s="7"/>
      <c r="I22" s="7"/>
      <c r="J22" s="7"/>
      <c r="K22" s="7"/>
      <c r="L22" s="7"/>
      <c r="M22" s="7"/>
      <c r="N22" s="7"/>
      <c r="O22" s="7"/>
      <c r="R22" s="7" t="str">
        <f t="shared" si="0"/>
        <v/>
      </c>
      <c r="U22" t="str">
        <f>IF(COUNTA(F22:P22)=0,"",IFERROR(LARGE(F22:Q22,1),0)+IFERROR(LARGE(F22:Q22,2),0)+IFERROR(LARGE(F22:Q22,3),0)+IFERROR(LARGE(F22:Q22,4),0)+IFERROR(LARGE(F22:Q22,5),0))</f>
        <v/>
      </c>
    </row>
    <row r="23" spans="1:21" x14ac:dyDescent="0.25">
      <c r="A23" s="2"/>
      <c r="B23" s="2"/>
      <c r="C23" s="2" t="s">
        <v>41</v>
      </c>
      <c r="D23" s="2" t="s">
        <v>42</v>
      </c>
      <c r="E23" s="2" t="s">
        <v>13</v>
      </c>
      <c r="F23" s="2" t="s">
        <v>194</v>
      </c>
      <c r="G23" s="7">
        <v>18.400000000000002</v>
      </c>
      <c r="H23" s="7">
        <v>16.8</v>
      </c>
      <c r="I23" s="7">
        <v>19.2</v>
      </c>
      <c r="J23" s="7"/>
      <c r="K23" s="7"/>
      <c r="L23" s="7">
        <v>26</v>
      </c>
      <c r="M23" s="7"/>
      <c r="N23" s="7"/>
      <c r="O23" s="7"/>
      <c r="R23" s="7">
        <f t="shared" si="0"/>
        <v>80.400000000000006</v>
      </c>
      <c r="S23" s="2">
        <f>_xlfn.RANK.EQ(R23,$R$23:$R$30)</f>
        <v>1</v>
      </c>
    </row>
    <row r="24" spans="1:21" x14ac:dyDescent="0.25">
      <c r="A24" s="2"/>
      <c r="B24" s="2"/>
      <c r="C24" s="2"/>
      <c r="D24" s="2" t="s">
        <v>43</v>
      </c>
      <c r="E24" s="2" t="s">
        <v>44</v>
      </c>
      <c r="F24" s="2" t="s">
        <v>195</v>
      </c>
      <c r="G24" s="7">
        <v>22.400000000000002</v>
      </c>
      <c r="H24" s="7"/>
      <c r="I24" s="7"/>
      <c r="J24" s="7"/>
      <c r="K24" s="7"/>
      <c r="L24" s="7">
        <v>32</v>
      </c>
      <c r="M24" s="7"/>
      <c r="N24" s="7"/>
      <c r="O24" s="7"/>
      <c r="R24" s="7">
        <f t="shared" si="0"/>
        <v>54.400000000000006</v>
      </c>
      <c r="S24" s="2">
        <f t="shared" ref="S24:S30" si="2">_xlfn.RANK.EQ(R24,$R$23:$R$30)</f>
        <v>2</v>
      </c>
    </row>
    <row r="25" spans="1:21" x14ac:dyDescent="0.25">
      <c r="A25" s="2"/>
      <c r="B25" s="2"/>
      <c r="C25" s="2"/>
      <c r="D25" s="2" t="s">
        <v>45</v>
      </c>
      <c r="E25" s="2" t="s">
        <v>46</v>
      </c>
      <c r="F25" s="2" t="s">
        <v>195</v>
      </c>
      <c r="G25" s="7">
        <v>14.4</v>
      </c>
      <c r="H25" s="7">
        <v>10.799999999999999</v>
      </c>
      <c r="I25" s="7">
        <v>12</v>
      </c>
      <c r="J25" s="7"/>
      <c r="K25" s="7"/>
      <c r="L25" s="7">
        <v>14</v>
      </c>
      <c r="M25" s="7"/>
      <c r="N25" s="7"/>
      <c r="O25" s="7"/>
      <c r="R25" s="7">
        <f t="shared" si="0"/>
        <v>51.199999999999996</v>
      </c>
      <c r="S25" s="2">
        <f t="shared" si="2"/>
        <v>3</v>
      </c>
    </row>
    <row r="26" spans="1:21" x14ac:dyDescent="0.25">
      <c r="A26" s="2"/>
      <c r="B26" s="2"/>
      <c r="C26" s="2"/>
      <c r="D26" s="2" t="s">
        <v>47</v>
      </c>
      <c r="E26" s="2" t="s">
        <v>48</v>
      </c>
      <c r="F26" s="2" t="s">
        <v>195</v>
      </c>
      <c r="G26" s="7"/>
      <c r="H26" s="7"/>
      <c r="I26" s="7"/>
      <c r="J26" s="7"/>
      <c r="K26" s="7"/>
      <c r="L26" s="7">
        <v>20</v>
      </c>
      <c r="M26" s="7"/>
      <c r="N26" s="7"/>
      <c r="O26" s="7"/>
      <c r="R26" s="7">
        <f t="shared" si="0"/>
        <v>20</v>
      </c>
      <c r="S26" s="2">
        <f t="shared" si="2"/>
        <v>4</v>
      </c>
    </row>
    <row r="27" spans="1:21" x14ac:dyDescent="0.25">
      <c r="A27" s="2"/>
      <c r="B27" s="2"/>
      <c r="C27" s="2"/>
      <c r="D27" s="2" t="s">
        <v>49</v>
      </c>
      <c r="E27" s="2" t="s">
        <v>32</v>
      </c>
      <c r="F27" s="2" t="s">
        <v>196</v>
      </c>
      <c r="G27" s="7"/>
      <c r="H27" s="7"/>
      <c r="I27" s="7"/>
      <c r="J27" s="7"/>
      <c r="K27" s="7"/>
      <c r="L27" s="7">
        <v>20</v>
      </c>
      <c r="M27" s="7"/>
      <c r="N27" s="7"/>
      <c r="O27" s="7"/>
      <c r="R27" s="7">
        <f t="shared" si="0"/>
        <v>20</v>
      </c>
      <c r="S27" s="2">
        <f t="shared" si="2"/>
        <v>4</v>
      </c>
    </row>
    <row r="28" spans="1:21" x14ac:dyDescent="0.25">
      <c r="A28" s="2"/>
      <c r="B28" s="2"/>
      <c r="C28" s="2"/>
      <c r="D28" s="2" t="s">
        <v>50</v>
      </c>
      <c r="E28" s="2" t="s">
        <v>51</v>
      </c>
      <c r="F28" s="2" t="s">
        <v>195</v>
      </c>
      <c r="G28" s="7"/>
      <c r="H28" s="7"/>
      <c r="I28" s="7">
        <v>15.6</v>
      </c>
      <c r="J28" s="7"/>
      <c r="K28" s="7"/>
      <c r="L28" s="7"/>
      <c r="M28" s="7"/>
      <c r="N28" s="7"/>
      <c r="O28" s="7"/>
      <c r="R28" s="7">
        <f t="shared" si="0"/>
        <v>15.6</v>
      </c>
      <c r="S28" s="2">
        <f t="shared" si="2"/>
        <v>6</v>
      </c>
    </row>
    <row r="29" spans="1:21" x14ac:dyDescent="0.25">
      <c r="A29" s="2"/>
      <c r="B29" s="2"/>
      <c r="C29" s="2"/>
      <c r="D29" s="2" t="s">
        <v>52</v>
      </c>
      <c r="E29" s="2" t="s">
        <v>53</v>
      </c>
      <c r="F29" s="2" t="s">
        <v>198</v>
      </c>
      <c r="G29" s="7">
        <v>14.4</v>
      </c>
      <c r="H29" s="7"/>
      <c r="I29" s="7"/>
      <c r="J29" s="7"/>
      <c r="K29" s="7"/>
      <c r="L29" s="7"/>
      <c r="M29" s="7"/>
      <c r="N29" s="7"/>
      <c r="O29" s="7"/>
      <c r="R29" s="7">
        <f t="shared" si="0"/>
        <v>14.4</v>
      </c>
      <c r="S29" s="2">
        <f t="shared" si="2"/>
        <v>7</v>
      </c>
    </row>
    <row r="30" spans="1:21" x14ac:dyDescent="0.25">
      <c r="A30" s="2"/>
      <c r="B30" s="2"/>
      <c r="C30" s="2"/>
      <c r="D30" s="2" t="s">
        <v>54</v>
      </c>
      <c r="E30" s="2" t="s">
        <v>55</v>
      </c>
      <c r="F30" s="2" t="s">
        <v>195</v>
      </c>
      <c r="G30" s="7"/>
      <c r="H30" s="7">
        <v>13.799999999999999</v>
      </c>
      <c r="I30" s="7"/>
      <c r="J30" s="7"/>
      <c r="K30" s="7"/>
      <c r="L30" s="7"/>
      <c r="M30" s="7"/>
      <c r="N30" s="7"/>
      <c r="O30" s="7"/>
      <c r="R30" s="7">
        <f t="shared" si="0"/>
        <v>13.799999999999999</v>
      </c>
      <c r="S30" s="2">
        <f t="shared" si="2"/>
        <v>8</v>
      </c>
    </row>
    <row r="31" spans="1:21" x14ac:dyDescent="0.25">
      <c r="A31" s="2"/>
      <c r="B31" s="2"/>
      <c r="C31" s="2"/>
      <c r="D31" s="2"/>
      <c r="E31" s="2"/>
      <c r="F31" s="2"/>
      <c r="G31" s="7"/>
      <c r="H31" s="7"/>
      <c r="I31" s="7"/>
      <c r="J31" s="7"/>
      <c r="K31" s="7"/>
      <c r="L31" s="7"/>
      <c r="M31" s="7"/>
      <c r="N31" s="7"/>
      <c r="O31" s="7"/>
      <c r="R31" s="7" t="str">
        <f t="shared" si="0"/>
        <v/>
      </c>
    </row>
    <row r="32" spans="1:21" x14ac:dyDescent="0.25">
      <c r="A32" s="2"/>
      <c r="B32" s="2" t="s">
        <v>109</v>
      </c>
      <c r="C32" s="2" t="s">
        <v>11</v>
      </c>
      <c r="D32" s="2" t="s">
        <v>12</v>
      </c>
      <c r="E32" s="2" t="s">
        <v>13</v>
      </c>
      <c r="F32" s="2" t="s">
        <v>194</v>
      </c>
      <c r="G32" s="7">
        <v>23</v>
      </c>
      <c r="H32" s="7">
        <v>23</v>
      </c>
      <c r="I32" s="7">
        <v>32</v>
      </c>
      <c r="J32" s="7"/>
      <c r="K32" s="7"/>
      <c r="L32" s="7"/>
      <c r="M32" s="7">
        <v>13.799999999999999</v>
      </c>
      <c r="N32" s="7"/>
      <c r="O32" s="7"/>
      <c r="R32" s="7">
        <f t="shared" si="0"/>
        <v>91.8</v>
      </c>
      <c r="S32" s="2">
        <f>_xlfn.RANK.EQ(R32,$R$32:$R$40)</f>
        <v>1</v>
      </c>
    </row>
    <row r="33" spans="1:19" x14ac:dyDescent="0.25">
      <c r="A33" s="2"/>
      <c r="B33" s="2"/>
      <c r="C33" s="2"/>
      <c r="D33" s="2" t="s">
        <v>20</v>
      </c>
      <c r="E33" s="2" t="s">
        <v>21</v>
      </c>
      <c r="F33" s="2" t="s">
        <v>196</v>
      </c>
      <c r="G33" s="7">
        <v>18</v>
      </c>
      <c r="H33" s="7">
        <v>28</v>
      </c>
      <c r="I33" s="7">
        <v>20</v>
      </c>
      <c r="J33" s="7"/>
      <c r="K33" s="7"/>
      <c r="L33" s="7"/>
      <c r="M33" s="7">
        <v>16.8</v>
      </c>
      <c r="N33" s="7"/>
      <c r="O33" s="7"/>
      <c r="R33" s="7">
        <f t="shared" si="0"/>
        <v>82.8</v>
      </c>
      <c r="S33" s="2">
        <f t="shared" ref="S33:S40" si="3">_xlfn.RANK.EQ(R33,$R$32:$R$40)</f>
        <v>2</v>
      </c>
    </row>
    <row r="34" spans="1:19" x14ac:dyDescent="0.25">
      <c r="A34" s="2"/>
      <c r="B34" s="2"/>
      <c r="C34" s="2"/>
      <c r="D34" s="2" t="s">
        <v>25</v>
      </c>
      <c r="E34" s="2" t="s">
        <v>26</v>
      </c>
      <c r="F34" s="2" t="s">
        <v>197</v>
      </c>
      <c r="G34" s="7">
        <v>18</v>
      </c>
      <c r="H34" s="7">
        <v>18</v>
      </c>
      <c r="I34" s="7">
        <v>26</v>
      </c>
      <c r="J34" s="7"/>
      <c r="K34" s="7"/>
      <c r="L34" s="7"/>
      <c r="M34" s="7">
        <v>10.799999999999999</v>
      </c>
      <c r="N34" s="7"/>
      <c r="O34" s="7"/>
      <c r="R34" s="7">
        <f t="shared" si="0"/>
        <v>72.8</v>
      </c>
      <c r="S34" s="2">
        <f t="shared" si="3"/>
        <v>3</v>
      </c>
    </row>
    <row r="35" spans="1:19" x14ac:dyDescent="0.25">
      <c r="A35" s="2"/>
      <c r="B35" s="2"/>
      <c r="C35" s="2"/>
      <c r="D35" s="2" t="s">
        <v>33</v>
      </c>
      <c r="E35" s="2" t="s">
        <v>34</v>
      </c>
      <c r="F35" s="2" t="s">
        <v>195</v>
      </c>
      <c r="G35" s="7">
        <v>12</v>
      </c>
      <c r="H35" s="7">
        <v>12</v>
      </c>
      <c r="I35" s="7">
        <v>20</v>
      </c>
      <c r="J35" s="7"/>
      <c r="K35" s="7"/>
      <c r="L35" s="7"/>
      <c r="M35" s="7"/>
      <c r="N35" s="7"/>
      <c r="O35" s="7"/>
      <c r="R35" s="7">
        <f t="shared" si="0"/>
        <v>44</v>
      </c>
      <c r="S35" s="2">
        <f t="shared" si="3"/>
        <v>4</v>
      </c>
    </row>
    <row r="36" spans="1:19" x14ac:dyDescent="0.25">
      <c r="A36" s="2"/>
      <c r="B36" s="2"/>
      <c r="C36" s="2"/>
      <c r="D36" s="2" t="s">
        <v>31</v>
      </c>
      <c r="E36" s="2" t="s">
        <v>32</v>
      </c>
      <c r="F36" s="2" t="s">
        <v>196</v>
      </c>
      <c r="G36" s="7">
        <v>28</v>
      </c>
      <c r="H36" s="7">
        <v>12</v>
      </c>
      <c r="I36" s="7"/>
      <c r="J36" s="7"/>
      <c r="K36" s="7"/>
      <c r="L36" s="7"/>
      <c r="M36" s="7"/>
      <c r="N36" s="7"/>
      <c r="O36" s="7"/>
      <c r="R36" s="7">
        <f t="shared" si="0"/>
        <v>40</v>
      </c>
      <c r="S36" s="2">
        <f t="shared" si="3"/>
        <v>5</v>
      </c>
    </row>
    <row r="37" spans="1:19" x14ac:dyDescent="0.25">
      <c r="A37" s="2"/>
      <c r="B37" s="2"/>
      <c r="C37" s="2"/>
      <c r="D37" s="2" t="s">
        <v>23</v>
      </c>
      <c r="E37" s="2" t="s">
        <v>58</v>
      </c>
      <c r="F37" s="2" t="s">
        <v>195</v>
      </c>
      <c r="G37" s="7">
        <v>12</v>
      </c>
      <c r="H37" s="7">
        <v>12</v>
      </c>
      <c r="I37" s="7">
        <v>14</v>
      </c>
      <c r="J37" s="7"/>
      <c r="K37" s="7"/>
      <c r="L37" s="7"/>
      <c r="M37" s="7"/>
      <c r="N37" s="7"/>
      <c r="O37" s="7"/>
      <c r="R37" s="7">
        <f t="shared" si="0"/>
        <v>38</v>
      </c>
      <c r="S37" s="2">
        <f t="shared" si="3"/>
        <v>6</v>
      </c>
    </row>
    <row r="38" spans="1:19" x14ac:dyDescent="0.25">
      <c r="A38" s="2"/>
      <c r="B38" s="2"/>
      <c r="C38" s="2"/>
      <c r="D38" s="2" t="s">
        <v>110</v>
      </c>
      <c r="E38" s="2" t="s">
        <v>111</v>
      </c>
      <c r="F38" s="2" t="s">
        <v>200</v>
      </c>
      <c r="G38" s="7">
        <v>12</v>
      </c>
      <c r="H38" s="7">
        <v>7</v>
      </c>
      <c r="I38" s="7"/>
      <c r="J38" s="7"/>
      <c r="K38" s="7"/>
      <c r="L38" s="7"/>
      <c r="M38" s="7"/>
      <c r="N38" s="7"/>
      <c r="O38" s="7"/>
      <c r="R38" s="7">
        <f t="shared" si="0"/>
        <v>19</v>
      </c>
      <c r="S38" s="2">
        <f t="shared" si="3"/>
        <v>7</v>
      </c>
    </row>
    <row r="39" spans="1:19" x14ac:dyDescent="0.25">
      <c r="A39" s="2"/>
      <c r="B39" s="2"/>
      <c r="C39" s="2"/>
      <c r="D39" s="2" t="s">
        <v>39</v>
      </c>
      <c r="E39" s="2" t="s">
        <v>40</v>
      </c>
      <c r="F39" s="2" t="s">
        <v>196</v>
      </c>
      <c r="G39" s="7"/>
      <c r="H39" s="7">
        <v>18</v>
      </c>
      <c r="I39" s="7"/>
      <c r="J39" s="7"/>
      <c r="K39" s="7"/>
      <c r="L39" s="7"/>
      <c r="M39" s="7"/>
      <c r="N39" s="7"/>
      <c r="O39" s="7"/>
      <c r="R39" s="7">
        <f t="shared" ref="R39:R70" si="4">IF(COUNTA(F39:Q39)=0,"",IFERROR(LARGE(F39:Q39,1),0)+IFERROR(LARGE(F39:Q39,2),0)+IFERROR(LARGE(F39:Q39,3),0)+IFERROR(LARGE(F39:Q39,4),0)+IFERROR(LARGE(F39:Q39,5),0))</f>
        <v>18</v>
      </c>
      <c r="S39" s="2">
        <f t="shared" si="3"/>
        <v>8</v>
      </c>
    </row>
    <row r="40" spans="1:19" x14ac:dyDescent="0.25">
      <c r="A40" s="2"/>
      <c r="B40" s="2"/>
      <c r="C40" s="2"/>
      <c r="D40" s="2" t="s">
        <v>35</v>
      </c>
      <c r="E40" s="2" t="s">
        <v>36</v>
      </c>
      <c r="F40" s="2" t="s">
        <v>195</v>
      </c>
      <c r="G40" s="7">
        <v>12</v>
      </c>
      <c r="H40" s="7"/>
      <c r="I40" s="7"/>
      <c r="J40" s="7"/>
      <c r="K40" s="7"/>
      <c r="L40" s="7"/>
      <c r="M40" s="7"/>
      <c r="N40" s="7"/>
      <c r="O40" s="7"/>
      <c r="R40" s="7">
        <f t="shared" si="4"/>
        <v>12</v>
      </c>
      <c r="S40" s="2">
        <f t="shared" si="3"/>
        <v>9</v>
      </c>
    </row>
    <row r="41" spans="1:19" x14ac:dyDescent="0.25">
      <c r="A41" s="2"/>
      <c r="B41" s="2"/>
      <c r="C41" s="2"/>
      <c r="D41" s="2"/>
      <c r="E41" s="2"/>
      <c r="F41" s="2"/>
      <c r="G41" s="7"/>
      <c r="H41" s="7"/>
      <c r="I41" s="7"/>
      <c r="J41" s="7"/>
      <c r="K41" s="7"/>
      <c r="L41" s="7"/>
      <c r="M41" s="7"/>
      <c r="N41" s="7"/>
      <c r="O41" s="7"/>
      <c r="R41" s="7" t="str">
        <f t="shared" si="4"/>
        <v/>
      </c>
    </row>
    <row r="42" spans="1:19" x14ac:dyDescent="0.25">
      <c r="A42" s="2"/>
      <c r="B42" s="2"/>
      <c r="C42" s="2" t="s">
        <v>41</v>
      </c>
      <c r="D42" s="2" t="s">
        <v>42</v>
      </c>
      <c r="E42" s="2" t="s">
        <v>13</v>
      </c>
      <c r="F42" s="2" t="s">
        <v>194</v>
      </c>
      <c r="G42" s="7">
        <v>16.8</v>
      </c>
      <c r="H42" s="7">
        <v>4.8000000000000007</v>
      </c>
      <c r="I42" s="7">
        <v>19.2</v>
      </c>
      <c r="J42" s="7"/>
      <c r="K42" s="7"/>
      <c r="L42" s="7"/>
      <c r="M42" s="7">
        <v>13.799999999999999</v>
      </c>
      <c r="N42" s="7"/>
      <c r="O42" s="7"/>
      <c r="R42" s="7">
        <f t="shared" si="4"/>
        <v>54.599999999999994</v>
      </c>
      <c r="S42" s="2">
        <f>_xlfn.RANK.EQ(R42,$R$42:$R$45)</f>
        <v>1</v>
      </c>
    </row>
    <row r="43" spans="1:19" x14ac:dyDescent="0.25">
      <c r="A43" s="2"/>
      <c r="B43" s="2"/>
      <c r="C43" s="2"/>
      <c r="D43" s="2" t="s">
        <v>45</v>
      </c>
      <c r="E43" s="2" t="s">
        <v>46</v>
      </c>
      <c r="F43" s="2" t="s">
        <v>195</v>
      </c>
      <c r="G43" s="7">
        <v>10.799999999999999</v>
      </c>
      <c r="H43" s="7">
        <v>2.8000000000000003</v>
      </c>
      <c r="I43" s="7">
        <v>12</v>
      </c>
      <c r="J43" s="7"/>
      <c r="K43" s="7"/>
      <c r="L43" s="7"/>
      <c r="M43" s="7">
        <v>10.799999999999999</v>
      </c>
      <c r="N43" s="7"/>
      <c r="O43" s="7"/>
      <c r="R43" s="7">
        <f t="shared" si="4"/>
        <v>36.399999999999991</v>
      </c>
      <c r="S43" s="2">
        <f t="shared" ref="S43:S45" si="5">_xlfn.RANK.EQ(R43,$R$42:$R$45)</f>
        <v>2</v>
      </c>
    </row>
    <row r="44" spans="1:19" x14ac:dyDescent="0.25">
      <c r="A44" s="2"/>
      <c r="B44" s="2"/>
      <c r="C44" s="2"/>
      <c r="D44" s="2" t="s">
        <v>49</v>
      </c>
      <c r="E44" s="2" t="s">
        <v>32</v>
      </c>
      <c r="F44" s="2" t="s">
        <v>196</v>
      </c>
      <c r="G44" s="7"/>
      <c r="H44" s="7"/>
      <c r="I44" s="7">
        <v>15.6</v>
      </c>
      <c r="J44" s="7"/>
      <c r="K44" s="7"/>
      <c r="L44" s="7"/>
      <c r="M44" s="7">
        <v>16.8</v>
      </c>
      <c r="N44" s="7"/>
      <c r="O44" s="7"/>
      <c r="R44" s="7">
        <f t="shared" si="4"/>
        <v>32.4</v>
      </c>
      <c r="S44" s="2">
        <f t="shared" si="5"/>
        <v>3</v>
      </c>
    </row>
    <row r="45" spans="1:19" x14ac:dyDescent="0.25">
      <c r="A45" s="2"/>
      <c r="B45" s="2"/>
      <c r="C45" s="2"/>
      <c r="D45" s="2" t="s">
        <v>112</v>
      </c>
      <c r="E45" s="2" t="s">
        <v>113</v>
      </c>
      <c r="F45" s="2" t="s">
        <v>197</v>
      </c>
      <c r="G45" s="7">
        <v>13.799999999999999</v>
      </c>
      <c r="H45" s="7"/>
      <c r="I45" s="7"/>
      <c r="J45" s="7"/>
      <c r="K45" s="7"/>
      <c r="L45" s="7"/>
      <c r="M45" s="7"/>
      <c r="N45" s="7"/>
      <c r="O45" s="7"/>
      <c r="R45" s="7">
        <f t="shared" si="4"/>
        <v>13.799999999999999</v>
      </c>
      <c r="S45" s="2">
        <f t="shared" si="5"/>
        <v>4</v>
      </c>
    </row>
    <row r="46" spans="1:19" x14ac:dyDescent="0.25">
      <c r="A46" s="2"/>
      <c r="B46" s="2"/>
      <c r="C46" s="2"/>
      <c r="D46" s="2"/>
      <c r="E46" s="2"/>
      <c r="F46" s="2"/>
      <c r="G46" s="7"/>
      <c r="H46" s="7"/>
      <c r="I46" s="7"/>
      <c r="J46" s="7"/>
      <c r="K46" s="7"/>
      <c r="L46" s="7"/>
      <c r="M46" s="7"/>
      <c r="N46" s="7"/>
      <c r="O46" s="7"/>
      <c r="R46" s="7" t="str">
        <f t="shared" si="4"/>
        <v/>
      </c>
    </row>
    <row r="47" spans="1:19" x14ac:dyDescent="0.25">
      <c r="A47" s="2" t="s">
        <v>116</v>
      </c>
      <c r="B47" s="2" t="s">
        <v>10</v>
      </c>
      <c r="C47" s="2" t="s">
        <v>11</v>
      </c>
      <c r="D47" s="2" t="s">
        <v>117</v>
      </c>
      <c r="E47" s="2" t="s">
        <v>118</v>
      </c>
      <c r="F47" s="2" t="s">
        <v>196</v>
      </c>
      <c r="G47" s="7">
        <v>22.400000000000002</v>
      </c>
      <c r="H47" s="7">
        <v>14.4</v>
      </c>
      <c r="I47" s="7">
        <v>15.6</v>
      </c>
      <c r="J47" s="7"/>
      <c r="K47" s="7"/>
      <c r="L47" s="7"/>
      <c r="M47" s="7"/>
      <c r="N47" s="7">
        <v>32</v>
      </c>
      <c r="O47" s="7"/>
      <c r="R47" s="7">
        <f t="shared" si="4"/>
        <v>84.4</v>
      </c>
      <c r="S47" s="2">
        <f>_xlfn.RANK.EQ(R47,$R$47:$R$53)</f>
        <v>1</v>
      </c>
    </row>
    <row r="48" spans="1:19" x14ac:dyDescent="0.25">
      <c r="A48" s="2"/>
      <c r="B48" s="2"/>
      <c r="C48" s="2"/>
      <c r="D48" s="2" t="s">
        <v>120</v>
      </c>
      <c r="E48" s="2" t="s">
        <v>121</v>
      </c>
      <c r="F48" s="2" t="s">
        <v>198</v>
      </c>
      <c r="G48" s="7">
        <v>18.400000000000002</v>
      </c>
      <c r="H48" s="7">
        <v>14.4</v>
      </c>
      <c r="I48" s="7"/>
      <c r="J48" s="7"/>
      <c r="K48" s="7"/>
      <c r="L48" s="7"/>
      <c r="M48" s="7"/>
      <c r="N48" s="7">
        <v>20</v>
      </c>
      <c r="O48" s="7"/>
      <c r="R48" s="7">
        <f t="shared" si="4"/>
        <v>52.800000000000004</v>
      </c>
      <c r="S48" s="2">
        <f t="shared" ref="S48:S53" si="6">_xlfn.RANK.EQ(R48,$R$47:$R$53)</f>
        <v>2</v>
      </c>
    </row>
    <row r="49" spans="1:19" x14ac:dyDescent="0.25">
      <c r="A49" s="2"/>
      <c r="B49" s="2"/>
      <c r="C49" s="2"/>
      <c r="D49" s="2" t="s">
        <v>119</v>
      </c>
      <c r="E49" s="2" t="s">
        <v>34</v>
      </c>
      <c r="F49" s="2" t="s">
        <v>195</v>
      </c>
      <c r="G49" s="7">
        <v>14.4</v>
      </c>
      <c r="H49" s="7">
        <v>9.6000000000000014</v>
      </c>
      <c r="I49" s="7">
        <v>12</v>
      </c>
      <c r="J49" s="7"/>
      <c r="K49" s="7"/>
      <c r="L49" s="7"/>
      <c r="M49" s="7"/>
      <c r="N49" s="7">
        <v>14</v>
      </c>
      <c r="O49" s="7"/>
      <c r="R49" s="7">
        <f t="shared" si="4"/>
        <v>50</v>
      </c>
      <c r="S49" s="2">
        <f t="shared" si="6"/>
        <v>3</v>
      </c>
    </row>
    <row r="50" spans="1:19" x14ac:dyDescent="0.25">
      <c r="A50" s="2"/>
      <c r="B50" s="2"/>
      <c r="C50" s="2"/>
      <c r="D50" s="2" t="s">
        <v>122</v>
      </c>
      <c r="E50" s="2" t="s">
        <v>123</v>
      </c>
      <c r="F50" s="2" t="s">
        <v>196</v>
      </c>
      <c r="G50" s="7"/>
      <c r="H50" s="7">
        <v>18.400000000000002</v>
      </c>
      <c r="I50" s="7"/>
      <c r="J50" s="7"/>
      <c r="K50" s="7"/>
      <c r="L50" s="7"/>
      <c r="M50" s="7"/>
      <c r="N50" s="7">
        <v>26</v>
      </c>
      <c r="O50" s="7"/>
      <c r="R50" s="7">
        <f t="shared" si="4"/>
        <v>44.400000000000006</v>
      </c>
      <c r="S50" s="2">
        <f t="shared" si="6"/>
        <v>4</v>
      </c>
    </row>
    <row r="51" spans="1:19" x14ac:dyDescent="0.25">
      <c r="A51" s="2"/>
      <c r="B51" s="2"/>
      <c r="C51" s="2"/>
      <c r="D51" s="2" t="s">
        <v>57</v>
      </c>
      <c r="E51" s="2" t="s">
        <v>124</v>
      </c>
      <c r="F51" s="2" t="s">
        <v>195</v>
      </c>
      <c r="G51" s="7"/>
      <c r="H51" s="7"/>
      <c r="I51" s="7"/>
      <c r="J51" s="7"/>
      <c r="K51" s="7"/>
      <c r="L51" s="7"/>
      <c r="M51" s="7"/>
      <c r="N51" s="7">
        <v>20</v>
      </c>
      <c r="O51" s="7"/>
      <c r="R51" s="7">
        <f t="shared" si="4"/>
        <v>20</v>
      </c>
      <c r="S51" s="2">
        <f t="shared" si="6"/>
        <v>5</v>
      </c>
    </row>
    <row r="52" spans="1:19" x14ac:dyDescent="0.25">
      <c r="A52" s="2"/>
      <c r="B52" s="2"/>
      <c r="C52" s="2"/>
      <c r="D52" s="2" t="s">
        <v>16</v>
      </c>
      <c r="E52" s="2" t="s">
        <v>17</v>
      </c>
      <c r="F52" s="2" t="s">
        <v>196</v>
      </c>
      <c r="G52" s="7"/>
      <c r="H52" s="7"/>
      <c r="I52" s="7">
        <v>19.2</v>
      </c>
      <c r="J52" s="7"/>
      <c r="K52" s="7"/>
      <c r="L52" s="7"/>
      <c r="M52" s="7"/>
      <c r="N52" s="7"/>
      <c r="O52" s="7"/>
      <c r="R52" s="7">
        <f t="shared" si="4"/>
        <v>19.2</v>
      </c>
      <c r="S52" s="2">
        <f t="shared" si="6"/>
        <v>6</v>
      </c>
    </row>
    <row r="53" spans="1:19" x14ac:dyDescent="0.25">
      <c r="A53" s="2"/>
      <c r="B53" s="2"/>
      <c r="C53" s="2"/>
      <c r="D53" s="2" t="s">
        <v>125</v>
      </c>
      <c r="E53" s="2" t="s">
        <v>126</v>
      </c>
      <c r="F53" s="2" t="s">
        <v>200</v>
      </c>
      <c r="G53" s="7">
        <v>14.4</v>
      </c>
      <c r="H53" s="7"/>
      <c r="I53" s="7"/>
      <c r="J53" s="7"/>
      <c r="K53" s="7"/>
      <c r="L53" s="7"/>
      <c r="M53" s="7"/>
      <c r="N53" s="7"/>
      <c r="O53" s="7"/>
      <c r="R53" s="7">
        <f t="shared" si="4"/>
        <v>14.4</v>
      </c>
      <c r="S53" s="2">
        <f t="shared" si="6"/>
        <v>7</v>
      </c>
    </row>
    <row r="54" spans="1:19" x14ac:dyDescent="0.25">
      <c r="A54" s="2"/>
      <c r="B54" s="2"/>
      <c r="C54" s="2"/>
      <c r="D54" s="2"/>
      <c r="E54" s="2"/>
      <c r="F54" s="2"/>
      <c r="G54" s="7"/>
      <c r="H54" s="7"/>
      <c r="I54" s="7"/>
      <c r="J54" s="7"/>
      <c r="K54" s="7"/>
      <c r="L54" s="7"/>
      <c r="M54" s="7"/>
      <c r="N54" s="7"/>
      <c r="O54" s="7"/>
      <c r="R54" s="7" t="str">
        <f t="shared" si="4"/>
        <v/>
      </c>
    </row>
    <row r="55" spans="1:19" x14ac:dyDescent="0.25">
      <c r="A55" s="2"/>
      <c r="B55" s="2"/>
      <c r="C55" s="2" t="s">
        <v>41</v>
      </c>
      <c r="D55" s="2" t="s">
        <v>127</v>
      </c>
      <c r="E55" s="2" t="s">
        <v>128</v>
      </c>
      <c r="F55" s="2" t="s">
        <v>195</v>
      </c>
      <c r="G55" s="7"/>
      <c r="H55" s="7">
        <v>11.200000000000001</v>
      </c>
      <c r="I55" s="7">
        <v>19.2</v>
      </c>
      <c r="J55" s="7">
        <v>19.2</v>
      </c>
      <c r="K55" s="7"/>
      <c r="L55" s="7"/>
      <c r="M55" s="7"/>
      <c r="N55" s="7"/>
      <c r="O55" s="7"/>
      <c r="R55" s="7">
        <f t="shared" si="4"/>
        <v>49.6</v>
      </c>
      <c r="S55" s="2">
        <f>_xlfn.RANK.EQ(R55,$R$55:$R$59)</f>
        <v>1</v>
      </c>
    </row>
    <row r="56" spans="1:19" x14ac:dyDescent="0.25">
      <c r="A56" s="2"/>
      <c r="B56" s="2"/>
      <c r="C56" s="2"/>
      <c r="D56" s="2" t="s">
        <v>129</v>
      </c>
      <c r="E56" s="2" t="s">
        <v>130</v>
      </c>
      <c r="F56" s="2" t="s">
        <v>194</v>
      </c>
      <c r="G56" s="7">
        <v>13.799999999999999</v>
      </c>
      <c r="H56" s="7">
        <v>4.8000000000000007</v>
      </c>
      <c r="I56" s="7">
        <v>12</v>
      </c>
      <c r="J56" s="7">
        <v>12</v>
      </c>
      <c r="K56" s="7"/>
      <c r="L56" s="7"/>
      <c r="M56" s="7"/>
      <c r="N56" s="7"/>
      <c r="O56" s="7"/>
      <c r="R56" s="7">
        <f t="shared" si="4"/>
        <v>42.599999999999994</v>
      </c>
      <c r="S56" s="2">
        <f t="shared" ref="S56:S59" si="7">_xlfn.RANK.EQ(R56,$R$55:$R$59)</f>
        <v>2</v>
      </c>
    </row>
    <row r="57" spans="1:19" x14ac:dyDescent="0.25">
      <c r="A57" s="2"/>
      <c r="B57" s="2"/>
      <c r="C57" s="2"/>
      <c r="D57" s="2" t="s">
        <v>131</v>
      </c>
      <c r="E57" s="2" t="s">
        <v>132</v>
      </c>
      <c r="F57" s="2" t="s">
        <v>198</v>
      </c>
      <c r="G57" s="7"/>
      <c r="H57" s="7"/>
      <c r="I57" s="7">
        <v>15.6</v>
      </c>
      <c r="J57" s="7">
        <v>15.6</v>
      </c>
      <c r="K57" s="7"/>
      <c r="L57" s="7"/>
      <c r="M57" s="7"/>
      <c r="N57" s="7"/>
      <c r="O57" s="7"/>
      <c r="R57" s="7">
        <f t="shared" si="4"/>
        <v>31.2</v>
      </c>
      <c r="S57" s="2">
        <f t="shared" si="7"/>
        <v>3</v>
      </c>
    </row>
    <row r="58" spans="1:19" x14ac:dyDescent="0.25">
      <c r="A58" s="2"/>
      <c r="B58" s="2"/>
      <c r="C58" s="2"/>
      <c r="D58" s="2" t="s">
        <v>52</v>
      </c>
      <c r="E58" s="2" t="s">
        <v>53</v>
      </c>
      <c r="F58" s="2" t="s">
        <v>198</v>
      </c>
      <c r="G58" s="7">
        <v>16.8</v>
      </c>
      <c r="H58" s="7"/>
      <c r="I58" s="7"/>
      <c r="J58" s="7"/>
      <c r="K58" s="7"/>
      <c r="L58" s="7"/>
      <c r="M58" s="7"/>
      <c r="N58" s="7"/>
      <c r="O58" s="7"/>
      <c r="R58" s="7">
        <f t="shared" si="4"/>
        <v>16.8</v>
      </c>
      <c r="S58" s="2">
        <f t="shared" si="7"/>
        <v>4</v>
      </c>
    </row>
    <row r="59" spans="1:19" x14ac:dyDescent="0.25">
      <c r="A59" s="2"/>
      <c r="B59" s="2"/>
      <c r="C59" s="2"/>
      <c r="D59" s="2" t="s">
        <v>133</v>
      </c>
      <c r="E59" s="2" t="s">
        <v>134</v>
      </c>
      <c r="F59" s="2" t="s">
        <v>194</v>
      </c>
      <c r="G59" s="7">
        <v>10.799999999999999</v>
      </c>
      <c r="H59" s="7"/>
      <c r="I59" s="7"/>
      <c r="J59" s="7"/>
      <c r="K59" s="7"/>
      <c r="L59" s="7"/>
      <c r="M59" s="7"/>
      <c r="N59" s="7"/>
      <c r="O59" s="7"/>
      <c r="R59" s="7">
        <f t="shared" si="4"/>
        <v>10.799999999999999</v>
      </c>
      <c r="S59" s="2">
        <f t="shared" si="7"/>
        <v>5</v>
      </c>
    </row>
    <row r="60" spans="1:19" x14ac:dyDescent="0.25">
      <c r="A60" s="2"/>
      <c r="B60" s="2"/>
      <c r="C60" s="2"/>
      <c r="D60" s="2"/>
      <c r="E60" s="2"/>
      <c r="F60" s="2"/>
      <c r="G60" s="7"/>
      <c r="H60" s="7"/>
      <c r="I60" s="7"/>
      <c r="J60" s="7"/>
      <c r="K60" s="7"/>
      <c r="L60" s="7"/>
      <c r="M60" s="7"/>
      <c r="N60" s="7"/>
      <c r="O60" s="7"/>
      <c r="R60" s="7" t="str">
        <f t="shared" si="4"/>
        <v/>
      </c>
    </row>
    <row r="61" spans="1:19" x14ac:dyDescent="0.25">
      <c r="A61" s="2"/>
      <c r="B61" s="2" t="s">
        <v>109</v>
      </c>
      <c r="C61" s="2" t="s">
        <v>11</v>
      </c>
      <c r="D61" s="2" t="s">
        <v>120</v>
      </c>
      <c r="E61" s="2" t="s">
        <v>121</v>
      </c>
      <c r="F61" s="2" t="s">
        <v>198</v>
      </c>
      <c r="G61" s="7">
        <v>11.200000000000001</v>
      </c>
      <c r="H61" s="7">
        <v>9.2000000000000011</v>
      </c>
      <c r="I61" s="7"/>
      <c r="J61" s="7"/>
      <c r="K61" s="7"/>
      <c r="L61" s="7"/>
      <c r="M61" s="7">
        <v>1</v>
      </c>
      <c r="N61" s="7"/>
      <c r="O61" s="7"/>
      <c r="R61" s="7">
        <f t="shared" si="4"/>
        <v>21.400000000000002</v>
      </c>
      <c r="S61" s="2">
        <f>_xlfn.RANK.EQ(R61,$R$61:$R$64)</f>
        <v>1</v>
      </c>
    </row>
    <row r="62" spans="1:19" x14ac:dyDescent="0.25">
      <c r="A62" s="2"/>
      <c r="B62" s="2"/>
      <c r="C62" s="2"/>
      <c r="D62" s="2" t="s">
        <v>122</v>
      </c>
      <c r="E62" s="2" t="s">
        <v>123</v>
      </c>
      <c r="F62" s="2" t="s">
        <v>196</v>
      </c>
      <c r="G62" s="7"/>
      <c r="H62" s="7">
        <v>11.200000000000001</v>
      </c>
      <c r="I62" s="7"/>
      <c r="J62" s="7"/>
      <c r="K62" s="7"/>
      <c r="L62" s="7"/>
      <c r="M62" s="7"/>
      <c r="N62" s="7"/>
      <c r="O62" s="7"/>
      <c r="R62" s="7">
        <f t="shared" si="4"/>
        <v>11.200000000000001</v>
      </c>
      <c r="S62" s="2">
        <f t="shared" ref="S62:S64" si="8">_xlfn.RANK.EQ(R62,$R$61:$R$64)</f>
        <v>2</v>
      </c>
    </row>
    <row r="63" spans="1:19" x14ac:dyDescent="0.25">
      <c r="A63" s="2"/>
      <c r="B63" s="2"/>
      <c r="C63" s="2"/>
      <c r="D63" s="2" t="s">
        <v>125</v>
      </c>
      <c r="E63" s="2" t="s">
        <v>126</v>
      </c>
      <c r="F63" s="2" t="s">
        <v>200</v>
      </c>
      <c r="G63" s="7">
        <v>9.2000000000000011</v>
      </c>
      <c r="H63" s="7"/>
      <c r="I63" s="7"/>
      <c r="J63" s="7"/>
      <c r="K63" s="7"/>
      <c r="L63" s="7"/>
      <c r="M63" s="7"/>
      <c r="N63" s="7"/>
      <c r="O63" s="7"/>
      <c r="R63" s="7">
        <f t="shared" si="4"/>
        <v>9.2000000000000011</v>
      </c>
      <c r="S63" s="2">
        <f t="shared" si="8"/>
        <v>3</v>
      </c>
    </row>
    <row r="64" spans="1:19" x14ac:dyDescent="0.25">
      <c r="A64" s="2"/>
      <c r="B64" s="2"/>
      <c r="C64" s="2"/>
      <c r="D64" s="2" t="s">
        <v>33</v>
      </c>
      <c r="E64" s="2" t="s">
        <v>34</v>
      </c>
      <c r="F64" s="2" t="s">
        <v>195</v>
      </c>
      <c r="G64" s="7"/>
      <c r="H64" s="7"/>
      <c r="I64" s="7">
        <v>1</v>
      </c>
      <c r="J64" s="7"/>
      <c r="K64" s="7"/>
      <c r="L64" s="7"/>
      <c r="M64" s="7"/>
      <c r="N64" s="7"/>
      <c r="O64" s="7"/>
      <c r="R64" s="7">
        <f t="shared" si="4"/>
        <v>1</v>
      </c>
      <c r="S64" s="2">
        <f t="shared" si="8"/>
        <v>4</v>
      </c>
    </row>
    <row r="65" spans="1:19" x14ac:dyDescent="0.25">
      <c r="A65" s="2"/>
      <c r="B65" s="2"/>
      <c r="C65" s="2"/>
      <c r="D65" s="2"/>
      <c r="E65" s="2"/>
      <c r="F65" s="2"/>
      <c r="G65" s="7"/>
      <c r="H65" s="7"/>
      <c r="I65" s="7"/>
      <c r="J65" s="7"/>
      <c r="K65" s="7"/>
      <c r="L65" s="7"/>
      <c r="M65" s="7"/>
      <c r="N65" s="7"/>
      <c r="O65" s="7"/>
      <c r="R65" s="7" t="str">
        <f t="shared" si="4"/>
        <v/>
      </c>
    </row>
    <row r="66" spans="1:19" x14ac:dyDescent="0.25">
      <c r="A66" s="2"/>
      <c r="B66" s="2"/>
      <c r="C66" s="2" t="s">
        <v>41</v>
      </c>
      <c r="D66" s="2" t="s">
        <v>131</v>
      </c>
      <c r="E66" s="2" t="s">
        <v>132</v>
      </c>
      <c r="F66" s="2" t="s">
        <v>198</v>
      </c>
      <c r="G66" s="7"/>
      <c r="H66" s="7"/>
      <c r="I66" s="7">
        <v>1</v>
      </c>
      <c r="J66" s="7"/>
      <c r="K66" s="7"/>
      <c r="L66" s="7"/>
      <c r="M66" s="7">
        <v>1</v>
      </c>
      <c r="N66" s="7"/>
      <c r="O66" s="7"/>
      <c r="R66" s="7">
        <f t="shared" si="4"/>
        <v>2</v>
      </c>
      <c r="S66" s="2">
        <f>_xlfn.RANK.EQ(R66,$R$66:$R$66)</f>
        <v>1</v>
      </c>
    </row>
    <row r="67" spans="1:19" x14ac:dyDescent="0.25">
      <c r="A67" s="2"/>
      <c r="B67" s="2"/>
      <c r="C67" s="2"/>
      <c r="D67" s="2"/>
      <c r="E67" s="2"/>
      <c r="F67" s="2"/>
      <c r="G67" s="7"/>
      <c r="H67" s="7"/>
      <c r="I67" s="7"/>
      <c r="J67" s="7"/>
      <c r="K67" s="7"/>
      <c r="L67" s="7"/>
      <c r="M67" s="7"/>
      <c r="N67" s="7"/>
      <c r="O67" s="7"/>
      <c r="R67" s="7" t="str">
        <f t="shared" si="4"/>
        <v/>
      </c>
    </row>
    <row r="68" spans="1:19" x14ac:dyDescent="0.25">
      <c r="A68" s="2" t="s">
        <v>176</v>
      </c>
      <c r="B68" s="2" t="s">
        <v>10</v>
      </c>
      <c r="C68" s="2" t="s">
        <v>11</v>
      </c>
      <c r="D68" s="2" t="s">
        <v>177</v>
      </c>
      <c r="E68" s="2" t="s">
        <v>178</v>
      </c>
      <c r="F68" s="2" t="s">
        <v>194</v>
      </c>
      <c r="G68" s="7">
        <v>18</v>
      </c>
      <c r="H68" s="7">
        <v>12</v>
      </c>
      <c r="I68" s="7">
        <v>11.200000000000001</v>
      </c>
      <c r="J68" s="7"/>
      <c r="K68" s="7"/>
      <c r="L68" s="7"/>
      <c r="M68" s="7"/>
      <c r="N68" s="7"/>
      <c r="O68" s="7">
        <v>12</v>
      </c>
      <c r="R68" s="7">
        <f t="shared" si="4"/>
        <v>53.2</v>
      </c>
      <c r="S68" s="2">
        <f>_xlfn.RANK.EQ(R68,$R$68:$R$75)</f>
        <v>1</v>
      </c>
    </row>
    <row r="69" spans="1:19" x14ac:dyDescent="0.25">
      <c r="A69" s="2"/>
      <c r="B69" s="2"/>
      <c r="C69" s="2"/>
      <c r="D69" s="2" t="s">
        <v>179</v>
      </c>
      <c r="E69" s="2" t="s">
        <v>178</v>
      </c>
      <c r="F69" s="2" t="s">
        <v>194</v>
      </c>
      <c r="G69" s="7">
        <v>18</v>
      </c>
      <c r="H69" s="7">
        <v>18</v>
      </c>
      <c r="I69" s="7">
        <v>16</v>
      </c>
      <c r="J69" s="7"/>
      <c r="K69" s="7"/>
      <c r="L69" s="7"/>
      <c r="M69" s="7"/>
      <c r="N69" s="7"/>
      <c r="O69" s="7"/>
      <c r="R69" s="7">
        <f t="shared" si="4"/>
        <v>52</v>
      </c>
      <c r="S69" s="2">
        <f t="shared" ref="S69:S75" si="9">_xlfn.RANK.EQ(R69,$R$68:$R$75)</f>
        <v>2</v>
      </c>
    </row>
    <row r="70" spans="1:19" x14ac:dyDescent="0.25">
      <c r="A70" s="2"/>
      <c r="B70" s="2"/>
      <c r="C70" s="2"/>
      <c r="D70" s="2" t="s">
        <v>180</v>
      </c>
      <c r="E70" s="2" t="s">
        <v>181</v>
      </c>
      <c r="F70" s="2" t="s">
        <v>194</v>
      </c>
      <c r="G70" s="7">
        <v>12</v>
      </c>
      <c r="H70" s="7">
        <v>23</v>
      </c>
      <c r="I70" s="7"/>
      <c r="J70" s="7"/>
      <c r="K70" s="7"/>
      <c r="L70" s="7"/>
      <c r="M70" s="7"/>
      <c r="N70" s="7"/>
      <c r="O70" s="7">
        <v>15.6</v>
      </c>
      <c r="R70" s="7">
        <f t="shared" si="4"/>
        <v>50.6</v>
      </c>
      <c r="S70" s="2">
        <f t="shared" si="9"/>
        <v>3</v>
      </c>
    </row>
    <row r="71" spans="1:19" x14ac:dyDescent="0.25">
      <c r="A71" s="2"/>
      <c r="B71" s="2"/>
      <c r="C71" s="2"/>
      <c r="D71" s="2" t="s">
        <v>182</v>
      </c>
      <c r="E71" s="2" t="s">
        <v>183</v>
      </c>
      <c r="F71" s="2" t="s">
        <v>194</v>
      </c>
      <c r="G71" s="7"/>
      <c r="H71" s="7"/>
      <c r="I71" s="7">
        <v>25.6</v>
      </c>
      <c r="J71" s="7"/>
      <c r="K71" s="7"/>
      <c r="L71" s="7"/>
      <c r="M71" s="7"/>
      <c r="N71" s="7"/>
      <c r="O71" s="7">
        <v>19.2</v>
      </c>
      <c r="R71" s="7">
        <f t="shared" ref="R71:R102" si="10">IF(COUNTA(F71:Q71)=0,"",IFERROR(LARGE(F71:Q71,1),0)+IFERROR(LARGE(F71:Q71,2),0)+IFERROR(LARGE(F71:Q71,3),0)+IFERROR(LARGE(F71:Q71,4),0)+IFERROR(LARGE(F71:Q71,5),0))</f>
        <v>44.8</v>
      </c>
      <c r="S71" s="2">
        <f t="shared" si="9"/>
        <v>4</v>
      </c>
    </row>
    <row r="72" spans="1:19" x14ac:dyDescent="0.25">
      <c r="A72" s="2"/>
      <c r="B72" s="2"/>
      <c r="C72" s="2"/>
      <c r="D72" s="2" t="s">
        <v>184</v>
      </c>
      <c r="E72" s="2" t="s">
        <v>24</v>
      </c>
      <c r="F72" s="2" t="s">
        <v>194</v>
      </c>
      <c r="G72" s="7">
        <v>12</v>
      </c>
      <c r="H72" s="7">
        <v>18</v>
      </c>
      <c r="I72" s="7"/>
      <c r="J72" s="7"/>
      <c r="K72" s="7"/>
      <c r="L72" s="7"/>
      <c r="M72" s="7"/>
      <c r="N72" s="7"/>
      <c r="O72" s="7"/>
      <c r="R72" s="7">
        <f t="shared" si="10"/>
        <v>30</v>
      </c>
      <c r="S72" s="2">
        <f t="shared" si="9"/>
        <v>5</v>
      </c>
    </row>
    <row r="73" spans="1:19" x14ac:dyDescent="0.25">
      <c r="A73" s="2"/>
      <c r="B73" s="2"/>
      <c r="C73" s="2"/>
      <c r="D73" s="2" t="s">
        <v>23</v>
      </c>
      <c r="E73" s="2" t="s">
        <v>185</v>
      </c>
      <c r="F73" s="2" t="s">
        <v>194</v>
      </c>
      <c r="G73" s="7">
        <v>28</v>
      </c>
      <c r="H73" s="7"/>
      <c r="I73" s="7"/>
      <c r="J73" s="7"/>
      <c r="K73" s="7"/>
      <c r="L73" s="7"/>
      <c r="M73" s="7"/>
      <c r="N73" s="7"/>
      <c r="O73" s="7"/>
      <c r="R73" s="7">
        <f t="shared" si="10"/>
        <v>28</v>
      </c>
      <c r="S73" s="2">
        <f t="shared" si="9"/>
        <v>6</v>
      </c>
    </row>
    <row r="74" spans="1:19" x14ac:dyDescent="0.25">
      <c r="A74" s="2"/>
      <c r="B74" s="2"/>
      <c r="C74" s="2"/>
      <c r="D74" s="2" t="s">
        <v>110</v>
      </c>
      <c r="E74" s="2" t="s">
        <v>111</v>
      </c>
      <c r="F74" s="2" t="s">
        <v>200</v>
      </c>
      <c r="G74" s="7">
        <v>12</v>
      </c>
      <c r="H74" s="7">
        <v>12</v>
      </c>
      <c r="I74" s="7"/>
      <c r="J74" s="7"/>
      <c r="K74" s="7"/>
      <c r="L74" s="7"/>
      <c r="M74" s="7"/>
      <c r="N74" s="7"/>
      <c r="O74" s="7"/>
      <c r="R74" s="7">
        <f t="shared" si="10"/>
        <v>24</v>
      </c>
      <c r="S74" s="2">
        <f t="shared" si="9"/>
        <v>7</v>
      </c>
    </row>
    <row r="75" spans="1:19" x14ac:dyDescent="0.25">
      <c r="A75" s="2"/>
      <c r="B75" s="2"/>
      <c r="C75" s="2"/>
      <c r="D75" s="2" t="s">
        <v>186</v>
      </c>
      <c r="E75" s="2" t="s">
        <v>187</v>
      </c>
      <c r="F75" s="2" t="s">
        <v>194</v>
      </c>
      <c r="G75" s="7"/>
      <c r="H75" s="7"/>
      <c r="I75" s="7">
        <v>16</v>
      </c>
      <c r="J75" s="7"/>
      <c r="K75" s="7"/>
      <c r="L75" s="7"/>
      <c r="M75" s="7"/>
      <c r="N75" s="7"/>
      <c r="O75" s="7"/>
      <c r="R75" s="7">
        <f t="shared" si="10"/>
        <v>16</v>
      </c>
      <c r="S75" s="2">
        <f t="shared" si="9"/>
        <v>8</v>
      </c>
    </row>
    <row r="76" spans="1:19" x14ac:dyDescent="0.25">
      <c r="A76" s="2"/>
      <c r="B76" s="2"/>
      <c r="C76" s="2"/>
      <c r="D76" s="2"/>
      <c r="E76" s="2"/>
      <c r="F76" s="2"/>
      <c r="G76" s="7"/>
      <c r="H76" s="7"/>
      <c r="I76" s="7"/>
      <c r="J76" s="7"/>
      <c r="K76" s="7"/>
      <c r="L76" s="7"/>
      <c r="M76" s="7"/>
      <c r="N76" s="7"/>
      <c r="O76" s="7"/>
      <c r="R76" s="7" t="str">
        <f t="shared" si="10"/>
        <v/>
      </c>
    </row>
    <row r="77" spans="1:19" x14ac:dyDescent="0.25">
      <c r="A77" s="2"/>
      <c r="B77" s="2"/>
      <c r="C77" s="2" t="s">
        <v>41</v>
      </c>
      <c r="D77" s="2" t="s">
        <v>188</v>
      </c>
      <c r="E77" s="2" t="s">
        <v>26</v>
      </c>
      <c r="F77" s="2" t="s">
        <v>195</v>
      </c>
      <c r="G77" s="7">
        <v>4.6000000000000005</v>
      </c>
      <c r="H77" s="7">
        <v>5.6000000000000005</v>
      </c>
      <c r="I77" s="7">
        <v>5.2</v>
      </c>
      <c r="J77" s="7"/>
      <c r="K77" s="7"/>
      <c r="L77" s="7"/>
      <c r="M77" s="7"/>
      <c r="N77" s="7"/>
      <c r="O77" s="7">
        <v>4</v>
      </c>
      <c r="R77" s="7">
        <f t="shared" si="10"/>
        <v>19.400000000000002</v>
      </c>
      <c r="S77" s="2">
        <f>_xlfn.RANK.EQ(R77,$R$77:$R$77)</f>
        <v>1</v>
      </c>
    </row>
    <row r="78" spans="1:19" x14ac:dyDescent="0.25">
      <c r="A78" s="2"/>
      <c r="B78" s="2"/>
      <c r="C78" s="2"/>
      <c r="D78" s="2"/>
      <c r="E78" s="2"/>
      <c r="F78" s="2"/>
      <c r="G78" s="7"/>
      <c r="H78" s="7"/>
      <c r="I78" s="7"/>
      <c r="J78" s="7"/>
      <c r="K78" s="7"/>
      <c r="L78" s="7"/>
      <c r="M78" s="7"/>
      <c r="N78" s="7"/>
      <c r="O78" s="7"/>
      <c r="R78" s="7" t="str">
        <f t="shared" si="10"/>
        <v/>
      </c>
    </row>
    <row r="79" spans="1:19" x14ac:dyDescent="0.25">
      <c r="A79" s="2"/>
      <c r="B79" s="2" t="s">
        <v>109</v>
      </c>
      <c r="C79" s="2" t="s">
        <v>11</v>
      </c>
      <c r="D79" s="2" t="s">
        <v>180</v>
      </c>
      <c r="E79" s="2" t="s">
        <v>181</v>
      </c>
      <c r="F79" s="2" t="s">
        <v>194</v>
      </c>
      <c r="G79" s="7">
        <v>13.799999999999999</v>
      </c>
      <c r="H79" s="7">
        <v>16.8</v>
      </c>
      <c r="I79" s="7">
        <v>25.6</v>
      </c>
      <c r="J79" s="7"/>
      <c r="K79" s="7"/>
      <c r="L79" s="7"/>
      <c r="M79" s="7">
        <v>1</v>
      </c>
      <c r="N79" s="7"/>
      <c r="O79" s="7"/>
      <c r="R79" s="7">
        <f t="shared" si="10"/>
        <v>57.2</v>
      </c>
      <c r="S79" s="2">
        <f>_xlfn.RANK.EQ(R79,$R$79:$R$83)</f>
        <v>1</v>
      </c>
    </row>
    <row r="80" spans="1:19" x14ac:dyDescent="0.25">
      <c r="A80" s="2"/>
      <c r="B80" s="2"/>
      <c r="C80" s="2"/>
      <c r="D80" s="2" t="s">
        <v>177</v>
      </c>
      <c r="E80" s="2" t="s">
        <v>178</v>
      </c>
      <c r="F80" s="2" t="s">
        <v>194</v>
      </c>
      <c r="G80" s="7">
        <v>16.8</v>
      </c>
      <c r="H80" s="7">
        <v>13.799999999999999</v>
      </c>
      <c r="I80" s="7">
        <v>16</v>
      </c>
      <c r="J80" s="7"/>
      <c r="K80" s="7"/>
      <c r="L80" s="7"/>
      <c r="M80" s="7">
        <v>1</v>
      </c>
      <c r="N80" s="7"/>
      <c r="O80" s="7"/>
      <c r="R80" s="7">
        <f t="shared" si="10"/>
        <v>47.599999999999994</v>
      </c>
      <c r="S80" s="2">
        <f t="shared" ref="S80:S83" si="11">_xlfn.RANK.EQ(R80,$R$79:$R$83)</f>
        <v>2</v>
      </c>
    </row>
    <row r="81" spans="1:19" x14ac:dyDescent="0.25">
      <c r="A81" s="2"/>
      <c r="B81" s="2"/>
      <c r="C81" s="2"/>
      <c r="D81" s="2" t="s">
        <v>186</v>
      </c>
      <c r="E81" s="2" t="s">
        <v>187</v>
      </c>
      <c r="F81" s="2" t="s">
        <v>194</v>
      </c>
      <c r="G81" s="7"/>
      <c r="H81" s="7"/>
      <c r="I81" s="7">
        <v>20.8</v>
      </c>
      <c r="J81" s="7"/>
      <c r="K81" s="7"/>
      <c r="L81" s="7"/>
      <c r="M81" s="7">
        <v>1</v>
      </c>
      <c r="N81" s="7"/>
      <c r="O81" s="7"/>
      <c r="R81" s="7">
        <f t="shared" si="10"/>
        <v>21.8</v>
      </c>
      <c r="S81" s="2">
        <f t="shared" si="11"/>
        <v>3</v>
      </c>
    </row>
    <row r="82" spans="1:19" x14ac:dyDescent="0.25">
      <c r="A82" s="2"/>
      <c r="B82" s="2"/>
      <c r="C82" s="2"/>
      <c r="D82" s="2" t="s">
        <v>110</v>
      </c>
      <c r="E82" s="2" t="s">
        <v>111</v>
      </c>
      <c r="F82" s="2" t="s">
        <v>200</v>
      </c>
      <c r="G82" s="7">
        <v>10.799999999999999</v>
      </c>
      <c r="H82" s="7">
        <v>10.799999999999999</v>
      </c>
      <c r="I82" s="7"/>
      <c r="J82" s="7"/>
      <c r="K82" s="7"/>
      <c r="L82" s="7"/>
      <c r="M82" s="7"/>
      <c r="N82" s="7"/>
      <c r="O82" s="7"/>
      <c r="R82" s="7">
        <f t="shared" si="10"/>
        <v>21.599999999999998</v>
      </c>
      <c r="S82" s="2">
        <f t="shared" si="11"/>
        <v>4</v>
      </c>
    </row>
    <row r="83" spans="1:19" x14ac:dyDescent="0.25">
      <c r="A83" s="2"/>
      <c r="B83" s="2"/>
      <c r="C83" s="2"/>
      <c r="D83" s="2" t="s">
        <v>191</v>
      </c>
      <c r="E83" s="2" t="s">
        <v>178</v>
      </c>
      <c r="F83" s="2" t="s">
        <v>194</v>
      </c>
      <c r="G83" s="7"/>
      <c r="H83" s="7"/>
      <c r="I83" s="7">
        <v>16</v>
      </c>
      <c r="J83" s="7"/>
      <c r="K83" s="7"/>
      <c r="L83" s="7"/>
      <c r="M83" s="7"/>
      <c r="N83" s="7"/>
      <c r="O83" s="7"/>
      <c r="R83" s="7">
        <f t="shared" si="10"/>
        <v>16</v>
      </c>
      <c r="S83" s="2">
        <f t="shared" si="11"/>
        <v>5</v>
      </c>
    </row>
    <row r="84" spans="1:19" x14ac:dyDescent="0.25">
      <c r="A84" s="2"/>
      <c r="B84" s="2"/>
      <c r="C84" s="2"/>
      <c r="D84" s="2"/>
      <c r="E84" s="2"/>
      <c r="F84" s="2"/>
      <c r="G84" s="7"/>
      <c r="H84" s="7"/>
      <c r="I84" s="7"/>
      <c r="J84" s="7"/>
      <c r="K84" s="7"/>
      <c r="L84" s="7"/>
      <c r="M84" s="7"/>
      <c r="N84" s="7"/>
      <c r="O84" s="7"/>
      <c r="R84" s="7" t="str">
        <f t="shared" si="10"/>
        <v/>
      </c>
    </row>
    <row r="85" spans="1:19" x14ac:dyDescent="0.25">
      <c r="R85" s="7" t="str">
        <f t="shared" si="10"/>
        <v/>
      </c>
    </row>
    <row r="86" spans="1:19" x14ac:dyDescent="0.25">
      <c r="R86" s="7" t="str">
        <f t="shared" si="10"/>
        <v/>
      </c>
    </row>
    <row r="87" spans="1:19" x14ac:dyDescent="0.25">
      <c r="R87" s="7" t="str">
        <f t="shared" si="10"/>
        <v/>
      </c>
    </row>
    <row r="88" spans="1:19" x14ac:dyDescent="0.25">
      <c r="R88" s="7" t="str">
        <f t="shared" si="10"/>
        <v/>
      </c>
    </row>
    <row r="89" spans="1:19" x14ac:dyDescent="0.25">
      <c r="R89" s="7" t="str">
        <f t="shared" si="10"/>
        <v/>
      </c>
    </row>
    <row r="90" spans="1:19" x14ac:dyDescent="0.25">
      <c r="R90" s="7" t="str">
        <f t="shared" si="10"/>
        <v/>
      </c>
    </row>
    <row r="91" spans="1:19" x14ac:dyDescent="0.25">
      <c r="R91" s="7" t="str">
        <f t="shared" si="10"/>
        <v/>
      </c>
    </row>
    <row r="92" spans="1:19" x14ac:dyDescent="0.25">
      <c r="R92" s="7" t="str">
        <f t="shared" si="10"/>
        <v/>
      </c>
    </row>
    <row r="93" spans="1:19" x14ac:dyDescent="0.25">
      <c r="R93" s="7" t="str">
        <f t="shared" si="10"/>
        <v/>
      </c>
    </row>
    <row r="94" spans="1:19" x14ac:dyDescent="0.25">
      <c r="R94" s="7" t="str">
        <f t="shared" si="10"/>
        <v/>
      </c>
    </row>
    <row r="95" spans="1:19" x14ac:dyDescent="0.25">
      <c r="R95" s="7" t="str">
        <f t="shared" si="10"/>
        <v/>
      </c>
    </row>
    <row r="96" spans="1:19" x14ac:dyDescent="0.25">
      <c r="R96" s="7" t="str">
        <f t="shared" si="10"/>
        <v/>
      </c>
    </row>
    <row r="97" spans="18:18" x14ac:dyDescent="0.25">
      <c r="R97" s="7" t="str">
        <f t="shared" si="10"/>
        <v/>
      </c>
    </row>
    <row r="98" spans="18:18" x14ac:dyDescent="0.25">
      <c r="R98" s="7" t="str">
        <f t="shared" si="10"/>
        <v/>
      </c>
    </row>
    <row r="99" spans="18:18" x14ac:dyDescent="0.25">
      <c r="R99" s="7" t="str">
        <f t="shared" si="10"/>
        <v/>
      </c>
    </row>
    <row r="100" spans="18:18" x14ac:dyDescent="0.25">
      <c r="R100" s="7" t="str">
        <f t="shared" si="10"/>
        <v/>
      </c>
    </row>
    <row r="101" spans="18:18" x14ac:dyDescent="0.25">
      <c r="R101" s="7" t="str">
        <f t="shared" si="10"/>
        <v/>
      </c>
    </row>
    <row r="102" spans="18:18" x14ac:dyDescent="0.25">
      <c r="R102" s="7" t="str">
        <f t="shared" si="10"/>
        <v/>
      </c>
    </row>
    <row r="103" spans="18:18" x14ac:dyDescent="0.25">
      <c r="R103" s="7" t="str">
        <f t="shared" ref="R103:R134" si="12">IF(COUNTA(F103:Q103)=0,"",IFERROR(LARGE(F103:Q103,1),0)+IFERROR(LARGE(F103:Q103,2),0)+IFERROR(LARGE(F103:Q103,3),0)+IFERROR(LARGE(F103:Q103,4),0)+IFERROR(LARGE(F103:Q103,5),0))</f>
        <v/>
      </c>
    </row>
    <row r="104" spans="18:18" x14ac:dyDescent="0.25">
      <c r="R104" s="7" t="str">
        <f t="shared" si="12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dimension ref="A2:M104"/>
  <sheetViews>
    <sheetView workbookViewId="0">
      <selection activeCell="A4" sqref="A4"/>
    </sheetView>
  </sheetViews>
  <sheetFormatPr defaultRowHeight="15" x14ac:dyDescent="0.25"/>
  <cols>
    <col min="1" max="1" width="11.42578125" bestFit="1" customWidth="1"/>
    <col min="2" max="2" width="6.7109375" bestFit="1" customWidth="1"/>
    <col min="3" max="3" width="7.7109375" bestFit="1" customWidth="1"/>
    <col min="4" max="4" width="13.42578125" bestFit="1" customWidth="1"/>
    <col min="5" max="5" width="14.85546875" bestFit="1" customWidth="1"/>
    <col min="6" max="6" width="4.85546875" bestFit="1" customWidth="1"/>
    <col min="7" max="7" width="6.7109375" bestFit="1" customWidth="1"/>
    <col min="8" max="8" width="7.5703125" bestFit="1" customWidth="1"/>
    <col min="9" max="9" width="16.140625" bestFit="1" customWidth="1"/>
    <col min="10" max="10" width="6.7109375" bestFit="1" customWidth="1"/>
    <col min="11" max="11" width="6.85546875" customWidth="1"/>
    <col min="12" max="12" width="7.28515625" style="2" bestFit="1" customWidth="1"/>
    <col min="13" max="13" width="7.42578125" style="2" bestFit="1" customWidth="1"/>
    <col min="14" max="14" width="8" bestFit="1" customWidth="1"/>
    <col min="15" max="15" width="5" bestFit="1" customWidth="1"/>
  </cols>
  <sheetData>
    <row r="2" spans="1:13" x14ac:dyDescent="0.25">
      <c r="A2" s="12" t="str">
        <f>"Ranking values as at "</f>
        <v xml:space="preserve">Ranking values as at </v>
      </c>
      <c r="B2" s="12"/>
      <c r="C2" s="1">
        <f ca="1">TODAY()</f>
        <v>44244</v>
      </c>
    </row>
    <row r="3" spans="1:13" x14ac:dyDescent="0.25">
      <c r="A3" s="8" t="s">
        <v>0</v>
      </c>
      <c r="B3" s="2"/>
      <c r="C3" s="2"/>
      <c r="D3" s="2"/>
      <c r="E3" s="2"/>
      <c r="F3" s="2"/>
      <c r="G3" s="2"/>
      <c r="H3" s="2"/>
      <c r="I3" s="2"/>
      <c r="L3" s="3"/>
      <c r="M3" s="3"/>
    </row>
    <row r="4" spans="1:13" x14ac:dyDescent="0.25">
      <c r="A4" s="2"/>
      <c r="B4" s="2"/>
      <c r="C4" s="2"/>
      <c r="D4" s="2"/>
      <c r="E4" s="2"/>
      <c r="F4" s="2"/>
      <c r="G4" s="2" t="s">
        <v>1</v>
      </c>
      <c r="H4" s="2"/>
      <c r="I4" s="2" t="s">
        <v>192</v>
      </c>
      <c r="L4" s="4" t="s">
        <v>2</v>
      </c>
      <c r="M4" s="4" t="s">
        <v>2</v>
      </c>
    </row>
    <row r="5" spans="1:13" s="11" customFormat="1" x14ac:dyDescent="0.25">
      <c r="A5" s="6"/>
      <c r="B5" s="6"/>
      <c r="C5" s="6"/>
      <c r="D5" s="6"/>
      <c r="E5" s="6"/>
      <c r="F5" s="6"/>
      <c r="G5" s="5">
        <v>44059</v>
      </c>
      <c r="H5" s="5">
        <v>44129</v>
      </c>
      <c r="I5" s="5">
        <v>43893</v>
      </c>
      <c r="L5" s="9" t="s">
        <v>3</v>
      </c>
      <c r="M5" s="9" t="s">
        <v>4</v>
      </c>
    </row>
    <row r="6" spans="1:13" s="11" customFormat="1" x14ac:dyDescent="0.25">
      <c r="A6" s="6"/>
      <c r="B6" s="6"/>
      <c r="C6" s="6"/>
      <c r="D6" s="6"/>
      <c r="E6" s="6"/>
      <c r="F6" s="6"/>
      <c r="G6" s="6" t="s">
        <v>5</v>
      </c>
      <c r="H6" s="6" t="s">
        <v>6</v>
      </c>
      <c r="I6" s="6" t="s">
        <v>193</v>
      </c>
      <c r="L6" s="10"/>
      <c r="M6" s="10"/>
    </row>
    <row r="7" spans="1:13" x14ac:dyDescent="0.25">
      <c r="A7" s="2" t="s">
        <v>9</v>
      </c>
      <c r="B7" s="2" t="s">
        <v>56</v>
      </c>
      <c r="C7" s="2" t="s">
        <v>11</v>
      </c>
      <c r="D7" s="2" t="s">
        <v>16</v>
      </c>
      <c r="E7" s="2" t="s">
        <v>17</v>
      </c>
      <c r="F7" s="2" t="s">
        <v>196</v>
      </c>
      <c r="G7" s="7">
        <v>28</v>
      </c>
      <c r="H7" s="7">
        <v>32</v>
      </c>
      <c r="I7" s="7"/>
      <c r="L7" s="7">
        <f t="shared" ref="L7:L38" si="0">IF(COUNTA(F7:K7)=0,"",IFERROR(LARGE(F7:K7,1),0)+IFERROR(LARGE(F7:K7,2),0)+IFERROR(LARGE(F7:K7,3),0)+IFERROR(LARGE(F7:K7,4),0)+IFERROR(LARGE(F7:K7,5),0))</f>
        <v>60</v>
      </c>
      <c r="M7" s="2">
        <f>_xlfn.RANK.EQ(L7,$L$7:$L$16)</f>
        <v>1</v>
      </c>
    </row>
    <row r="8" spans="1:13" x14ac:dyDescent="0.25">
      <c r="A8" s="2"/>
      <c r="B8" s="2"/>
      <c r="C8" s="2"/>
      <c r="D8" s="2" t="s">
        <v>25</v>
      </c>
      <c r="E8" s="2" t="s">
        <v>26</v>
      </c>
      <c r="F8" s="2" t="s">
        <v>197</v>
      </c>
      <c r="G8" s="7">
        <v>18</v>
      </c>
      <c r="H8" s="7">
        <v>20</v>
      </c>
      <c r="I8" s="7"/>
      <c r="L8" s="7">
        <f t="shared" si="0"/>
        <v>38</v>
      </c>
      <c r="M8" s="2">
        <f t="shared" ref="M8:M16" si="1">_xlfn.RANK.EQ(L8,$L$7:$L$16)</f>
        <v>2</v>
      </c>
    </row>
    <row r="9" spans="1:13" x14ac:dyDescent="0.25">
      <c r="A9" s="2"/>
      <c r="B9" s="2"/>
      <c r="C9" s="2"/>
      <c r="D9" s="2" t="s">
        <v>37</v>
      </c>
      <c r="E9" s="2" t="s">
        <v>38</v>
      </c>
      <c r="F9" s="2" t="s">
        <v>196</v>
      </c>
      <c r="G9" s="7">
        <v>23</v>
      </c>
      <c r="H9" s="7">
        <v>14</v>
      </c>
      <c r="I9" s="7"/>
      <c r="L9" s="7">
        <f t="shared" si="0"/>
        <v>37</v>
      </c>
      <c r="M9" s="2">
        <f t="shared" si="1"/>
        <v>3</v>
      </c>
    </row>
    <row r="10" spans="1:13" x14ac:dyDescent="0.25">
      <c r="A10" s="2"/>
      <c r="B10" s="2"/>
      <c r="C10" s="2"/>
      <c r="D10" s="2" t="s">
        <v>33</v>
      </c>
      <c r="E10" s="2" t="s">
        <v>34</v>
      </c>
      <c r="F10" s="2" t="s">
        <v>195</v>
      </c>
      <c r="G10" s="7">
        <v>12</v>
      </c>
      <c r="H10" s="7">
        <v>20</v>
      </c>
      <c r="I10" s="7"/>
      <c r="L10" s="7">
        <f t="shared" si="0"/>
        <v>32</v>
      </c>
      <c r="M10" s="2">
        <f t="shared" si="1"/>
        <v>4</v>
      </c>
    </row>
    <row r="11" spans="1:13" x14ac:dyDescent="0.25">
      <c r="A11" s="2"/>
      <c r="B11" s="2"/>
      <c r="C11" s="2"/>
      <c r="D11" s="2" t="s">
        <v>57</v>
      </c>
      <c r="E11" s="2" t="s">
        <v>58</v>
      </c>
      <c r="F11" s="2" t="s">
        <v>195</v>
      </c>
      <c r="G11" s="7">
        <v>12</v>
      </c>
      <c r="H11" s="7">
        <v>14</v>
      </c>
      <c r="I11" s="7"/>
      <c r="L11" s="7">
        <f t="shared" si="0"/>
        <v>26</v>
      </c>
      <c r="M11" s="2">
        <f t="shared" si="1"/>
        <v>5</v>
      </c>
    </row>
    <row r="12" spans="1:13" x14ac:dyDescent="0.25">
      <c r="A12" s="2"/>
      <c r="B12" s="2"/>
      <c r="C12" s="2"/>
      <c r="D12" s="2" t="s">
        <v>59</v>
      </c>
      <c r="E12" s="2" t="s">
        <v>60</v>
      </c>
      <c r="F12" s="2" t="s">
        <v>195</v>
      </c>
      <c r="G12" s="7">
        <v>12</v>
      </c>
      <c r="H12" s="7">
        <v>14</v>
      </c>
      <c r="I12" s="7"/>
      <c r="L12" s="7">
        <f t="shared" si="0"/>
        <v>26</v>
      </c>
      <c r="M12" s="2">
        <f t="shared" si="1"/>
        <v>5</v>
      </c>
    </row>
    <row r="13" spans="1:13" x14ac:dyDescent="0.25">
      <c r="A13" s="2"/>
      <c r="B13" s="2"/>
      <c r="C13" s="2"/>
      <c r="D13" s="2" t="s">
        <v>23</v>
      </c>
      <c r="E13" s="2" t="s">
        <v>24</v>
      </c>
      <c r="F13" s="2" t="s">
        <v>195</v>
      </c>
      <c r="G13" s="7"/>
      <c r="H13" s="7">
        <v>26</v>
      </c>
      <c r="I13" s="7"/>
      <c r="L13" s="7">
        <f t="shared" si="0"/>
        <v>26</v>
      </c>
      <c r="M13" s="2">
        <f t="shared" si="1"/>
        <v>5</v>
      </c>
    </row>
    <row r="14" spans="1:13" x14ac:dyDescent="0.25">
      <c r="A14" s="2"/>
      <c r="B14" s="2"/>
      <c r="C14" s="2"/>
      <c r="D14" s="2" t="s">
        <v>61</v>
      </c>
      <c r="E14" s="2" t="s">
        <v>62</v>
      </c>
      <c r="F14" s="2" t="s">
        <v>196</v>
      </c>
      <c r="G14" s="7">
        <v>18</v>
      </c>
      <c r="H14" s="7"/>
      <c r="I14" s="7"/>
      <c r="L14" s="7">
        <f t="shared" si="0"/>
        <v>18</v>
      </c>
      <c r="M14" s="2">
        <f t="shared" si="1"/>
        <v>8</v>
      </c>
    </row>
    <row r="15" spans="1:13" x14ac:dyDescent="0.25">
      <c r="A15" s="2"/>
      <c r="B15" s="2"/>
      <c r="C15" s="2"/>
      <c r="D15" s="2" t="s">
        <v>63</v>
      </c>
      <c r="E15" s="2" t="s">
        <v>64</v>
      </c>
      <c r="F15" s="2" t="s">
        <v>195</v>
      </c>
      <c r="G15" s="7">
        <v>12</v>
      </c>
      <c r="H15" s="7"/>
      <c r="I15" s="7"/>
      <c r="L15" s="7">
        <f t="shared" si="0"/>
        <v>12</v>
      </c>
      <c r="M15" s="2">
        <f t="shared" si="1"/>
        <v>9</v>
      </c>
    </row>
    <row r="16" spans="1:13" x14ac:dyDescent="0.25">
      <c r="A16" s="2"/>
      <c r="B16" s="2"/>
      <c r="C16" s="2"/>
      <c r="D16" s="2" t="s">
        <v>65</v>
      </c>
      <c r="E16" s="2" t="s">
        <v>21</v>
      </c>
      <c r="F16" s="2" t="s">
        <v>196</v>
      </c>
      <c r="G16" s="7">
        <v>7</v>
      </c>
      <c r="H16" s="7"/>
      <c r="I16" s="7"/>
      <c r="L16" s="7">
        <f t="shared" si="0"/>
        <v>7</v>
      </c>
      <c r="M16" s="2">
        <f t="shared" si="1"/>
        <v>10</v>
      </c>
    </row>
    <row r="17" spans="1:13" x14ac:dyDescent="0.25">
      <c r="A17" s="2"/>
      <c r="B17" s="2"/>
      <c r="C17" s="2"/>
      <c r="D17" s="2"/>
      <c r="E17" s="2"/>
      <c r="F17" s="2"/>
      <c r="G17" s="7"/>
      <c r="H17" s="7"/>
      <c r="I17" s="7"/>
      <c r="L17" s="7" t="str">
        <f t="shared" si="0"/>
        <v/>
      </c>
    </row>
    <row r="18" spans="1:13" x14ac:dyDescent="0.25">
      <c r="A18" s="2"/>
      <c r="B18" s="2"/>
      <c r="C18" s="2" t="s">
        <v>41</v>
      </c>
      <c r="D18" s="2" t="s">
        <v>45</v>
      </c>
      <c r="E18" s="2" t="s">
        <v>46</v>
      </c>
      <c r="F18" s="2" t="s">
        <v>195</v>
      </c>
      <c r="G18" s="7">
        <v>14.4</v>
      </c>
      <c r="H18" s="7">
        <v>12</v>
      </c>
      <c r="I18" s="7"/>
      <c r="L18" s="7">
        <f t="shared" si="0"/>
        <v>26.4</v>
      </c>
      <c r="M18" s="2">
        <f>_xlfn.RANK.EQ(L18,$L$18:$L$23)</f>
        <v>1</v>
      </c>
    </row>
    <row r="19" spans="1:13" x14ac:dyDescent="0.25">
      <c r="A19" s="2"/>
      <c r="B19" s="2"/>
      <c r="C19" s="2"/>
      <c r="D19" s="2" t="s">
        <v>50</v>
      </c>
      <c r="E19" s="2" t="s">
        <v>51</v>
      </c>
      <c r="F19" s="2" t="s">
        <v>195</v>
      </c>
      <c r="G19" s="7">
        <v>22.400000000000002</v>
      </c>
      <c r="H19" s="7"/>
      <c r="I19" s="7"/>
      <c r="L19" s="7">
        <f t="shared" si="0"/>
        <v>22.400000000000002</v>
      </c>
      <c r="M19" s="2">
        <f t="shared" ref="M19:M23" si="2">_xlfn.RANK.EQ(L19,$L$18:$L$23)</f>
        <v>2</v>
      </c>
    </row>
    <row r="20" spans="1:13" x14ac:dyDescent="0.25">
      <c r="A20" s="2"/>
      <c r="B20" s="2"/>
      <c r="C20" s="2"/>
      <c r="D20" s="2" t="s">
        <v>49</v>
      </c>
      <c r="E20" s="2" t="s">
        <v>32</v>
      </c>
      <c r="F20" s="2" t="s">
        <v>196</v>
      </c>
      <c r="G20" s="7"/>
      <c r="H20" s="7">
        <v>19.2</v>
      </c>
      <c r="I20" s="7"/>
      <c r="L20" s="7">
        <f t="shared" si="0"/>
        <v>19.2</v>
      </c>
      <c r="M20" s="2">
        <f t="shared" si="2"/>
        <v>3</v>
      </c>
    </row>
    <row r="21" spans="1:13" x14ac:dyDescent="0.25">
      <c r="A21" s="2"/>
      <c r="B21" s="2"/>
      <c r="C21" s="2"/>
      <c r="D21" s="2" t="s">
        <v>66</v>
      </c>
      <c r="E21" s="2" t="s">
        <v>67</v>
      </c>
      <c r="F21" s="2" t="s">
        <v>196</v>
      </c>
      <c r="G21" s="7">
        <v>18.400000000000002</v>
      </c>
      <c r="H21" s="7"/>
      <c r="I21" s="7"/>
      <c r="L21" s="7">
        <f t="shared" si="0"/>
        <v>18.400000000000002</v>
      </c>
      <c r="M21" s="2">
        <f t="shared" si="2"/>
        <v>4</v>
      </c>
    </row>
    <row r="22" spans="1:13" x14ac:dyDescent="0.25">
      <c r="A22" s="2"/>
      <c r="B22" s="2"/>
      <c r="C22" s="2"/>
      <c r="D22" s="2" t="s">
        <v>68</v>
      </c>
      <c r="E22" s="2" t="s">
        <v>69</v>
      </c>
      <c r="F22" s="2" t="s">
        <v>194</v>
      </c>
      <c r="G22" s="7"/>
      <c r="H22" s="7">
        <v>15.6</v>
      </c>
      <c r="I22" s="7"/>
      <c r="L22" s="7">
        <f t="shared" si="0"/>
        <v>15.6</v>
      </c>
      <c r="M22" s="2">
        <f t="shared" si="2"/>
        <v>5</v>
      </c>
    </row>
    <row r="23" spans="1:13" x14ac:dyDescent="0.25">
      <c r="A23" s="2"/>
      <c r="B23" s="2"/>
      <c r="C23" s="2"/>
      <c r="D23" s="2" t="s">
        <v>70</v>
      </c>
      <c r="E23" s="2" t="s">
        <v>71</v>
      </c>
      <c r="F23" s="2" t="s">
        <v>196</v>
      </c>
      <c r="G23" s="7">
        <v>14.4</v>
      </c>
      <c r="H23" s="7"/>
      <c r="I23" s="7"/>
      <c r="L23" s="7">
        <f t="shared" si="0"/>
        <v>14.4</v>
      </c>
      <c r="M23" s="2">
        <f t="shared" si="2"/>
        <v>6</v>
      </c>
    </row>
    <row r="24" spans="1:13" x14ac:dyDescent="0.25">
      <c r="A24" s="2"/>
      <c r="B24" s="2"/>
      <c r="C24" s="2"/>
      <c r="D24" s="2"/>
      <c r="E24" s="2"/>
      <c r="F24" s="2"/>
      <c r="G24" s="7"/>
      <c r="H24" s="7"/>
      <c r="I24" s="7"/>
      <c r="L24" s="7" t="str">
        <f t="shared" si="0"/>
        <v/>
      </c>
    </row>
    <row r="25" spans="1:13" x14ac:dyDescent="0.25">
      <c r="A25" s="2"/>
      <c r="B25" s="2" t="s">
        <v>107</v>
      </c>
      <c r="C25" s="2" t="s">
        <v>11</v>
      </c>
      <c r="D25" s="2" t="s">
        <v>23</v>
      </c>
      <c r="E25" s="2" t="s">
        <v>24</v>
      </c>
      <c r="F25" s="2" t="s">
        <v>195</v>
      </c>
      <c r="G25" s="7"/>
      <c r="H25" s="7">
        <v>1</v>
      </c>
      <c r="I25" s="7"/>
      <c r="L25" s="7">
        <f t="shared" si="0"/>
        <v>1</v>
      </c>
      <c r="M25" s="2">
        <f>_xlfn.RANK.EQ(L25,$L$25:$L$25)</f>
        <v>1</v>
      </c>
    </row>
    <row r="26" spans="1:13" x14ac:dyDescent="0.25">
      <c r="A26" s="2"/>
      <c r="B26" s="2"/>
      <c r="C26" s="2"/>
      <c r="D26" s="2"/>
      <c r="E26" s="2"/>
      <c r="F26" s="2"/>
      <c r="G26" s="7"/>
      <c r="H26" s="7"/>
      <c r="I26" s="7"/>
      <c r="L26" s="7" t="str">
        <f t="shared" si="0"/>
        <v/>
      </c>
    </row>
    <row r="27" spans="1:13" x14ac:dyDescent="0.25">
      <c r="A27" s="2"/>
      <c r="B27" s="2" t="s">
        <v>108</v>
      </c>
      <c r="C27" s="2" t="s">
        <v>11</v>
      </c>
      <c r="D27" s="2" t="s">
        <v>23</v>
      </c>
      <c r="E27" s="2" t="s">
        <v>24</v>
      </c>
      <c r="F27" s="2" t="s">
        <v>195</v>
      </c>
      <c r="G27" s="7">
        <v>1</v>
      </c>
      <c r="H27" s="7">
        <v>1</v>
      </c>
      <c r="I27" s="7"/>
      <c r="L27" s="7">
        <f t="shared" si="0"/>
        <v>2</v>
      </c>
      <c r="M27" s="2">
        <f>_xlfn.RANK.EQ(L27,$L$27:$L$28)</f>
        <v>1</v>
      </c>
    </row>
    <row r="28" spans="1:13" x14ac:dyDescent="0.25">
      <c r="A28" s="2"/>
      <c r="B28" s="2"/>
      <c r="C28" s="2"/>
      <c r="D28" s="2" t="s">
        <v>14</v>
      </c>
      <c r="E28" s="2" t="s">
        <v>15</v>
      </c>
      <c r="F28" s="2" t="s">
        <v>195</v>
      </c>
      <c r="G28" s="7">
        <v>1</v>
      </c>
      <c r="H28" s="7"/>
      <c r="I28" s="7"/>
      <c r="L28" s="7">
        <f t="shared" si="0"/>
        <v>1</v>
      </c>
      <c r="M28" s="2">
        <f>_xlfn.RANK.EQ(L28,$L$27:$L$28)</f>
        <v>2</v>
      </c>
    </row>
    <row r="29" spans="1:13" x14ac:dyDescent="0.25">
      <c r="A29" s="2"/>
      <c r="B29" s="2"/>
      <c r="C29" s="2"/>
      <c r="D29" s="2"/>
      <c r="E29" s="2"/>
      <c r="F29" s="2"/>
      <c r="G29" s="7"/>
      <c r="H29" s="7"/>
      <c r="I29" s="7"/>
      <c r="L29" s="7" t="str">
        <f t="shared" si="0"/>
        <v/>
      </c>
    </row>
    <row r="30" spans="1:13" x14ac:dyDescent="0.25">
      <c r="A30" s="2" t="s">
        <v>116</v>
      </c>
      <c r="B30" s="2" t="s">
        <v>56</v>
      </c>
      <c r="C30" s="2" t="s">
        <v>11</v>
      </c>
      <c r="D30" s="2" t="s">
        <v>119</v>
      </c>
      <c r="E30" s="2" t="s">
        <v>34</v>
      </c>
      <c r="F30" s="2" t="s">
        <v>195</v>
      </c>
      <c r="G30" s="7">
        <v>13.799999999999999</v>
      </c>
      <c r="H30" s="7">
        <v>19.2</v>
      </c>
      <c r="I30" s="7"/>
      <c r="L30" s="7">
        <f t="shared" si="0"/>
        <v>33</v>
      </c>
      <c r="M30" s="2">
        <f>_xlfn.RANK.EQ(L30,$L$30:$L$33)</f>
        <v>1</v>
      </c>
    </row>
    <row r="31" spans="1:13" x14ac:dyDescent="0.25">
      <c r="A31" s="2"/>
      <c r="B31" s="2"/>
      <c r="C31" s="2"/>
      <c r="D31" s="2" t="s">
        <v>57</v>
      </c>
      <c r="E31" s="2" t="s">
        <v>124</v>
      </c>
      <c r="F31" s="2" t="s">
        <v>195</v>
      </c>
      <c r="G31" s="7">
        <v>10.799999999999999</v>
      </c>
      <c r="H31" s="7">
        <v>15.6</v>
      </c>
      <c r="I31" s="7"/>
      <c r="L31" s="7">
        <f t="shared" si="0"/>
        <v>26.4</v>
      </c>
      <c r="M31" s="2">
        <f t="shared" ref="M31:M33" si="3">_xlfn.RANK.EQ(L31,$L$30:$L$33)</f>
        <v>2</v>
      </c>
    </row>
    <row r="32" spans="1:13" x14ac:dyDescent="0.25">
      <c r="A32" s="2"/>
      <c r="B32" s="2"/>
      <c r="C32" s="2"/>
      <c r="D32" s="2" t="s">
        <v>135</v>
      </c>
      <c r="E32" s="2" t="s">
        <v>136</v>
      </c>
      <c r="F32" s="2" t="s">
        <v>194</v>
      </c>
      <c r="G32" s="7">
        <v>16.8</v>
      </c>
      <c r="H32" s="7"/>
      <c r="I32" s="7"/>
      <c r="L32" s="7">
        <f t="shared" si="0"/>
        <v>16.8</v>
      </c>
      <c r="M32" s="2">
        <f t="shared" si="3"/>
        <v>3</v>
      </c>
    </row>
    <row r="33" spans="1:13" x14ac:dyDescent="0.25">
      <c r="A33" s="2"/>
      <c r="B33" s="2"/>
      <c r="C33" s="2"/>
      <c r="D33" s="2" t="s">
        <v>59</v>
      </c>
      <c r="E33" s="2" t="s">
        <v>60</v>
      </c>
      <c r="F33" s="2" t="s">
        <v>195</v>
      </c>
      <c r="G33" s="7"/>
      <c r="H33" s="7">
        <v>12</v>
      </c>
      <c r="I33" s="7"/>
      <c r="L33" s="7">
        <f t="shared" si="0"/>
        <v>12</v>
      </c>
      <c r="M33" s="2">
        <f t="shared" si="3"/>
        <v>4</v>
      </c>
    </row>
    <row r="34" spans="1:13" x14ac:dyDescent="0.25">
      <c r="A34" s="2"/>
      <c r="B34" s="2"/>
      <c r="C34" s="2"/>
      <c r="D34" s="2"/>
      <c r="E34" s="2"/>
      <c r="F34" s="2"/>
      <c r="G34" s="7"/>
      <c r="H34" s="7"/>
      <c r="I34" s="7"/>
      <c r="L34" s="7" t="str">
        <f t="shared" si="0"/>
        <v/>
      </c>
    </row>
    <row r="35" spans="1:13" x14ac:dyDescent="0.25">
      <c r="A35" s="2"/>
      <c r="B35" s="2"/>
      <c r="C35" s="2" t="s">
        <v>41</v>
      </c>
      <c r="D35" s="2" t="s">
        <v>129</v>
      </c>
      <c r="E35" s="2" t="s">
        <v>130</v>
      </c>
      <c r="F35" s="2" t="s">
        <v>194</v>
      </c>
      <c r="G35" s="7">
        <v>28</v>
      </c>
      <c r="H35" s="7">
        <v>25.6</v>
      </c>
      <c r="I35" s="7"/>
      <c r="L35" s="7">
        <f t="shared" si="0"/>
        <v>53.6</v>
      </c>
      <c r="M35" s="2">
        <f>_xlfn.RANK.EQ(L35,$L$35:$L$39)</f>
        <v>1</v>
      </c>
    </row>
    <row r="36" spans="1:13" x14ac:dyDescent="0.25">
      <c r="A36" s="2"/>
      <c r="B36" s="2"/>
      <c r="C36" s="2"/>
      <c r="D36" s="2" t="s">
        <v>137</v>
      </c>
      <c r="E36" s="2" t="s">
        <v>138</v>
      </c>
      <c r="F36" s="2" t="s">
        <v>196</v>
      </c>
      <c r="G36" s="7">
        <v>23</v>
      </c>
      <c r="H36" s="7">
        <v>16</v>
      </c>
      <c r="I36" s="7"/>
      <c r="L36" s="7">
        <f t="shared" si="0"/>
        <v>39</v>
      </c>
      <c r="M36" s="2">
        <f t="shared" ref="M36:M39" si="4">_xlfn.RANK.EQ(L36,$L$35:$L$39)</f>
        <v>2</v>
      </c>
    </row>
    <row r="37" spans="1:13" x14ac:dyDescent="0.25">
      <c r="A37" s="2"/>
      <c r="B37" s="2"/>
      <c r="C37" s="2"/>
      <c r="D37" s="2" t="s">
        <v>139</v>
      </c>
      <c r="E37" s="2" t="s">
        <v>140</v>
      </c>
      <c r="F37" s="2" t="s">
        <v>194</v>
      </c>
      <c r="G37" s="7">
        <v>18</v>
      </c>
      <c r="H37" s="7">
        <v>20.8</v>
      </c>
      <c r="I37" s="7"/>
      <c r="L37" s="7">
        <f t="shared" si="0"/>
        <v>38.799999999999997</v>
      </c>
      <c r="M37" s="2">
        <f t="shared" si="4"/>
        <v>3</v>
      </c>
    </row>
    <row r="38" spans="1:13" x14ac:dyDescent="0.25">
      <c r="A38" s="2"/>
      <c r="B38" s="2"/>
      <c r="C38" s="2"/>
      <c r="D38" s="2" t="s">
        <v>141</v>
      </c>
      <c r="E38" s="2" t="s">
        <v>142</v>
      </c>
      <c r="F38" s="2" t="s">
        <v>195</v>
      </c>
      <c r="G38" s="7">
        <v>12</v>
      </c>
      <c r="H38" s="7">
        <v>16</v>
      </c>
      <c r="I38" s="7"/>
      <c r="L38" s="7">
        <f t="shared" si="0"/>
        <v>28</v>
      </c>
      <c r="M38" s="2">
        <f t="shared" si="4"/>
        <v>4</v>
      </c>
    </row>
    <row r="39" spans="1:13" x14ac:dyDescent="0.25">
      <c r="A39" s="2"/>
      <c r="B39" s="2"/>
      <c r="C39" s="2"/>
      <c r="D39" s="2" t="s">
        <v>133</v>
      </c>
      <c r="E39" s="2" t="s">
        <v>134</v>
      </c>
      <c r="F39" s="2" t="s">
        <v>194</v>
      </c>
      <c r="G39" s="7">
        <v>18</v>
      </c>
      <c r="H39" s="7"/>
      <c r="I39" s="7"/>
      <c r="L39" s="7">
        <f t="shared" ref="L39:L70" si="5">IF(COUNTA(F39:K39)=0,"",IFERROR(LARGE(F39:K39,1),0)+IFERROR(LARGE(F39:K39,2),0)+IFERROR(LARGE(F39:K39,3),0)+IFERROR(LARGE(F39:K39,4),0)+IFERROR(LARGE(F39:K39,5),0))</f>
        <v>18</v>
      </c>
      <c r="M39" s="2">
        <f t="shared" si="4"/>
        <v>5</v>
      </c>
    </row>
    <row r="40" spans="1:13" x14ac:dyDescent="0.25">
      <c r="A40" s="2"/>
      <c r="B40" s="2"/>
      <c r="C40" s="2"/>
      <c r="D40" s="2"/>
      <c r="E40" s="2"/>
      <c r="F40" s="2"/>
      <c r="G40" s="7"/>
      <c r="H40" s="7"/>
      <c r="I40" s="7"/>
      <c r="L40" s="7" t="str">
        <f t="shared" si="5"/>
        <v/>
      </c>
    </row>
    <row r="41" spans="1:13" x14ac:dyDescent="0.25">
      <c r="A41" s="2"/>
      <c r="B41" s="2" t="s">
        <v>107</v>
      </c>
      <c r="C41" s="2" t="s">
        <v>11</v>
      </c>
      <c r="D41" s="2" t="s">
        <v>117</v>
      </c>
      <c r="E41" s="2" t="s">
        <v>118</v>
      </c>
      <c r="F41" s="2" t="s">
        <v>196</v>
      </c>
      <c r="G41" s="7">
        <v>13.799999999999999</v>
      </c>
      <c r="H41" s="7">
        <v>19.2</v>
      </c>
      <c r="I41" s="7"/>
      <c r="L41" s="7">
        <f t="shared" si="5"/>
        <v>33</v>
      </c>
      <c r="M41" s="2">
        <f t="shared" ref="M41" si="6">_xlfn.RANK.EQ(L41,$L$41:$L$44)</f>
        <v>1</v>
      </c>
    </row>
    <row r="42" spans="1:13" x14ac:dyDescent="0.25">
      <c r="A42" s="2"/>
      <c r="B42" s="2"/>
      <c r="C42" s="2"/>
      <c r="D42" s="2" t="s">
        <v>119</v>
      </c>
      <c r="E42" s="2" t="s">
        <v>34</v>
      </c>
      <c r="F42" s="2" t="s">
        <v>195</v>
      </c>
      <c r="G42" s="7">
        <v>10.799999999999999</v>
      </c>
      <c r="H42" s="7">
        <v>15.6</v>
      </c>
      <c r="I42" s="7"/>
      <c r="L42" s="7">
        <f t="shared" si="5"/>
        <v>26.4</v>
      </c>
      <c r="M42" s="2">
        <f>_xlfn.RANK.EQ(L42,$L$41:$L$44)</f>
        <v>2</v>
      </c>
    </row>
    <row r="43" spans="1:13" x14ac:dyDescent="0.25">
      <c r="A43" s="2"/>
      <c r="B43" s="2"/>
      <c r="C43" s="2"/>
      <c r="D43" s="2" t="s">
        <v>135</v>
      </c>
      <c r="E43" s="2" t="s">
        <v>136</v>
      </c>
      <c r="F43" s="2" t="s">
        <v>194</v>
      </c>
      <c r="G43" s="7">
        <v>16.8</v>
      </c>
      <c r="H43" s="7"/>
      <c r="I43" s="7"/>
      <c r="L43" s="7">
        <f t="shared" si="5"/>
        <v>16.8</v>
      </c>
      <c r="M43" s="2">
        <f t="shared" ref="M43:M44" si="7">_xlfn.RANK.EQ(L43,$L$41:$L$44)</f>
        <v>3</v>
      </c>
    </row>
    <row r="44" spans="1:13" x14ac:dyDescent="0.25">
      <c r="A44" s="2"/>
      <c r="B44" s="2"/>
      <c r="C44" s="2"/>
      <c r="D44" s="2" t="s">
        <v>57</v>
      </c>
      <c r="E44" s="2" t="s">
        <v>124</v>
      </c>
      <c r="F44" s="2" t="s">
        <v>195</v>
      </c>
      <c r="G44" s="7"/>
      <c r="H44" s="7">
        <v>12</v>
      </c>
      <c r="I44" s="7"/>
      <c r="L44" s="7">
        <f t="shared" si="5"/>
        <v>12</v>
      </c>
      <c r="M44" s="2">
        <f t="shared" si="7"/>
        <v>4</v>
      </c>
    </row>
    <row r="45" spans="1:13" x14ac:dyDescent="0.25">
      <c r="A45" s="2"/>
      <c r="B45" s="2"/>
      <c r="C45" s="2"/>
      <c r="D45" s="2"/>
      <c r="E45" s="2"/>
      <c r="F45" s="2"/>
      <c r="G45" s="7"/>
      <c r="H45" s="7"/>
      <c r="I45" s="7"/>
      <c r="L45" s="7" t="str">
        <f t="shared" si="5"/>
        <v/>
      </c>
    </row>
    <row r="46" spans="1:13" x14ac:dyDescent="0.25">
      <c r="A46" s="2"/>
      <c r="B46" s="2"/>
      <c r="C46" s="2" t="s">
        <v>41</v>
      </c>
      <c r="D46" s="2" t="s">
        <v>129</v>
      </c>
      <c r="E46" s="2" t="s">
        <v>130</v>
      </c>
      <c r="F46" s="2" t="s">
        <v>194</v>
      </c>
      <c r="G46" s="7">
        <v>11.200000000000001</v>
      </c>
      <c r="H46" s="7">
        <v>12.8</v>
      </c>
      <c r="I46" s="7"/>
      <c r="L46" s="7">
        <f t="shared" si="5"/>
        <v>24</v>
      </c>
      <c r="M46" s="2">
        <f>_xlfn.RANK.EQ(L46,$L$46:$L$47)</f>
        <v>1</v>
      </c>
    </row>
    <row r="47" spans="1:13" x14ac:dyDescent="0.25">
      <c r="A47" s="2"/>
      <c r="B47" s="2"/>
      <c r="C47" s="2"/>
      <c r="D47" s="2" t="s">
        <v>139</v>
      </c>
      <c r="E47" s="2" t="s">
        <v>140</v>
      </c>
      <c r="F47" s="2" t="s">
        <v>194</v>
      </c>
      <c r="G47" s="7">
        <v>9.2000000000000011</v>
      </c>
      <c r="H47" s="7">
        <v>10.4</v>
      </c>
      <c r="I47" s="7"/>
      <c r="L47" s="7">
        <f t="shared" si="5"/>
        <v>19.600000000000001</v>
      </c>
      <c r="M47" s="2">
        <f>_xlfn.RANK.EQ(L47,$L$46:$L$47)</f>
        <v>2</v>
      </c>
    </row>
    <row r="48" spans="1:13" x14ac:dyDescent="0.25">
      <c r="A48" s="2"/>
      <c r="B48" s="2"/>
      <c r="C48" s="2"/>
      <c r="D48" s="2"/>
      <c r="E48" s="2"/>
      <c r="F48" s="2"/>
      <c r="G48" s="7"/>
      <c r="H48" s="7"/>
      <c r="I48" s="7"/>
      <c r="L48" s="7" t="str">
        <f t="shared" si="5"/>
        <v/>
      </c>
    </row>
    <row r="49" spans="1:13" x14ac:dyDescent="0.25">
      <c r="A49" s="2"/>
      <c r="B49" s="2" t="s">
        <v>108</v>
      </c>
      <c r="C49" s="2" t="s">
        <v>11</v>
      </c>
      <c r="D49" s="2" t="s">
        <v>22</v>
      </c>
      <c r="E49" s="2" t="s">
        <v>15</v>
      </c>
      <c r="F49" s="2" t="s">
        <v>195</v>
      </c>
      <c r="G49" s="7">
        <v>22.400000000000002</v>
      </c>
      <c r="H49" s="7">
        <v>25.6</v>
      </c>
      <c r="I49" s="7">
        <v>2.8</v>
      </c>
      <c r="L49" s="7">
        <f t="shared" si="5"/>
        <v>50.8</v>
      </c>
      <c r="M49" s="2">
        <f>_xlfn.RANK.EQ(L49,$L$49:$L$53)</f>
        <v>1</v>
      </c>
    </row>
    <row r="50" spans="1:13" x14ac:dyDescent="0.25">
      <c r="A50" s="2"/>
      <c r="B50" s="2"/>
      <c r="C50" s="2"/>
      <c r="D50" s="2" t="s">
        <v>117</v>
      </c>
      <c r="E50" s="2" t="s">
        <v>118</v>
      </c>
      <c r="F50" s="2" t="s">
        <v>196</v>
      </c>
      <c r="G50" s="7">
        <v>14.4</v>
      </c>
      <c r="H50" s="7">
        <v>20.8</v>
      </c>
      <c r="I50" s="7"/>
      <c r="L50" s="7">
        <f t="shared" si="5"/>
        <v>35.200000000000003</v>
      </c>
      <c r="M50" s="2">
        <f t="shared" ref="M50:M53" si="8">_xlfn.RANK.EQ(L50,$L$49:$L$53)</f>
        <v>2</v>
      </c>
    </row>
    <row r="51" spans="1:13" x14ac:dyDescent="0.25">
      <c r="A51" s="2"/>
      <c r="B51" s="2"/>
      <c r="C51" s="2"/>
      <c r="D51" s="2" t="s">
        <v>119</v>
      </c>
      <c r="E51" s="2" t="s">
        <v>34</v>
      </c>
      <c r="F51" s="2" t="s">
        <v>195</v>
      </c>
      <c r="G51" s="7">
        <v>14.4</v>
      </c>
      <c r="H51" s="7">
        <v>16</v>
      </c>
      <c r="I51" s="7"/>
      <c r="L51" s="7">
        <f t="shared" si="5"/>
        <v>30.4</v>
      </c>
      <c r="M51" s="2">
        <f t="shared" si="8"/>
        <v>3</v>
      </c>
    </row>
    <row r="52" spans="1:13" x14ac:dyDescent="0.25">
      <c r="A52" s="2"/>
      <c r="B52" s="2"/>
      <c r="C52" s="2"/>
      <c r="D52" s="2" t="s">
        <v>135</v>
      </c>
      <c r="E52" s="2" t="s">
        <v>136</v>
      </c>
      <c r="F52" s="2" t="s">
        <v>194</v>
      </c>
      <c r="G52" s="7">
        <v>18.400000000000002</v>
      </c>
      <c r="H52" s="7"/>
      <c r="I52" s="7"/>
      <c r="L52" s="7">
        <f t="shared" si="5"/>
        <v>18.400000000000002</v>
      </c>
      <c r="M52" s="2">
        <f t="shared" si="8"/>
        <v>4</v>
      </c>
    </row>
    <row r="53" spans="1:13" x14ac:dyDescent="0.25">
      <c r="A53" s="2"/>
      <c r="B53" s="2"/>
      <c r="C53" s="2"/>
      <c r="D53" s="2" t="s">
        <v>57</v>
      </c>
      <c r="E53" s="2" t="s">
        <v>124</v>
      </c>
      <c r="F53" s="2" t="s">
        <v>195</v>
      </c>
      <c r="G53" s="7"/>
      <c r="H53" s="7">
        <v>16</v>
      </c>
      <c r="I53" s="7"/>
      <c r="L53" s="7">
        <f t="shared" si="5"/>
        <v>16</v>
      </c>
      <c r="M53" s="2">
        <f t="shared" si="8"/>
        <v>5</v>
      </c>
    </row>
    <row r="54" spans="1:13" x14ac:dyDescent="0.25">
      <c r="A54" s="2"/>
      <c r="B54" s="2"/>
      <c r="C54" s="2"/>
      <c r="D54" s="2"/>
      <c r="E54" s="2"/>
      <c r="F54" s="2"/>
      <c r="G54" s="7"/>
      <c r="H54" s="7"/>
      <c r="I54" s="7"/>
      <c r="L54" s="7" t="str">
        <f t="shared" si="5"/>
        <v/>
      </c>
    </row>
    <row r="55" spans="1:13" x14ac:dyDescent="0.25">
      <c r="A55" s="2"/>
      <c r="B55" s="2"/>
      <c r="C55" s="2" t="s">
        <v>41</v>
      </c>
      <c r="D55" s="2" t="s">
        <v>129</v>
      </c>
      <c r="E55" s="2" t="s">
        <v>130</v>
      </c>
      <c r="F55" s="2" t="s">
        <v>194</v>
      </c>
      <c r="G55" s="7">
        <v>16.8</v>
      </c>
      <c r="H55" s="7">
        <v>12.8</v>
      </c>
      <c r="I55" s="7"/>
      <c r="L55" s="7">
        <f t="shared" si="5"/>
        <v>29.6</v>
      </c>
      <c r="M55" s="2">
        <f>_xlfn.RANK.EQ(L55,$L$55:$L$57)</f>
        <v>1</v>
      </c>
    </row>
    <row r="56" spans="1:13" x14ac:dyDescent="0.25">
      <c r="A56" s="2"/>
      <c r="B56" s="2"/>
      <c r="C56" s="2"/>
      <c r="D56" s="2" t="s">
        <v>139</v>
      </c>
      <c r="E56" s="2" t="s">
        <v>140</v>
      </c>
      <c r="F56" s="2" t="s">
        <v>194</v>
      </c>
      <c r="G56" s="7">
        <v>13.799999999999999</v>
      </c>
      <c r="H56" s="7">
        <v>10.4</v>
      </c>
      <c r="I56" s="7"/>
      <c r="L56" s="7">
        <f t="shared" si="5"/>
        <v>24.2</v>
      </c>
      <c r="M56" s="2">
        <f t="shared" ref="M56:M57" si="9">_xlfn.RANK.EQ(L56,$L$55:$L$57)</f>
        <v>2</v>
      </c>
    </row>
    <row r="57" spans="1:13" x14ac:dyDescent="0.25">
      <c r="A57" s="2"/>
      <c r="B57" s="2"/>
      <c r="C57" s="2"/>
      <c r="D57" s="2" t="s">
        <v>133</v>
      </c>
      <c r="E57" s="2" t="s">
        <v>134</v>
      </c>
      <c r="F57" s="2" t="s">
        <v>194</v>
      </c>
      <c r="G57" s="7">
        <v>10.799999999999999</v>
      </c>
      <c r="H57" s="7"/>
      <c r="I57" s="7"/>
      <c r="L57" s="7">
        <f t="shared" si="5"/>
        <v>10.799999999999999</v>
      </c>
      <c r="M57" s="2">
        <f t="shared" si="9"/>
        <v>3</v>
      </c>
    </row>
    <row r="58" spans="1:13" x14ac:dyDescent="0.25">
      <c r="A58" s="2"/>
      <c r="B58" s="2"/>
      <c r="C58" s="2"/>
      <c r="D58" s="2"/>
      <c r="E58" s="2"/>
      <c r="F58" s="2"/>
      <c r="G58" s="7"/>
      <c r="H58" s="7"/>
      <c r="I58" s="7"/>
      <c r="L58" s="7" t="str">
        <f t="shared" si="5"/>
        <v/>
      </c>
    </row>
    <row r="59" spans="1:13" x14ac:dyDescent="0.25">
      <c r="A59" s="2" t="s">
        <v>176</v>
      </c>
      <c r="B59" s="2" t="s">
        <v>56</v>
      </c>
      <c r="C59" s="2" t="s">
        <v>11</v>
      </c>
      <c r="D59" s="2" t="s">
        <v>182</v>
      </c>
      <c r="E59" s="2" t="s">
        <v>183</v>
      </c>
      <c r="F59" s="2" t="s">
        <v>194</v>
      </c>
      <c r="G59" s="7">
        <v>22.400000000000002</v>
      </c>
      <c r="H59" s="7"/>
      <c r="I59" s="7"/>
      <c r="L59" s="7">
        <f t="shared" si="5"/>
        <v>22.400000000000002</v>
      </c>
      <c r="M59" s="2">
        <f>_xlfn.RANK.EQ(L59,$L$59:$L$65)</f>
        <v>1</v>
      </c>
    </row>
    <row r="60" spans="1:13" x14ac:dyDescent="0.25">
      <c r="A60" s="2"/>
      <c r="B60" s="2"/>
      <c r="C60" s="2"/>
      <c r="D60" s="2" t="s">
        <v>189</v>
      </c>
      <c r="E60" s="2" t="s">
        <v>190</v>
      </c>
      <c r="F60" s="2" t="s">
        <v>194</v>
      </c>
      <c r="G60" s="7">
        <v>18.400000000000002</v>
      </c>
      <c r="H60" s="7"/>
      <c r="I60" s="7"/>
      <c r="L60" s="7">
        <f t="shared" si="5"/>
        <v>18.400000000000002</v>
      </c>
      <c r="M60" s="2">
        <f t="shared" ref="M60:M65" si="10">_xlfn.RANK.EQ(L60,$L$59:$L$65)</f>
        <v>2</v>
      </c>
    </row>
    <row r="61" spans="1:13" x14ac:dyDescent="0.25">
      <c r="A61" s="2"/>
      <c r="B61" s="2"/>
      <c r="C61" s="2"/>
      <c r="D61" s="2" t="s">
        <v>159</v>
      </c>
      <c r="E61" s="2" t="s">
        <v>13</v>
      </c>
      <c r="F61" s="2" t="s">
        <v>194</v>
      </c>
      <c r="G61" s="7">
        <v>14.4</v>
      </c>
      <c r="H61" s="7"/>
      <c r="I61" s="7"/>
      <c r="L61" s="7">
        <f t="shared" si="5"/>
        <v>14.4</v>
      </c>
      <c r="M61" s="2">
        <f t="shared" si="10"/>
        <v>3</v>
      </c>
    </row>
    <row r="62" spans="1:13" x14ac:dyDescent="0.25">
      <c r="A62" s="2"/>
      <c r="B62" s="2"/>
      <c r="C62" s="2"/>
      <c r="D62" s="2" t="s">
        <v>16</v>
      </c>
      <c r="E62" s="2" t="s">
        <v>17</v>
      </c>
      <c r="F62" s="2" t="s">
        <v>196</v>
      </c>
      <c r="G62" s="7">
        <v>14.4</v>
      </c>
      <c r="H62" s="7"/>
      <c r="I62" s="7"/>
      <c r="L62" s="7">
        <f t="shared" si="5"/>
        <v>14.4</v>
      </c>
      <c r="M62" s="2">
        <f t="shared" si="10"/>
        <v>3</v>
      </c>
    </row>
    <row r="63" spans="1:13" x14ac:dyDescent="0.25">
      <c r="A63" s="2"/>
      <c r="B63" s="2"/>
      <c r="C63" s="2"/>
      <c r="D63" s="2" t="s">
        <v>177</v>
      </c>
      <c r="E63" s="2" t="s">
        <v>178</v>
      </c>
      <c r="F63" s="2" t="s">
        <v>194</v>
      </c>
      <c r="G63" s="7"/>
      <c r="H63" s="7">
        <v>1</v>
      </c>
      <c r="I63" s="7"/>
      <c r="L63" s="7">
        <f t="shared" si="5"/>
        <v>1</v>
      </c>
      <c r="M63" s="2">
        <f t="shared" si="10"/>
        <v>5</v>
      </c>
    </row>
    <row r="64" spans="1:13" x14ac:dyDescent="0.25">
      <c r="A64" s="2"/>
      <c r="B64" s="2"/>
      <c r="C64" s="2"/>
      <c r="D64" s="2" t="s">
        <v>94</v>
      </c>
      <c r="E64" s="2" t="s">
        <v>95</v>
      </c>
      <c r="F64" s="2" t="s">
        <v>195</v>
      </c>
      <c r="G64" s="7"/>
      <c r="H64" s="7">
        <v>1</v>
      </c>
      <c r="I64" s="7"/>
      <c r="L64" s="7">
        <f t="shared" si="5"/>
        <v>1</v>
      </c>
      <c r="M64" s="2">
        <f t="shared" si="10"/>
        <v>5</v>
      </c>
    </row>
    <row r="65" spans="1:13" x14ac:dyDescent="0.25">
      <c r="A65" s="2"/>
      <c r="B65" s="2"/>
      <c r="C65" s="2"/>
      <c r="D65" s="2" t="s">
        <v>59</v>
      </c>
      <c r="E65" s="2" t="s">
        <v>60</v>
      </c>
      <c r="F65" s="2" t="s">
        <v>195</v>
      </c>
      <c r="G65" s="7"/>
      <c r="H65" s="7">
        <v>1</v>
      </c>
      <c r="I65" s="7"/>
      <c r="L65" s="7">
        <f t="shared" si="5"/>
        <v>1</v>
      </c>
      <c r="M65" s="2">
        <f t="shared" si="10"/>
        <v>5</v>
      </c>
    </row>
    <row r="66" spans="1:13" x14ac:dyDescent="0.25">
      <c r="A66" s="2"/>
      <c r="B66" s="2"/>
      <c r="C66" s="2"/>
      <c r="D66" s="2"/>
      <c r="E66" s="2"/>
      <c r="F66" s="2"/>
      <c r="G66" s="7"/>
      <c r="H66" s="7"/>
      <c r="I66" s="7"/>
      <c r="L66" s="7" t="str">
        <f t="shared" si="5"/>
        <v/>
      </c>
    </row>
    <row r="67" spans="1:13" x14ac:dyDescent="0.25">
      <c r="A67" s="2"/>
      <c r="B67" s="2" t="s">
        <v>107</v>
      </c>
      <c r="C67" s="2" t="s">
        <v>11</v>
      </c>
      <c r="D67" s="2" t="s">
        <v>23</v>
      </c>
      <c r="E67" s="2" t="s">
        <v>185</v>
      </c>
      <c r="F67" s="2" t="s">
        <v>194</v>
      </c>
      <c r="G67" s="7">
        <v>1</v>
      </c>
      <c r="H67" s="7"/>
      <c r="I67" s="7"/>
      <c r="L67" s="7">
        <f t="shared" si="5"/>
        <v>1</v>
      </c>
      <c r="M67" s="2">
        <f>_xlfn.RANK.EQ(L67,$L$67:$L$67)</f>
        <v>1</v>
      </c>
    </row>
    <row r="68" spans="1:13" x14ac:dyDescent="0.25">
      <c r="A68" s="2"/>
      <c r="B68" s="2"/>
      <c r="C68" s="2"/>
      <c r="D68" s="2"/>
      <c r="E68" s="2"/>
      <c r="F68" s="2"/>
      <c r="G68" s="7"/>
      <c r="H68" s="7"/>
      <c r="I68" s="7"/>
      <c r="L68" s="7" t="str">
        <f t="shared" si="5"/>
        <v/>
      </c>
    </row>
    <row r="69" spans="1:13" x14ac:dyDescent="0.25">
      <c r="A69" s="2"/>
      <c r="B69" s="2"/>
      <c r="C69" s="2" t="s">
        <v>41</v>
      </c>
      <c r="D69" s="2" t="s">
        <v>139</v>
      </c>
      <c r="E69" s="2" t="s">
        <v>140</v>
      </c>
      <c r="F69" s="2" t="s">
        <v>194</v>
      </c>
      <c r="G69" s="7"/>
      <c r="H69" s="7">
        <v>1</v>
      </c>
      <c r="I69" s="7"/>
      <c r="L69" s="7">
        <f t="shared" si="5"/>
        <v>1</v>
      </c>
      <c r="M69" s="2">
        <f>_xlfn.RANK.EQ(L69,$L$69:$L$70)</f>
        <v>1</v>
      </c>
    </row>
    <row r="70" spans="1:13" x14ac:dyDescent="0.25">
      <c r="A70" s="2"/>
      <c r="B70" s="2"/>
      <c r="C70" s="2"/>
      <c r="D70" s="2" t="s">
        <v>188</v>
      </c>
      <c r="E70" s="2" t="s">
        <v>26</v>
      </c>
      <c r="F70" s="2" t="s">
        <v>195</v>
      </c>
      <c r="G70" s="7"/>
      <c r="H70" s="7">
        <v>1</v>
      </c>
      <c r="I70" s="7"/>
      <c r="L70" s="7">
        <f t="shared" si="5"/>
        <v>1</v>
      </c>
      <c r="M70" s="2">
        <f>_xlfn.RANK.EQ(L70,$L$69:$L$70)</f>
        <v>1</v>
      </c>
    </row>
    <row r="71" spans="1:13" x14ac:dyDescent="0.25">
      <c r="A71" s="2"/>
      <c r="B71" s="2"/>
      <c r="C71" s="2"/>
      <c r="D71" s="2"/>
      <c r="E71" s="2"/>
      <c r="F71" s="2"/>
      <c r="G71" s="7"/>
      <c r="H71" s="7"/>
      <c r="I71" s="7"/>
      <c r="L71" s="7" t="str">
        <f t="shared" ref="L71:L102" si="11">IF(COUNTA(F71:K71)=0,"",IFERROR(LARGE(F71:K71,1),0)+IFERROR(LARGE(F71:K71,2),0)+IFERROR(LARGE(F71:K71,3),0)+IFERROR(LARGE(F71:K71,4),0)+IFERROR(LARGE(F71:K71,5),0))</f>
        <v/>
      </c>
    </row>
    <row r="72" spans="1:13" x14ac:dyDescent="0.25">
      <c r="A72" s="2"/>
      <c r="B72" s="2" t="s">
        <v>108</v>
      </c>
      <c r="C72" s="2" t="s">
        <v>11</v>
      </c>
      <c r="D72" s="2" t="s">
        <v>23</v>
      </c>
      <c r="E72" s="2" t="s">
        <v>185</v>
      </c>
      <c r="F72" s="2" t="s">
        <v>194</v>
      </c>
      <c r="G72" s="7">
        <v>1</v>
      </c>
      <c r="H72" s="7"/>
      <c r="I72" s="7"/>
      <c r="L72" s="7">
        <f t="shared" si="11"/>
        <v>1</v>
      </c>
      <c r="M72" s="2">
        <f>_xlfn.RANK.EQ(L72,$L$72:$L$72)</f>
        <v>1</v>
      </c>
    </row>
    <row r="73" spans="1:13" x14ac:dyDescent="0.25">
      <c r="A73" s="2"/>
      <c r="B73" s="2"/>
      <c r="C73" s="2"/>
      <c r="D73" s="2"/>
      <c r="E73" s="2"/>
      <c r="F73" s="2"/>
      <c r="G73" s="7"/>
      <c r="H73" s="7"/>
      <c r="I73" s="7"/>
      <c r="L73" s="7" t="str">
        <f t="shared" si="11"/>
        <v/>
      </c>
    </row>
    <row r="74" spans="1:13" x14ac:dyDescent="0.25">
      <c r="A74" s="2"/>
      <c r="B74" s="2"/>
      <c r="C74" s="2" t="s">
        <v>41</v>
      </c>
      <c r="D74" s="2" t="s">
        <v>139</v>
      </c>
      <c r="E74" s="2" t="s">
        <v>140</v>
      </c>
      <c r="F74" s="2" t="s">
        <v>194</v>
      </c>
      <c r="G74" s="7"/>
      <c r="H74" s="7">
        <v>1</v>
      </c>
      <c r="I74" s="7"/>
      <c r="L74" s="7">
        <f t="shared" si="11"/>
        <v>1</v>
      </c>
      <c r="M74" s="2">
        <f>_xlfn.RANK.EQ(L74,$L$74:$L$75)</f>
        <v>1</v>
      </c>
    </row>
    <row r="75" spans="1:13" x14ac:dyDescent="0.25">
      <c r="A75" s="2"/>
      <c r="B75" s="2"/>
      <c r="C75" s="2"/>
      <c r="D75" s="2" t="s">
        <v>188</v>
      </c>
      <c r="E75" s="2" t="s">
        <v>26</v>
      </c>
      <c r="F75" s="2" t="s">
        <v>195</v>
      </c>
      <c r="G75" s="7"/>
      <c r="H75" s="7">
        <v>1</v>
      </c>
      <c r="I75" s="7"/>
      <c r="L75" s="7">
        <f t="shared" si="11"/>
        <v>1</v>
      </c>
      <c r="M75" s="2">
        <f>_xlfn.RANK.EQ(L75,$L$74:$L$75)</f>
        <v>1</v>
      </c>
    </row>
    <row r="76" spans="1:13" x14ac:dyDescent="0.25">
      <c r="A76" s="2"/>
      <c r="B76" s="2"/>
      <c r="C76" s="2"/>
      <c r="D76" s="2"/>
      <c r="E76" s="2"/>
      <c r="F76" s="2"/>
      <c r="G76" s="7"/>
      <c r="H76" s="7"/>
      <c r="I76" s="7"/>
      <c r="L76" s="7" t="str">
        <f t="shared" si="11"/>
        <v/>
      </c>
    </row>
    <row r="77" spans="1:13" x14ac:dyDescent="0.25">
      <c r="L77" s="7" t="str">
        <f t="shared" si="11"/>
        <v/>
      </c>
    </row>
    <row r="78" spans="1:13" x14ac:dyDescent="0.25">
      <c r="L78" s="7" t="str">
        <f t="shared" si="11"/>
        <v/>
      </c>
    </row>
    <row r="79" spans="1:13" x14ac:dyDescent="0.25">
      <c r="L79" s="7" t="str">
        <f t="shared" si="11"/>
        <v/>
      </c>
    </row>
    <row r="80" spans="1:13" x14ac:dyDescent="0.25">
      <c r="L80" s="7" t="str">
        <f t="shared" si="11"/>
        <v/>
      </c>
    </row>
    <row r="81" spans="12:12" x14ac:dyDescent="0.25">
      <c r="L81" s="7" t="str">
        <f t="shared" si="11"/>
        <v/>
      </c>
    </row>
    <row r="82" spans="12:12" x14ac:dyDescent="0.25">
      <c r="L82" s="7" t="str">
        <f t="shared" si="11"/>
        <v/>
      </c>
    </row>
    <row r="83" spans="12:12" x14ac:dyDescent="0.25">
      <c r="L83" s="7" t="str">
        <f t="shared" si="11"/>
        <v/>
      </c>
    </row>
    <row r="84" spans="12:12" x14ac:dyDescent="0.25">
      <c r="L84" s="7" t="str">
        <f t="shared" si="11"/>
        <v/>
      </c>
    </row>
    <row r="85" spans="12:12" x14ac:dyDescent="0.25">
      <c r="L85" s="7" t="str">
        <f t="shared" si="11"/>
        <v/>
      </c>
    </row>
    <row r="86" spans="12:12" x14ac:dyDescent="0.25">
      <c r="L86" s="7" t="str">
        <f t="shared" si="11"/>
        <v/>
      </c>
    </row>
    <row r="87" spans="12:12" x14ac:dyDescent="0.25">
      <c r="L87" s="7" t="str">
        <f t="shared" si="11"/>
        <v/>
      </c>
    </row>
    <row r="88" spans="12:12" x14ac:dyDescent="0.25">
      <c r="L88" s="7" t="str">
        <f t="shared" si="11"/>
        <v/>
      </c>
    </row>
    <row r="89" spans="12:12" x14ac:dyDescent="0.25">
      <c r="L89" s="7" t="str">
        <f t="shared" si="11"/>
        <v/>
      </c>
    </row>
    <row r="90" spans="12:12" x14ac:dyDescent="0.25">
      <c r="L90" s="7" t="str">
        <f t="shared" si="11"/>
        <v/>
      </c>
    </row>
    <row r="91" spans="12:12" x14ac:dyDescent="0.25">
      <c r="L91" s="7" t="str">
        <f t="shared" si="11"/>
        <v/>
      </c>
    </row>
    <row r="92" spans="12:12" x14ac:dyDescent="0.25">
      <c r="L92" s="7" t="str">
        <f t="shared" si="11"/>
        <v/>
      </c>
    </row>
    <row r="93" spans="12:12" x14ac:dyDescent="0.25">
      <c r="L93" s="7" t="str">
        <f t="shared" si="11"/>
        <v/>
      </c>
    </row>
    <row r="94" spans="12:12" x14ac:dyDescent="0.25">
      <c r="L94" s="7" t="str">
        <f t="shared" si="11"/>
        <v/>
      </c>
    </row>
    <row r="95" spans="12:12" x14ac:dyDescent="0.25">
      <c r="L95" s="7" t="str">
        <f t="shared" si="11"/>
        <v/>
      </c>
    </row>
    <row r="96" spans="12:12" x14ac:dyDescent="0.25">
      <c r="L96" s="7" t="str">
        <f t="shared" si="11"/>
        <v/>
      </c>
    </row>
    <row r="97" spans="12:12" x14ac:dyDescent="0.25">
      <c r="L97" s="7" t="str">
        <f t="shared" si="11"/>
        <v/>
      </c>
    </row>
    <row r="98" spans="12:12" x14ac:dyDescent="0.25">
      <c r="L98" s="7" t="str">
        <f t="shared" si="11"/>
        <v/>
      </c>
    </row>
    <row r="99" spans="12:12" x14ac:dyDescent="0.25">
      <c r="L99" s="7" t="str">
        <f t="shared" si="11"/>
        <v/>
      </c>
    </row>
    <row r="100" spans="12:12" x14ac:dyDescent="0.25">
      <c r="L100" s="7" t="str">
        <f t="shared" si="11"/>
        <v/>
      </c>
    </row>
    <row r="101" spans="12:12" x14ac:dyDescent="0.25">
      <c r="L101" s="7" t="str">
        <f t="shared" si="11"/>
        <v/>
      </c>
    </row>
    <row r="102" spans="12:12" x14ac:dyDescent="0.25">
      <c r="L102" s="7" t="str">
        <f t="shared" si="11"/>
        <v/>
      </c>
    </row>
    <row r="103" spans="12:12" x14ac:dyDescent="0.25">
      <c r="L103" s="7" t="str">
        <f t="shared" ref="L103:L134" si="12">IF(COUNTA(F103:K103)=0,"",IFERROR(LARGE(F103:K103,1),0)+IFERROR(LARGE(F103:K103,2),0)+IFERROR(LARGE(F103:K103,3),0)+IFERROR(LARGE(F103:K103,4),0)+IFERROR(LARGE(F103:K103,5),0))</f>
        <v/>
      </c>
    </row>
    <row r="104" spans="12:12" x14ac:dyDescent="0.25">
      <c r="L104" s="7" t="str">
        <f t="shared" si="12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dimension ref="A2:M104"/>
  <sheetViews>
    <sheetView workbookViewId="0"/>
  </sheetViews>
  <sheetFormatPr defaultRowHeight="15" x14ac:dyDescent="0.25"/>
  <cols>
    <col min="1" max="1" width="11.42578125" bestFit="1" customWidth="1"/>
    <col min="2" max="2" width="3.85546875" bestFit="1" customWidth="1"/>
    <col min="3" max="3" width="7.7109375" bestFit="1" customWidth="1"/>
    <col min="4" max="4" width="10.28515625" bestFit="1" customWidth="1"/>
    <col min="5" max="5" width="26" bestFit="1" customWidth="1"/>
    <col min="6" max="6" width="4.85546875" bestFit="1" customWidth="1"/>
    <col min="7" max="7" width="5.85546875" bestFit="1" customWidth="1"/>
    <col min="8" max="8" width="6.7109375" bestFit="1" customWidth="1"/>
    <col min="9" max="9" width="7.5703125" bestFit="1" customWidth="1"/>
    <col min="10" max="10" width="6.7109375" bestFit="1" customWidth="1"/>
    <col min="11" max="11" width="6.85546875" customWidth="1"/>
    <col min="12" max="12" width="7.28515625" style="2" bestFit="1" customWidth="1"/>
    <col min="13" max="13" width="7.42578125" style="2" bestFit="1" customWidth="1"/>
    <col min="14" max="14" width="8" bestFit="1" customWidth="1"/>
    <col min="15" max="15" width="5" bestFit="1" customWidth="1"/>
  </cols>
  <sheetData>
    <row r="2" spans="1:13" x14ac:dyDescent="0.25">
      <c r="A2" s="12" t="str">
        <f>"Ranking values as at "</f>
        <v xml:space="preserve">Ranking values as at </v>
      </c>
      <c r="B2" s="12"/>
      <c r="C2" s="1">
        <f ca="1">TODAY()</f>
        <v>44244</v>
      </c>
    </row>
    <row r="3" spans="1:13" x14ac:dyDescent="0.25">
      <c r="A3" s="8" t="s">
        <v>0</v>
      </c>
      <c r="B3" s="2"/>
      <c r="C3" s="2"/>
      <c r="D3" s="2"/>
      <c r="E3" s="2"/>
      <c r="F3" s="2"/>
      <c r="G3" s="2"/>
      <c r="H3" s="2"/>
      <c r="I3" s="2"/>
      <c r="L3" s="3"/>
      <c r="M3" s="3"/>
    </row>
    <row r="4" spans="1:13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L4" s="4" t="s">
        <v>2</v>
      </c>
      <c r="M4" s="4" t="s">
        <v>2</v>
      </c>
    </row>
    <row r="5" spans="1:13" s="11" customFormat="1" x14ac:dyDescent="0.25">
      <c r="A5" s="6"/>
      <c r="B5" s="6"/>
      <c r="C5" s="6"/>
      <c r="D5" s="6"/>
      <c r="E5" s="6"/>
      <c r="F5" s="6"/>
      <c r="G5" s="5">
        <v>43891</v>
      </c>
      <c r="H5" s="5">
        <v>44087</v>
      </c>
      <c r="I5" s="5">
        <v>44122</v>
      </c>
      <c r="L5" s="9" t="s">
        <v>3</v>
      </c>
      <c r="M5" s="9" t="s">
        <v>4</v>
      </c>
    </row>
    <row r="6" spans="1:13" s="11" customFormat="1" x14ac:dyDescent="0.25">
      <c r="A6" s="6"/>
      <c r="B6" s="6"/>
      <c r="C6" s="6"/>
      <c r="D6" s="6"/>
      <c r="E6" s="6"/>
      <c r="F6" s="6"/>
      <c r="G6" s="6" t="s">
        <v>5</v>
      </c>
      <c r="H6" s="6" t="s">
        <v>5</v>
      </c>
      <c r="I6" s="6" t="s">
        <v>6</v>
      </c>
      <c r="L6" s="10"/>
      <c r="M6" s="10"/>
    </row>
    <row r="7" spans="1:13" x14ac:dyDescent="0.25">
      <c r="A7" s="2" t="s">
        <v>9</v>
      </c>
      <c r="B7" s="2" t="s">
        <v>72</v>
      </c>
      <c r="C7" s="2" t="s">
        <v>11</v>
      </c>
      <c r="D7" s="2" t="s">
        <v>73</v>
      </c>
      <c r="E7" s="2" t="s">
        <v>74</v>
      </c>
      <c r="F7" s="2" t="s">
        <v>199</v>
      </c>
      <c r="G7" s="7">
        <v>22.400000000000002</v>
      </c>
      <c r="H7" s="7"/>
      <c r="I7" s="7">
        <v>19.2</v>
      </c>
      <c r="L7" s="7">
        <f t="shared" ref="L7:L38" si="0">IF(COUNTA(F7:K7)=0,"",IFERROR(LARGE(F7:K7,1),0)+IFERROR(LARGE(F7:K7,2),0)+IFERROR(LARGE(F7:K7,3),0)+IFERROR(LARGE(F7:K7,4),0)+IFERROR(LARGE(F7:K7,5),0))</f>
        <v>41.6</v>
      </c>
      <c r="M7" s="2">
        <f>_xlfn.RANK.EQ(L7,$L$7:$L$14)</f>
        <v>1</v>
      </c>
    </row>
    <row r="8" spans="1:13" x14ac:dyDescent="0.25">
      <c r="A8" s="2"/>
      <c r="B8" s="2"/>
      <c r="C8" s="2"/>
      <c r="D8" s="2" t="s">
        <v>75</v>
      </c>
      <c r="E8" s="2" t="s">
        <v>76</v>
      </c>
      <c r="F8" s="2" t="s">
        <v>199</v>
      </c>
      <c r="G8" s="7">
        <v>14.4</v>
      </c>
      <c r="H8" s="7"/>
      <c r="I8" s="7"/>
      <c r="L8" s="7">
        <f t="shared" si="0"/>
        <v>14.4</v>
      </c>
      <c r="M8" s="2">
        <f t="shared" ref="M8:M14" si="1">_xlfn.RANK.EQ(L8,$L$7:$L$14)</f>
        <v>3</v>
      </c>
    </row>
    <row r="9" spans="1:13" x14ac:dyDescent="0.25">
      <c r="A9" s="2"/>
      <c r="B9" s="2"/>
      <c r="C9" s="2"/>
      <c r="D9" s="2" t="s">
        <v>75</v>
      </c>
      <c r="E9" s="2" t="s">
        <v>77</v>
      </c>
      <c r="F9" s="2" t="s">
        <v>199</v>
      </c>
      <c r="G9" s="7">
        <v>9.6000000000000014</v>
      </c>
      <c r="H9" s="7"/>
      <c r="I9" s="7"/>
      <c r="L9" s="7">
        <f t="shared" si="0"/>
        <v>9.6000000000000014</v>
      </c>
      <c r="M9" s="2">
        <f t="shared" si="1"/>
        <v>6</v>
      </c>
    </row>
    <row r="10" spans="1:13" x14ac:dyDescent="0.25">
      <c r="A10" s="2"/>
      <c r="B10" s="2"/>
      <c r="C10" s="2"/>
      <c r="D10" s="2" t="s">
        <v>23</v>
      </c>
      <c r="E10" s="2" t="s">
        <v>78</v>
      </c>
      <c r="F10" s="2" t="s">
        <v>196</v>
      </c>
      <c r="G10" s="7"/>
      <c r="H10" s="7"/>
      <c r="I10" s="7">
        <v>15.6</v>
      </c>
      <c r="L10" s="7">
        <f t="shared" si="0"/>
        <v>15.6</v>
      </c>
      <c r="M10" s="2">
        <f t="shared" si="1"/>
        <v>2</v>
      </c>
    </row>
    <row r="11" spans="1:13" x14ac:dyDescent="0.25">
      <c r="A11" s="2"/>
      <c r="B11" s="2"/>
      <c r="C11" s="2"/>
      <c r="D11" s="2" t="s">
        <v>79</v>
      </c>
      <c r="E11" s="2" t="s">
        <v>80</v>
      </c>
      <c r="F11" s="2" t="s">
        <v>199</v>
      </c>
      <c r="G11" s="7">
        <v>14.4</v>
      </c>
      <c r="H11" s="7"/>
      <c r="I11" s="7"/>
      <c r="L11" s="7">
        <f t="shared" si="0"/>
        <v>14.4</v>
      </c>
      <c r="M11" s="2">
        <f t="shared" si="1"/>
        <v>3</v>
      </c>
    </row>
    <row r="12" spans="1:13" x14ac:dyDescent="0.25">
      <c r="A12" s="2"/>
      <c r="B12" s="2"/>
      <c r="C12" s="2"/>
      <c r="D12" s="2" t="s">
        <v>81</v>
      </c>
      <c r="E12" s="2" t="s">
        <v>82</v>
      </c>
      <c r="F12" s="2" t="s">
        <v>199</v>
      </c>
      <c r="G12" s="7"/>
      <c r="H12" s="7"/>
      <c r="I12" s="7">
        <v>12</v>
      </c>
      <c r="L12" s="7">
        <f t="shared" si="0"/>
        <v>12</v>
      </c>
      <c r="M12" s="2">
        <f t="shared" si="1"/>
        <v>5</v>
      </c>
    </row>
    <row r="13" spans="1:13" x14ac:dyDescent="0.25">
      <c r="A13" s="2"/>
      <c r="B13" s="2"/>
      <c r="C13" s="2"/>
      <c r="D13" s="2" t="s">
        <v>83</v>
      </c>
      <c r="E13" s="2" t="s">
        <v>84</v>
      </c>
      <c r="F13" s="2" t="s">
        <v>196</v>
      </c>
      <c r="G13" s="7"/>
      <c r="H13" s="7">
        <v>1</v>
      </c>
      <c r="I13" s="7"/>
      <c r="L13" s="7">
        <f t="shared" si="0"/>
        <v>1</v>
      </c>
      <c r="M13" s="2">
        <f t="shared" si="1"/>
        <v>7</v>
      </c>
    </row>
    <row r="14" spans="1:13" x14ac:dyDescent="0.25">
      <c r="A14" s="2"/>
      <c r="B14" s="2"/>
      <c r="C14" s="2"/>
      <c r="D14" s="2" t="s">
        <v>85</v>
      </c>
      <c r="E14" s="2" t="s">
        <v>86</v>
      </c>
      <c r="F14" s="2" t="s">
        <v>195</v>
      </c>
      <c r="G14" s="7"/>
      <c r="H14" s="7">
        <v>1</v>
      </c>
      <c r="I14" s="7"/>
      <c r="L14" s="7">
        <f t="shared" si="0"/>
        <v>1</v>
      </c>
      <c r="M14" s="2">
        <f t="shared" si="1"/>
        <v>7</v>
      </c>
    </row>
    <row r="15" spans="1:13" x14ac:dyDescent="0.25">
      <c r="A15" s="2"/>
      <c r="B15" s="2"/>
      <c r="C15" s="2"/>
      <c r="D15" s="2"/>
      <c r="E15" s="2"/>
      <c r="F15" s="2"/>
      <c r="G15" s="7"/>
      <c r="H15" s="7"/>
      <c r="I15" s="7"/>
      <c r="L15" s="7" t="str">
        <f t="shared" si="0"/>
        <v/>
      </c>
    </row>
    <row r="16" spans="1:13" x14ac:dyDescent="0.25">
      <c r="A16" s="2"/>
      <c r="B16" s="2"/>
      <c r="C16" s="2" t="s">
        <v>41</v>
      </c>
      <c r="D16" s="2" t="s">
        <v>87</v>
      </c>
      <c r="E16" s="2" t="s">
        <v>88</v>
      </c>
      <c r="F16" s="2" t="s">
        <v>199</v>
      </c>
      <c r="G16" s="7">
        <v>4.6000000000000005</v>
      </c>
      <c r="H16" s="7"/>
      <c r="I16" s="7">
        <v>12.8</v>
      </c>
      <c r="L16" s="7">
        <f t="shared" si="0"/>
        <v>17.400000000000002</v>
      </c>
      <c r="M16" s="2">
        <f>_xlfn.RANK.EQ(L16,$L$16:$L$17)</f>
        <v>1</v>
      </c>
    </row>
    <row r="17" spans="1:13" x14ac:dyDescent="0.25">
      <c r="A17" s="2"/>
      <c r="B17" s="2"/>
      <c r="C17" s="2"/>
      <c r="D17" s="2" t="s">
        <v>89</v>
      </c>
      <c r="E17" s="2" t="s">
        <v>90</v>
      </c>
      <c r="F17" s="2" t="s">
        <v>199</v>
      </c>
      <c r="G17" s="7"/>
      <c r="H17" s="7"/>
      <c r="I17" s="7">
        <v>10.4</v>
      </c>
      <c r="L17" s="7">
        <f t="shared" si="0"/>
        <v>10.4</v>
      </c>
      <c r="M17" s="2">
        <f>_xlfn.RANK.EQ(L17,$L$16:$L$17)</f>
        <v>2</v>
      </c>
    </row>
    <row r="18" spans="1:13" x14ac:dyDescent="0.25">
      <c r="A18" s="2"/>
      <c r="B18" s="2"/>
      <c r="C18" s="2"/>
      <c r="D18" s="2"/>
      <c r="E18" s="2"/>
      <c r="F18" s="2"/>
      <c r="G18" s="7"/>
      <c r="H18" s="7"/>
      <c r="I18" s="7"/>
      <c r="L18" s="7" t="str">
        <f t="shared" si="0"/>
        <v/>
      </c>
    </row>
    <row r="19" spans="1:13" x14ac:dyDescent="0.25">
      <c r="A19" s="2"/>
      <c r="B19" s="2" t="s">
        <v>91</v>
      </c>
      <c r="C19" s="2" t="s">
        <v>11</v>
      </c>
      <c r="D19" s="2" t="s">
        <v>65</v>
      </c>
      <c r="E19" s="2" t="s">
        <v>21</v>
      </c>
      <c r="F19" s="2" t="s">
        <v>196</v>
      </c>
      <c r="G19" s="7">
        <v>18.400000000000002</v>
      </c>
      <c r="H19" s="7">
        <v>28</v>
      </c>
      <c r="I19" s="7">
        <v>25.6</v>
      </c>
      <c r="L19" s="7">
        <f t="shared" si="0"/>
        <v>72</v>
      </c>
      <c r="M19" s="2">
        <f>_xlfn.RANK.EQ(L19,$L$19:$L$24)</f>
        <v>1</v>
      </c>
    </row>
    <row r="20" spans="1:13" x14ac:dyDescent="0.25">
      <c r="A20" s="2"/>
      <c r="B20" s="2"/>
      <c r="C20" s="2"/>
      <c r="D20" s="2" t="s">
        <v>57</v>
      </c>
      <c r="E20" s="2" t="s">
        <v>58</v>
      </c>
      <c r="F20" s="2" t="s">
        <v>195</v>
      </c>
      <c r="G20" s="7">
        <v>22.400000000000002</v>
      </c>
      <c r="H20" s="7">
        <v>23</v>
      </c>
      <c r="I20" s="7">
        <v>20.8</v>
      </c>
      <c r="L20" s="7">
        <f t="shared" si="0"/>
        <v>66.2</v>
      </c>
      <c r="M20" s="2">
        <f t="shared" ref="M20:M24" si="2">_xlfn.RANK.EQ(L20,$L$19:$L$24)</f>
        <v>2</v>
      </c>
    </row>
    <row r="21" spans="1:13" x14ac:dyDescent="0.25">
      <c r="A21" s="2"/>
      <c r="B21" s="2"/>
      <c r="C21" s="2"/>
      <c r="D21" s="2" t="s">
        <v>92</v>
      </c>
      <c r="E21" s="2" t="s">
        <v>93</v>
      </c>
      <c r="F21" s="2" t="s">
        <v>195</v>
      </c>
      <c r="G21" s="7">
        <v>14.4</v>
      </c>
      <c r="H21" s="7">
        <v>18</v>
      </c>
      <c r="I21" s="7">
        <v>16</v>
      </c>
      <c r="L21" s="7">
        <f t="shared" si="0"/>
        <v>48.4</v>
      </c>
      <c r="M21" s="2">
        <f t="shared" si="2"/>
        <v>3</v>
      </c>
    </row>
    <row r="22" spans="1:13" x14ac:dyDescent="0.25">
      <c r="A22" s="2"/>
      <c r="B22" s="2"/>
      <c r="C22" s="2"/>
      <c r="D22" s="2" t="s">
        <v>94</v>
      </c>
      <c r="E22" s="2" t="s">
        <v>95</v>
      </c>
      <c r="F22" s="2" t="s">
        <v>195</v>
      </c>
      <c r="G22" s="7">
        <v>14.4</v>
      </c>
      <c r="H22" s="7">
        <v>12</v>
      </c>
      <c r="I22" s="7">
        <v>16</v>
      </c>
      <c r="L22" s="7">
        <f t="shared" si="0"/>
        <v>42.4</v>
      </c>
      <c r="M22" s="2">
        <f t="shared" si="2"/>
        <v>4</v>
      </c>
    </row>
    <row r="23" spans="1:13" x14ac:dyDescent="0.25">
      <c r="A23" s="2"/>
      <c r="B23" s="2"/>
      <c r="C23" s="2"/>
      <c r="D23" s="2" t="s">
        <v>96</v>
      </c>
      <c r="E23" s="2" t="s">
        <v>97</v>
      </c>
      <c r="F23" s="2" t="s">
        <v>195</v>
      </c>
      <c r="G23" s="7"/>
      <c r="H23" s="7">
        <v>12</v>
      </c>
      <c r="I23" s="7"/>
      <c r="L23" s="7">
        <f t="shared" si="0"/>
        <v>12</v>
      </c>
      <c r="M23" s="2">
        <f t="shared" si="2"/>
        <v>5</v>
      </c>
    </row>
    <row r="24" spans="1:13" x14ac:dyDescent="0.25">
      <c r="A24" s="2"/>
      <c r="B24" s="2"/>
      <c r="C24" s="2"/>
      <c r="D24" s="2" t="s">
        <v>83</v>
      </c>
      <c r="E24" s="2" t="s">
        <v>84</v>
      </c>
      <c r="F24" s="2" t="s">
        <v>196</v>
      </c>
      <c r="G24" s="7"/>
      <c r="H24" s="7">
        <v>12</v>
      </c>
      <c r="I24" s="7"/>
      <c r="L24" s="7">
        <f t="shared" si="0"/>
        <v>12</v>
      </c>
      <c r="M24" s="2">
        <f t="shared" si="2"/>
        <v>5</v>
      </c>
    </row>
    <row r="25" spans="1:13" x14ac:dyDescent="0.25">
      <c r="A25" s="2"/>
      <c r="B25" s="2"/>
      <c r="C25" s="2"/>
      <c r="D25" s="2"/>
      <c r="E25" s="2"/>
      <c r="F25" s="2"/>
      <c r="G25" s="7"/>
      <c r="H25" s="7"/>
      <c r="I25" s="7"/>
      <c r="L25" s="7" t="str">
        <f t="shared" si="0"/>
        <v/>
      </c>
    </row>
    <row r="26" spans="1:13" x14ac:dyDescent="0.25">
      <c r="A26" s="2"/>
      <c r="B26" s="2"/>
      <c r="C26" s="2" t="s">
        <v>41</v>
      </c>
      <c r="D26" s="2" t="s">
        <v>50</v>
      </c>
      <c r="E26" s="2" t="s">
        <v>51</v>
      </c>
      <c r="F26" s="2" t="s">
        <v>195</v>
      </c>
      <c r="G26" s="7">
        <v>22.400000000000002</v>
      </c>
      <c r="H26" s="7">
        <v>3.6</v>
      </c>
      <c r="I26" s="7">
        <v>19.2</v>
      </c>
      <c r="L26" s="7">
        <f t="shared" si="0"/>
        <v>45.2</v>
      </c>
      <c r="M26" s="2">
        <f>_xlfn.RANK.EQ(L26,$L$26:$L$30)</f>
        <v>1</v>
      </c>
    </row>
    <row r="27" spans="1:13" x14ac:dyDescent="0.25">
      <c r="A27" s="2"/>
      <c r="B27" s="2"/>
      <c r="C27" s="2"/>
      <c r="D27" s="2" t="s">
        <v>87</v>
      </c>
      <c r="E27" s="2" t="s">
        <v>88</v>
      </c>
      <c r="F27" s="2" t="s">
        <v>199</v>
      </c>
      <c r="G27" s="7">
        <v>14.4</v>
      </c>
      <c r="H27" s="7"/>
      <c r="I27" s="7">
        <v>12</v>
      </c>
      <c r="L27" s="7">
        <f t="shared" si="0"/>
        <v>26.4</v>
      </c>
      <c r="M27" s="2">
        <f t="shared" ref="M27:M30" si="3">_xlfn.RANK.EQ(L27,$L$26:$L$30)</f>
        <v>2</v>
      </c>
    </row>
    <row r="28" spans="1:13" x14ac:dyDescent="0.25">
      <c r="A28" s="2"/>
      <c r="B28" s="2"/>
      <c r="C28" s="2"/>
      <c r="D28" s="2" t="s">
        <v>98</v>
      </c>
      <c r="E28" s="2" t="s">
        <v>99</v>
      </c>
      <c r="F28" s="2" t="s">
        <v>199</v>
      </c>
      <c r="G28" s="7">
        <v>18.400000000000002</v>
      </c>
      <c r="H28" s="7"/>
      <c r="I28" s="7"/>
      <c r="L28" s="7">
        <f t="shared" si="0"/>
        <v>18.400000000000002</v>
      </c>
      <c r="M28" s="2">
        <f t="shared" si="3"/>
        <v>3</v>
      </c>
    </row>
    <row r="29" spans="1:13" x14ac:dyDescent="0.25">
      <c r="A29" s="2"/>
      <c r="B29" s="2"/>
      <c r="C29" s="2"/>
      <c r="D29" s="2" t="s">
        <v>100</v>
      </c>
      <c r="E29" s="2" t="s">
        <v>101</v>
      </c>
      <c r="F29" s="2" t="s">
        <v>199</v>
      </c>
      <c r="G29" s="7"/>
      <c r="H29" s="7"/>
      <c r="I29" s="7">
        <v>15.6</v>
      </c>
      <c r="L29" s="7">
        <f t="shared" si="0"/>
        <v>15.6</v>
      </c>
      <c r="M29" s="2">
        <f t="shared" si="3"/>
        <v>4</v>
      </c>
    </row>
    <row r="30" spans="1:13" x14ac:dyDescent="0.25">
      <c r="A30" s="2"/>
      <c r="B30" s="2"/>
      <c r="C30" s="2"/>
      <c r="D30" s="2" t="s">
        <v>102</v>
      </c>
      <c r="E30" s="2" t="s">
        <v>80</v>
      </c>
      <c r="F30" s="2" t="s">
        <v>199</v>
      </c>
      <c r="G30" s="7">
        <v>14.4</v>
      </c>
      <c r="H30" s="7"/>
      <c r="I30" s="7"/>
      <c r="L30" s="7">
        <f t="shared" si="0"/>
        <v>14.4</v>
      </c>
      <c r="M30" s="2">
        <f t="shared" si="3"/>
        <v>5</v>
      </c>
    </row>
    <row r="31" spans="1:13" x14ac:dyDescent="0.25">
      <c r="A31" s="2"/>
      <c r="B31" s="2"/>
      <c r="C31" s="2"/>
      <c r="D31" s="2"/>
      <c r="E31" s="2"/>
      <c r="F31" s="2"/>
      <c r="G31" s="7"/>
      <c r="H31" s="7"/>
      <c r="I31" s="7"/>
      <c r="L31" s="7" t="str">
        <f t="shared" si="0"/>
        <v/>
      </c>
    </row>
    <row r="32" spans="1:13" x14ac:dyDescent="0.25">
      <c r="A32" s="2"/>
      <c r="B32" s="2" t="s">
        <v>103</v>
      </c>
      <c r="C32" s="2" t="s">
        <v>11</v>
      </c>
      <c r="D32" s="2" t="s">
        <v>65</v>
      </c>
      <c r="E32" s="2" t="s">
        <v>21</v>
      </c>
      <c r="F32" s="2" t="s">
        <v>196</v>
      </c>
      <c r="G32" s="7">
        <v>13.799999999999999</v>
      </c>
      <c r="H32" s="7">
        <v>11.200000000000001</v>
      </c>
      <c r="I32" s="7">
        <v>19.2</v>
      </c>
      <c r="L32" s="7">
        <f t="shared" si="0"/>
        <v>44.2</v>
      </c>
      <c r="M32" s="2">
        <f>_xlfn.RANK.EQ(L32,$L$32:$L$35)</f>
        <v>1</v>
      </c>
    </row>
    <row r="33" spans="1:13" x14ac:dyDescent="0.25">
      <c r="A33" s="2"/>
      <c r="B33" s="2"/>
      <c r="C33" s="2"/>
      <c r="D33" s="2" t="s">
        <v>57</v>
      </c>
      <c r="E33" s="2" t="s">
        <v>58</v>
      </c>
      <c r="F33" s="2" t="s">
        <v>195</v>
      </c>
      <c r="G33" s="7">
        <v>10.799999999999999</v>
      </c>
      <c r="H33" s="7">
        <v>9.2000000000000011</v>
      </c>
      <c r="I33" s="7">
        <v>12</v>
      </c>
      <c r="L33" s="7">
        <f t="shared" si="0"/>
        <v>32</v>
      </c>
      <c r="M33" s="2">
        <f t="shared" ref="M33:M35" si="4">_xlfn.RANK.EQ(L33,$L$32:$L$35)</f>
        <v>2</v>
      </c>
    </row>
    <row r="34" spans="1:13" x14ac:dyDescent="0.25">
      <c r="A34" s="2"/>
      <c r="B34" s="2"/>
      <c r="C34" s="2"/>
      <c r="D34" s="2" t="s">
        <v>104</v>
      </c>
      <c r="E34" s="2" t="s">
        <v>105</v>
      </c>
      <c r="F34" s="2" t="s">
        <v>196</v>
      </c>
      <c r="G34" s="7">
        <v>16.8</v>
      </c>
      <c r="H34" s="7"/>
      <c r="I34" s="7"/>
      <c r="L34" s="7">
        <f t="shared" si="0"/>
        <v>16.8</v>
      </c>
      <c r="M34" s="2">
        <f t="shared" si="4"/>
        <v>3</v>
      </c>
    </row>
    <row r="35" spans="1:13" x14ac:dyDescent="0.25">
      <c r="A35" s="2"/>
      <c r="B35" s="2"/>
      <c r="C35" s="2"/>
      <c r="D35" s="2" t="s">
        <v>92</v>
      </c>
      <c r="E35" s="2" t="s">
        <v>93</v>
      </c>
      <c r="F35" s="2" t="s">
        <v>195</v>
      </c>
      <c r="G35" s="7"/>
      <c r="H35" s="7"/>
      <c r="I35" s="7">
        <v>15.6</v>
      </c>
      <c r="L35" s="7">
        <f t="shared" si="0"/>
        <v>15.6</v>
      </c>
      <c r="M35" s="2">
        <f t="shared" si="4"/>
        <v>4</v>
      </c>
    </row>
    <row r="36" spans="1:13" x14ac:dyDescent="0.25">
      <c r="A36" s="2"/>
      <c r="B36" s="2"/>
      <c r="C36" s="2"/>
      <c r="D36" s="2"/>
      <c r="E36" s="2"/>
      <c r="F36" s="2"/>
      <c r="G36" s="7"/>
      <c r="H36" s="7"/>
      <c r="I36" s="7"/>
      <c r="L36" s="7" t="str">
        <f t="shared" si="0"/>
        <v/>
      </c>
    </row>
    <row r="37" spans="1:13" x14ac:dyDescent="0.25">
      <c r="A37" s="2"/>
      <c r="B37" s="2"/>
      <c r="C37" s="2" t="s">
        <v>41</v>
      </c>
      <c r="D37" s="2" t="s">
        <v>50</v>
      </c>
      <c r="E37" s="2" t="s">
        <v>51</v>
      </c>
      <c r="F37" s="2" t="s">
        <v>195</v>
      </c>
      <c r="G37" s="7">
        <v>22.400000000000002</v>
      </c>
      <c r="H37" s="7">
        <v>11.200000000000001</v>
      </c>
      <c r="I37" s="7">
        <v>12</v>
      </c>
      <c r="L37" s="7">
        <f t="shared" si="0"/>
        <v>45.600000000000009</v>
      </c>
      <c r="M37" s="2">
        <f>_xlfn.RANK.EQ(L37,$L$37:$L$41)</f>
        <v>1</v>
      </c>
    </row>
    <row r="38" spans="1:13" x14ac:dyDescent="0.25">
      <c r="A38" s="2"/>
      <c r="B38" s="2"/>
      <c r="C38" s="2"/>
      <c r="D38" s="2" t="s">
        <v>66</v>
      </c>
      <c r="E38" s="2" t="s">
        <v>67</v>
      </c>
      <c r="F38" s="2" t="s">
        <v>196</v>
      </c>
      <c r="G38" s="7">
        <v>14.4</v>
      </c>
      <c r="H38" s="7">
        <v>9.2000000000000011</v>
      </c>
      <c r="I38" s="7">
        <v>19.2</v>
      </c>
      <c r="L38" s="7">
        <f t="shared" si="0"/>
        <v>42.800000000000004</v>
      </c>
      <c r="M38" s="2">
        <f t="shared" ref="M38:M41" si="5">_xlfn.RANK.EQ(L38,$L$37:$L$41)</f>
        <v>2</v>
      </c>
    </row>
    <row r="39" spans="1:13" x14ac:dyDescent="0.25">
      <c r="A39" s="2"/>
      <c r="B39" s="2"/>
      <c r="C39" s="2"/>
      <c r="D39" s="2" t="s">
        <v>106</v>
      </c>
      <c r="E39" s="2" t="s">
        <v>88</v>
      </c>
      <c r="F39" s="2" t="s">
        <v>199</v>
      </c>
      <c r="G39" s="7">
        <v>18.400000000000002</v>
      </c>
      <c r="H39" s="7"/>
      <c r="I39" s="7"/>
      <c r="L39" s="7">
        <f t="shared" ref="L39:L70" si="6">IF(COUNTA(F39:K39)=0,"",IFERROR(LARGE(F39:K39,1),0)+IFERROR(LARGE(F39:K39,2),0)+IFERROR(LARGE(F39:K39,3),0)+IFERROR(LARGE(F39:K39,4),0)+IFERROR(LARGE(F39:K39,5),0))</f>
        <v>18.400000000000002</v>
      </c>
      <c r="M39" s="2">
        <f t="shared" si="5"/>
        <v>3</v>
      </c>
    </row>
    <row r="40" spans="1:13" x14ac:dyDescent="0.25">
      <c r="A40" s="2"/>
      <c r="B40" s="2"/>
      <c r="C40" s="2"/>
      <c r="D40" s="2" t="s">
        <v>100</v>
      </c>
      <c r="E40" s="2" t="s">
        <v>101</v>
      </c>
      <c r="F40" s="2" t="s">
        <v>199</v>
      </c>
      <c r="G40" s="7"/>
      <c r="H40" s="7"/>
      <c r="I40" s="7">
        <v>15.6</v>
      </c>
      <c r="L40" s="7">
        <f t="shared" si="6"/>
        <v>15.6</v>
      </c>
      <c r="M40" s="2">
        <f t="shared" si="5"/>
        <v>4</v>
      </c>
    </row>
    <row r="41" spans="1:13" x14ac:dyDescent="0.25">
      <c r="A41" s="2"/>
      <c r="B41" s="2"/>
      <c r="C41" s="2"/>
      <c r="D41" s="2" t="s">
        <v>102</v>
      </c>
      <c r="E41" s="2" t="s">
        <v>80</v>
      </c>
      <c r="F41" s="2" t="s">
        <v>199</v>
      </c>
      <c r="G41" s="7">
        <v>14.4</v>
      </c>
      <c r="H41" s="7"/>
      <c r="I41" s="7"/>
      <c r="L41" s="7">
        <f t="shared" si="6"/>
        <v>14.4</v>
      </c>
      <c r="M41" s="2">
        <f t="shared" si="5"/>
        <v>5</v>
      </c>
    </row>
    <row r="42" spans="1:13" x14ac:dyDescent="0.25">
      <c r="A42" s="2"/>
      <c r="B42" s="2"/>
      <c r="C42" s="2"/>
      <c r="D42" s="2"/>
      <c r="E42" s="2"/>
      <c r="F42" s="2"/>
      <c r="G42" s="7"/>
      <c r="H42" s="7"/>
      <c r="I42" s="7"/>
      <c r="L42" s="7" t="str">
        <f t="shared" si="6"/>
        <v/>
      </c>
    </row>
    <row r="43" spans="1:13" x14ac:dyDescent="0.25">
      <c r="A43" s="2" t="s">
        <v>116</v>
      </c>
      <c r="B43" s="2" t="s">
        <v>72</v>
      </c>
      <c r="C43" s="2" t="s">
        <v>11</v>
      </c>
      <c r="D43" s="2" t="s">
        <v>143</v>
      </c>
      <c r="E43" s="2" t="s">
        <v>34</v>
      </c>
      <c r="F43" s="2" t="s">
        <v>195</v>
      </c>
      <c r="G43" s="7">
        <v>13.799999999999999</v>
      </c>
      <c r="H43" s="7">
        <v>11.200000000000001</v>
      </c>
      <c r="I43" s="7">
        <v>32</v>
      </c>
      <c r="L43" s="7">
        <f t="shared" si="6"/>
        <v>57</v>
      </c>
      <c r="M43" s="2">
        <f>_xlfn.RANK.EQ(L43,$L$43:$L$49)</f>
        <v>1</v>
      </c>
    </row>
    <row r="44" spans="1:13" x14ac:dyDescent="0.25">
      <c r="A44" s="2"/>
      <c r="B44" s="2"/>
      <c r="C44" s="2"/>
      <c r="D44" s="2" t="s">
        <v>144</v>
      </c>
      <c r="E44" s="2" t="s">
        <v>145</v>
      </c>
      <c r="F44" s="2" t="s">
        <v>196</v>
      </c>
      <c r="G44" s="7"/>
      <c r="H44" s="7">
        <v>9.2000000000000011</v>
      </c>
      <c r="I44" s="7">
        <v>20</v>
      </c>
      <c r="L44" s="7">
        <f t="shared" si="6"/>
        <v>29.200000000000003</v>
      </c>
      <c r="M44" s="2">
        <f t="shared" ref="M44:M49" si="7">_xlfn.RANK.EQ(L44,$L$43:$L$49)</f>
        <v>2</v>
      </c>
    </row>
    <row r="45" spans="1:13" x14ac:dyDescent="0.25">
      <c r="A45" s="2"/>
      <c r="B45" s="2"/>
      <c r="C45" s="2"/>
      <c r="D45" s="2" t="s">
        <v>146</v>
      </c>
      <c r="E45" s="2" t="s">
        <v>147</v>
      </c>
      <c r="F45" s="2" t="s">
        <v>196</v>
      </c>
      <c r="G45" s="7"/>
      <c r="H45" s="7"/>
      <c r="I45" s="7">
        <v>26</v>
      </c>
      <c r="L45" s="7">
        <f t="shared" si="6"/>
        <v>26</v>
      </c>
      <c r="M45" s="2">
        <f t="shared" si="7"/>
        <v>3</v>
      </c>
    </row>
    <row r="46" spans="1:13" x14ac:dyDescent="0.25">
      <c r="A46" s="2"/>
      <c r="B46" s="2"/>
      <c r="C46" s="2"/>
      <c r="D46" s="2" t="s">
        <v>92</v>
      </c>
      <c r="E46" s="2" t="s">
        <v>148</v>
      </c>
      <c r="F46" s="2" t="s">
        <v>195</v>
      </c>
      <c r="G46" s="7"/>
      <c r="H46" s="7"/>
      <c r="I46" s="7">
        <v>20</v>
      </c>
      <c r="L46" s="7">
        <f t="shared" si="6"/>
        <v>20</v>
      </c>
      <c r="M46" s="2">
        <f t="shared" si="7"/>
        <v>4</v>
      </c>
    </row>
    <row r="47" spans="1:13" x14ac:dyDescent="0.25">
      <c r="A47" s="2"/>
      <c r="B47" s="2"/>
      <c r="C47" s="2"/>
      <c r="D47" s="2" t="s">
        <v>149</v>
      </c>
      <c r="E47" s="2" t="s">
        <v>150</v>
      </c>
      <c r="F47" s="2" t="s">
        <v>195</v>
      </c>
      <c r="G47" s="7">
        <v>16.8</v>
      </c>
      <c r="H47" s="7"/>
      <c r="I47" s="7"/>
      <c r="L47" s="7">
        <f t="shared" si="6"/>
        <v>16.8</v>
      </c>
      <c r="M47" s="2">
        <f t="shared" si="7"/>
        <v>5</v>
      </c>
    </row>
    <row r="48" spans="1:13" x14ac:dyDescent="0.25">
      <c r="A48" s="2"/>
      <c r="B48" s="2"/>
      <c r="C48" s="2"/>
      <c r="D48" s="2" t="s">
        <v>151</v>
      </c>
      <c r="E48" s="2" t="s">
        <v>148</v>
      </c>
      <c r="F48" s="2" t="s">
        <v>195</v>
      </c>
      <c r="G48" s="7"/>
      <c r="H48" s="7"/>
      <c r="I48" s="7">
        <v>14</v>
      </c>
      <c r="L48" s="7">
        <f t="shared" si="6"/>
        <v>14</v>
      </c>
      <c r="M48" s="2">
        <f t="shared" si="7"/>
        <v>6</v>
      </c>
    </row>
    <row r="49" spans="1:13" x14ac:dyDescent="0.25">
      <c r="A49" s="2"/>
      <c r="B49" s="2"/>
      <c r="C49" s="2"/>
      <c r="D49" s="2" t="s">
        <v>83</v>
      </c>
      <c r="E49" s="2" t="s">
        <v>84</v>
      </c>
      <c r="F49" s="2" t="s">
        <v>196</v>
      </c>
      <c r="G49" s="7">
        <v>10.799999999999999</v>
      </c>
      <c r="H49" s="7"/>
      <c r="I49" s="7"/>
      <c r="L49" s="7">
        <f t="shared" si="6"/>
        <v>10.799999999999999</v>
      </c>
      <c r="M49" s="2">
        <f t="shared" si="7"/>
        <v>7</v>
      </c>
    </row>
    <row r="50" spans="1:13" x14ac:dyDescent="0.25">
      <c r="A50" s="2"/>
      <c r="B50" s="2"/>
      <c r="C50" s="2"/>
      <c r="D50" s="2"/>
      <c r="E50" s="2"/>
      <c r="F50" s="2"/>
      <c r="G50" s="7"/>
      <c r="H50" s="7"/>
      <c r="I50" s="7"/>
      <c r="L50" s="7" t="str">
        <f t="shared" si="6"/>
        <v/>
      </c>
    </row>
    <row r="51" spans="1:13" x14ac:dyDescent="0.25">
      <c r="A51" s="2"/>
      <c r="B51" s="2"/>
      <c r="C51" s="2" t="s">
        <v>41</v>
      </c>
      <c r="D51" s="2" t="s">
        <v>141</v>
      </c>
      <c r="E51" s="2" t="s">
        <v>142</v>
      </c>
      <c r="F51" s="2" t="s">
        <v>195</v>
      </c>
      <c r="G51" s="7">
        <v>16.8</v>
      </c>
      <c r="H51" s="7">
        <v>22.400000000000002</v>
      </c>
      <c r="I51" s="7">
        <v>12.8</v>
      </c>
      <c r="L51" s="7">
        <f t="shared" si="6"/>
        <v>52</v>
      </c>
      <c r="M51" s="2">
        <f>_xlfn.RANK.EQ(L51,$L$51:$L$54)</f>
        <v>1</v>
      </c>
    </row>
    <row r="52" spans="1:13" x14ac:dyDescent="0.25">
      <c r="A52" s="2"/>
      <c r="B52" s="2"/>
      <c r="C52" s="2"/>
      <c r="D52" s="2" t="s">
        <v>152</v>
      </c>
      <c r="E52" s="2" t="s">
        <v>153</v>
      </c>
      <c r="F52" s="2" t="s">
        <v>195</v>
      </c>
      <c r="G52" s="7">
        <v>13.799999999999999</v>
      </c>
      <c r="H52" s="7">
        <v>18.400000000000002</v>
      </c>
      <c r="I52" s="7">
        <v>10.4</v>
      </c>
      <c r="L52" s="7">
        <f t="shared" si="6"/>
        <v>42.6</v>
      </c>
      <c r="M52" s="2">
        <f t="shared" ref="M52:M54" si="8">_xlfn.RANK.EQ(L52,$L$51:$L$54)</f>
        <v>2</v>
      </c>
    </row>
    <row r="53" spans="1:13" x14ac:dyDescent="0.25">
      <c r="A53" s="2"/>
      <c r="B53" s="2"/>
      <c r="C53" s="2"/>
      <c r="D53" s="2" t="s">
        <v>154</v>
      </c>
      <c r="E53" s="2" t="s">
        <v>155</v>
      </c>
      <c r="F53" s="2" t="s">
        <v>195</v>
      </c>
      <c r="G53" s="7">
        <v>10.799999999999999</v>
      </c>
      <c r="H53" s="7">
        <v>14.4</v>
      </c>
      <c r="I53" s="7"/>
      <c r="L53" s="7">
        <f t="shared" si="6"/>
        <v>25.2</v>
      </c>
      <c r="M53" s="2">
        <f t="shared" si="8"/>
        <v>3</v>
      </c>
    </row>
    <row r="54" spans="1:13" x14ac:dyDescent="0.25">
      <c r="A54" s="2"/>
      <c r="B54" s="2"/>
      <c r="C54" s="2"/>
      <c r="D54" s="2" t="s">
        <v>156</v>
      </c>
      <c r="E54" s="2" t="s">
        <v>157</v>
      </c>
      <c r="F54" s="2" t="s">
        <v>196</v>
      </c>
      <c r="G54" s="7"/>
      <c r="H54" s="7">
        <v>14.4</v>
      </c>
      <c r="I54" s="7"/>
      <c r="L54" s="7">
        <f t="shared" si="6"/>
        <v>14.4</v>
      </c>
      <c r="M54" s="2">
        <f t="shared" si="8"/>
        <v>4</v>
      </c>
    </row>
    <row r="55" spans="1:13" x14ac:dyDescent="0.25">
      <c r="A55" s="2"/>
      <c r="B55" s="2"/>
      <c r="C55" s="2"/>
      <c r="D55" s="2"/>
      <c r="E55" s="2"/>
      <c r="F55" s="2"/>
      <c r="G55" s="7"/>
      <c r="H55" s="7"/>
      <c r="I55" s="7"/>
      <c r="L55" s="7" t="str">
        <f t="shared" si="6"/>
        <v/>
      </c>
    </row>
    <row r="56" spans="1:13" x14ac:dyDescent="0.25">
      <c r="A56" s="2"/>
      <c r="B56" s="2" t="s">
        <v>91</v>
      </c>
      <c r="C56" s="2" t="s">
        <v>11</v>
      </c>
      <c r="D56" s="2" t="s">
        <v>158</v>
      </c>
      <c r="E56" s="2" t="s">
        <v>40</v>
      </c>
      <c r="F56" s="2" t="s">
        <v>196</v>
      </c>
      <c r="G56" s="7">
        <v>22.400000000000002</v>
      </c>
      <c r="H56" s="7">
        <v>13.799999999999999</v>
      </c>
      <c r="I56" s="7">
        <v>32</v>
      </c>
      <c r="L56" s="7">
        <f t="shared" si="6"/>
        <v>68.2</v>
      </c>
      <c r="M56" s="2">
        <f>_xlfn.RANK.EQ(L56,$L$56:$L$60)</f>
        <v>1</v>
      </c>
    </row>
    <row r="57" spans="1:13" x14ac:dyDescent="0.25">
      <c r="A57" s="2"/>
      <c r="B57" s="2"/>
      <c r="C57" s="2"/>
      <c r="D57" s="2" t="s">
        <v>159</v>
      </c>
      <c r="E57" s="2" t="s">
        <v>13</v>
      </c>
      <c r="F57" s="2" t="s">
        <v>194</v>
      </c>
      <c r="G57" s="7">
        <v>18.400000000000002</v>
      </c>
      <c r="H57" s="7">
        <v>16.8</v>
      </c>
      <c r="I57" s="7">
        <v>26</v>
      </c>
      <c r="L57" s="7">
        <f t="shared" si="6"/>
        <v>61.2</v>
      </c>
      <c r="M57" s="2">
        <f t="shared" ref="M57:M60" si="9">_xlfn.RANK.EQ(L57,$L$56:$L$60)</f>
        <v>2</v>
      </c>
    </row>
    <row r="58" spans="1:13" x14ac:dyDescent="0.25">
      <c r="A58" s="2"/>
      <c r="B58" s="2"/>
      <c r="C58" s="2"/>
      <c r="D58" s="2" t="s">
        <v>143</v>
      </c>
      <c r="E58" s="2" t="s">
        <v>34</v>
      </c>
      <c r="F58" s="2" t="s">
        <v>195</v>
      </c>
      <c r="G58" s="7">
        <v>9.6000000000000014</v>
      </c>
      <c r="H58" s="7">
        <v>10.799999999999999</v>
      </c>
      <c r="I58" s="7">
        <v>20</v>
      </c>
      <c r="L58" s="7">
        <f t="shared" si="6"/>
        <v>40.4</v>
      </c>
      <c r="M58" s="2">
        <f t="shared" si="9"/>
        <v>3</v>
      </c>
    </row>
    <row r="59" spans="1:13" x14ac:dyDescent="0.25">
      <c r="A59" s="2"/>
      <c r="B59" s="2"/>
      <c r="C59" s="2"/>
      <c r="D59" s="2" t="s">
        <v>85</v>
      </c>
      <c r="E59" s="2" t="s">
        <v>160</v>
      </c>
      <c r="F59" s="2" t="s">
        <v>195</v>
      </c>
      <c r="G59" s="7">
        <v>14.4</v>
      </c>
      <c r="H59" s="7"/>
      <c r="I59" s="7">
        <v>20</v>
      </c>
      <c r="L59" s="7">
        <f t="shared" si="6"/>
        <v>34.4</v>
      </c>
      <c r="M59" s="2">
        <f t="shared" si="9"/>
        <v>4</v>
      </c>
    </row>
    <row r="60" spans="1:13" x14ac:dyDescent="0.25">
      <c r="A60" s="2"/>
      <c r="B60" s="2"/>
      <c r="C60" s="2"/>
      <c r="D60" s="2" t="s">
        <v>161</v>
      </c>
      <c r="E60" s="2" t="s">
        <v>162</v>
      </c>
      <c r="F60" s="2" t="s">
        <v>195</v>
      </c>
      <c r="G60" s="7"/>
      <c r="H60" s="7"/>
      <c r="I60" s="7">
        <v>14</v>
      </c>
      <c r="L60" s="7">
        <f t="shared" si="6"/>
        <v>14</v>
      </c>
      <c r="M60" s="2">
        <f t="shared" si="9"/>
        <v>5</v>
      </c>
    </row>
    <row r="61" spans="1:13" x14ac:dyDescent="0.25">
      <c r="A61" s="2"/>
      <c r="B61" s="2"/>
      <c r="C61" s="2"/>
      <c r="D61" s="2"/>
      <c r="E61" s="2"/>
      <c r="F61" s="2"/>
      <c r="G61" s="7"/>
      <c r="H61" s="7"/>
      <c r="I61" s="7"/>
      <c r="L61" s="7" t="str">
        <f t="shared" si="6"/>
        <v/>
      </c>
    </row>
    <row r="62" spans="1:13" x14ac:dyDescent="0.25">
      <c r="A62" s="2"/>
      <c r="B62" s="2"/>
      <c r="C62" s="2" t="s">
        <v>41</v>
      </c>
      <c r="D62" s="2" t="s">
        <v>141</v>
      </c>
      <c r="E62" s="2" t="s">
        <v>142</v>
      </c>
      <c r="F62" s="2" t="s">
        <v>195</v>
      </c>
      <c r="G62" s="7"/>
      <c r="H62" s="7">
        <v>3.6</v>
      </c>
      <c r="I62" s="7">
        <v>19.2</v>
      </c>
      <c r="L62" s="7">
        <f t="shared" si="6"/>
        <v>22.8</v>
      </c>
      <c r="M62" s="2">
        <f>_xlfn.RANK.EQ(L62,$L$62:$L$64)</f>
        <v>1</v>
      </c>
    </row>
    <row r="63" spans="1:13" x14ac:dyDescent="0.25">
      <c r="A63" s="2"/>
      <c r="B63" s="2"/>
      <c r="C63" s="2"/>
      <c r="D63" s="2" t="s">
        <v>163</v>
      </c>
      <c r="E63" s="2" t="s">
        <v>164</v>
      </c>
      <c r="F63" s="2" t="s">
        <v>196</v>
      </c>
      <c r="G63" s="7">
        <v>3.6</v>
      </c>
      <c r="H63" s="7"/>
      <c r="I63" s="7">
        <v>15.6</v>
      </c>
      <c r="L63" s="7">
        <f t="shared" si="6"/>
        <v>19.2</v>
      </c>
      <c r="M63" s="2">
        <f t="shared" ref="M63:M64" si="10">_xlfn.RANK.EQ(L63,$L$62:$L$64)</f>
        <v>2</v>
      </c>
    </row>
    <row r="64" spans="1:13" x14ac:dyDescent="0.25">
      <c r="A64" s="2"/>
      <c r="B64" s="2"/>
      <c r="C64" s="2"/>
      <c r="D64" s="2" t="s">
        <v>152</v>
      </c>
      <c r="E64" s="2" t="s">
        <v>153</v>
      </c>
      <c r="F64" s="2" t="s">
        <v>195</v>
      </c>
      <c r="G64" s="7"/>
      <c r="H64" s="7"/>
      <c r="I64" s="7">
        <v>12</v>
      </c>
      <c r="L64" s="7">
        <f t="shared" si="6"/>
        <v>12</v>
      </c>
      <c r="M64" s="2">
        <f t="shared" si="10"/>
        <v>3</v>
      </c>
    </row>
    <row r="65" spans="1:13" x14ac:dyDescent="0.25">
      <c r="A65" s="2"/>
      <c r="B65" s="2"/>
      <c r="C65" s="2"/>
      <c r="D65" s="2"/>
      <c r="E65" s="2"/>
      <c r="F65" s="2"/>
      <c r="G65" s="7"/>
      <c r="H65" s="7"/>
      <c r="I65" s="7"/>
      <c r="L65" s="7" t="str">
        <f t="shared" si="6"/>
        <v/>
      </c>
    </row>
    <row r="66" spans="1:13" x14ac:dyDescent="0.25">
      <c r="A66" s="2"/>
      <c r="B66" s="2" t="s">
        <v>103</v>
      </c>
      <c r="C66" s="2" t="s">
        <v>11</v>
      </c>
      <c r="D66" s="2" t="s">
        <v>119</v>
      </c>
      <c r="E66" s="2" t="s">
        <v>34</v>
      </c>
      <c r="F66" s="2" t="s">
        <v>195</v>
      </c>
      <c r="G66" s="7">
        <v>28</v>
      </c>
      <c r="H66" s="7">
        <v>28</v>
      </c>
      <c r="I66" s="7">
        <v>32</v>
      </c>
      <c r="L66" s="7">
        <f t="shared" si="6"/>
        <v>88</v>
      </c>
      <c r="M66" s="2">
        <f>_xlfn.RANK.EQ(L66,$L$66:$L$72)</f>
        <v>1</v>
      </c>
    </row>
    <row r="67" spans="1:13" x14ac:dyDescent="0.25">
      <c r="A67" s="2"/>
      <c r="B67" s="2"/>
      <c r="C67" s="2"/>
      <c r="D67" s="2" t="s">
        <v>57</v>
      </c>
      <c r="E67" s="2" t="s">
        <v>124</v>
      </c>
      <c r="F67" s="2" t="s">
        <v>195</v>
      </c>
      <c r="G67" s="7">
        <v>18</v>
      </c>
      <c r="H67" s="7">
        <v>18</v>
      </c>
      <c r="I67" s="7">
        <v>26</v>
      </c>
      <c r="L67" s="7">
        <f t="shared" si="6"/>
        <v>62</v>
      </c>
      <c r="M67" s="2">
        <f t="shared" ref="M67:M72" si="11">_xlfn.RANK.EQ(L67,$L$66:$L$72)</f>
        <v>2</v>
      </c>
    </row>
    <row r="68" spans="1:13" x14ac:dyDescent="0.25">
      <c r="A68" s="2"/>
      <c r="B68" s="2"/>
      <c r="C68" s="2"/>
      <c r="D68" s="2" t="s">
        <v>165</v>
      </c>
      <c r="E68" s="2" t="s">
        <v>166</v>
      </c>
      <c r="F68" s="2" t="s">
        <v>194</v>
      </c>
      <c r="G68" s="7">
        <v>12</v>
      </c>
      <c r="H68" s="7">
        <v>12</v>
      </c>
      <c r="I68" s="7">
        <v>20</v>
      </c>
      <c r="L68" s="7">
        <f t="shared" si="6"/>
        <v>44</v>
      </c>
      <c r="M68" s="2">
        <f t="shared" si="11"/>
        <v>3</v>
      </c>
    </row>
    <row r="69" spans="1:13" x14ac:dyDescent="0.25">
      <c r="A69" s="2"/>
      <c r="B69" s="2"/>
      <c r="C69" s="2"/>
      <c r="D69" s="2" t="s">
        <v>158</v>
      </c>
      <c r="E69" s="2" t="s">
        <v>40</v>
      </c>
      <c r="F69" s="2" t="s">
        <v>196</v>
      </c>
      <c r="G69" s="7"/>
      <c r="H69" s="7">
        <v>23</v>
      </c>
      <c r="I69" s="7">
        <v>20</v>
      </c>
      <c r="L69" s="7">
        <f t="shared" si="6"/>
        <v>43</v>
      </c>
      <c r="M69" s="2">
        <f t="shared" si="11"/>
        <v>4</v>
      </c>
    </row>
    <row r="70" spans="1:13" x14ac:dyDescent="0.25">
      <c r="A70" s="2"/>
      <c r="B70" s="2"/>
      <c r="C70" s="2"/>
      <c r="D70" s="2" t="s">
        <v>167</v>
      </c>
      <c r="E70" s="2" t="s">
        <v>168</v>
      </c>
      <c r="F70" s="2" t="s">
        <v>195</v>
      </c>
      <c r="G70" s="7">
        <v>23</v>
      </c>
      <c r="H70" s="7">
        <v>18</v>
      </c>
      <c r="I70" s="7"/>
      <c r="L70" s="7">
        <f t="shared" si="6"/>
        <v>41</v>
      </c>
      <c r="M70" s="2">
        <f t="shared" si="11"/>
        <v>5</v>
      </c>
    </row>
    <row r="71" spans="1:13" x14ac:dyDescent="0.25">
      <c r="A71" s="2"/>
      <c r="B71" s="2"/>
      <c r="C71" s="2"/>
      <c r="D71" s="2" t="s">
        <v>169</v>
      </c>
      <c r="E71" s="2" t="s">
        <v>170</v>
      </c>
      <c r="F71" s="2" t="s">
        <v>195</v>
      </c>
      <c r="G71" s="7"/>
      <c r="H71" s="7">
        <v>12</v>
      </c>
      <c r="I71" s="7">
        <v>14</v>
      </c>
      <c r="L71" s="7">
        <f t="shared" ref="L71:L102" si="12">IF(COUNTA(F71:K71)=0,"",IFERROR(LARGE(F71:K71,1),0)+IFERROR(LARGE(F71:K71,2),0)+IFERROR(LARGE(F71:K71,3),0)+IFERROR(LARGE(F71:K71,4),0)+IFERROR(LARGE(F71:K71,5),0))</f>
        <v>26</v>
      </c>
      <c r="M71" s="2">
        <f t="shared" si="11"/>
        <v>6</v>
      </c>
    </row>
    <row r="72" spans="1:13" x14ac:dyDescent="0.25">
      <c r="A72" s="2"/>
      <c r="B72" s="2"/>
      <c r="C72" s="2"/>
      <c r="D72" s="2" t="s">
        <v>171</v>
      </c>
      <c r="E72" s="2" t="s">
        <v>172</v>
      </c>
      <c r="F72" s="2" t="s">
        <v>194</v>
      </c>
      <c r="G72" s="7">
        <v>18</v>
      </c>
      <c r="H72" s="7"/>
      <c r="I72" s="7"/>
      <c r="L72" s="7">
        <f t="shared" si="12"/>
        <v>18</v>
      </c>
      <c r="M72" s="2">
        <f t="shared" si="11"/>
        <v>7</v>
      </c>
    </row>
    <row r="73" spans="1:13" x14ac:dyDescent="0.25">
      <c r="A73" s="2"/>
      <c r="B73" s="2"/>
      <c r="C73" s="2"/>
      <c r="D73" s="2"/>
      <c r="E73" s="2"/>
      <c r="F73" s="2"/>
      <c r="G73" s="7"/>
      <c r="H73" s="7"/>
      <c r="I73" s="7"/>
      <c r="L73" s="7" t="str">
        <f t="shared" si="12"/>
        <v/>
      </c>
    </row>
    <row r="74" spans="1:13" x14ac:dyDescent="0.25">
      <c r="A74" s="2"/>
      <c r="B74" s="2"/>
      <c r="C74" s="2" t="s">
        <v>41</v>
      </c>
      <c r="D74" s="2" t="s">
        <v>139</v>
      </c>
      <c r="E74" s="2" t="s">
        <v>140</v>
      </c>
      <c r="F74" s="2" t="s">
        <v>194</v>
      </c>
      <c r="G74" s="7">
        <v>23</v>
      </c>
      <c r="H74" s="7">
        <v>16.8</v>
      </c>
      <c r="I74" s="7">
        <v>15.6</v>
      </c>
      <c r="L74" s="7">
        <f t="shared" si="12"/>
        <v>55.4</v>
      </c>
      <c r="M74" s="2">
        <f>_xlfn.RANK.EQ(L74,$L$74:$L$78)</f>
        <v>1</v>
      </c>
    </row>
    <row r="75" spans="1:13" x14ac:dyDescent="0.25">
      <c r="A75" s="2"/>
      <c r="B75" s="2"/>
      <c r="C75" s="2"/>
      <c r="D75" s="2" t="s">
        <v>137</v>
      </c>
      <c r="E75" s="2" t="s">
        <v>138</v>
      </c>
      <c r="F75" s="2" t="s">
        <v>196</v>
      </c>
      <c r="G75" s="7">
        <v>18</v>
      </c>
      <c r="H75" s="7">
        <v>10.799999999999999</v>
      </c>
      <c r="I75" s="7">
        <v>19.2</v>
      </c>
      <c r="L75" s="7">
        <f t="shared" si="12"/>
        <v>48</v>
      </c>
      <c r="M75" s="2">
        <f t="shared" ref="M75:M78" si="13">_xlfn.RANK.EQ(L75,$L$74:$L$78)</f>
        <v>2</v>
      </c>
    </row>
    <row r="76" spans="1:13" x14ac:dyDescent="0.25">
      <c r="A76" s="2"/>
      <c r="B76" s="2"/>
      <c r="C76" s="2"/>
      <c r="D76" s="2" t="s">
        <v>66</v>
      </c>
      <c r="E76" s="2" t="s">
        <v>67</v>
      </c>
      <c r="F76" s="2" t="s">
        <v>196</v>
      </c>
      <c r="G76" s="7">
        <v>18</v>
      </c>
      <c r="H76" s="7">
        <v>13.799999999999999</v>
      </c>
      <c r="I76" s="7">
        <v>12</v>
      </c>
      <c r="L76" s="7">
        <f t="shared" si="12"/>
        <v>43.8</v>
      </c>
      <c r="M76" s="2">
        <f t="shared" si="13"/>
        <v>3</v>
      </c>
    </row>
    <row r="77" spans="1:13" x14ac:dyDescent="0.25">
      <c r="A77" s="2"/>
      <c r="B77" s="2"/>
      <c r="C77" s="2"/>
      <c r="D77" s="2" t="s">
        <v>163</v>
      </c>
      <c r="E77" s="2" t="s">
        <v>164</v>
      </c>
      <c r="F77" s="2" t="s">
        <v>196</v>
      </c>
      <c r="G77" s="7">
        <v>28</v>
      </c>
      <c r="H77" s="7"/>
      <c r="I77" s="7"/>
      <c r="L77" s="7">
        <f t="shared" si="12"/>
        <v>28</v>
      </c>
      <c r="M77" s="2">
        <f t="shared" si="13"/>
        <v>4</v>
      </c>
    </row>
    <row r="78" spans="1:13" x14ac:dyDescent="0.25">
      <c r="A78" s="2"/>
      <c r="B78" s="2"/>
      <c r="C78" s="2"/>
      <c r="D78" s="2" t="s">
        <v>173</v>
      </c>
      <c r="E78" s="2" t="s">
        <v>174</v>
      </c>
      <c r="F78" s="2" t="s">
        <v>194</v>
      </c>
      <c r="G78" s="7">
        <v>12</v>
      </c>
      <c r="H78" s="7"/>
      <c r="I78" s="7"/>
      <c r="L78" s="7">
        <f t="shared" si="12"/>
        <v>12</v>
      </c>
      <c r="M78" s="2">
        <f t="shared" si="13"/>
        <v>5</v>
      </c>
    </row>
    <row r="79" spans="1:13" x14ac:dyDescent="0.25">
      <c r="A79" s="2"/>
      <c r="B79" s="2"/>
      <c r="C79" s="2"/>
      <c r="D79" s="2"/>
      <c r="E79" s="2"/>
      <c r="F79" s="2"/>
      <c r="G79" s="7"/>
      <c r="H79" s="7"/>
      <c r="I79" s="7"/>
      <c r="L79" s="7" t="str">
        <f t="shared" si="12"/>
        <v/>
      </c>
    </row>
    <row r="80" spans="1:13" x14ac:dyDescent="0.25">
      <c r="L80" s="7" t="str">
        <f t="shared" si="12"/>
        <v/>
      </c>
    </row>
    <row r="81" spans="12:12" x14ac:dyDescent="0.25">
      <c r="L81" s="7" t="str">
        <f t="shared" si="12"/>
        <v/>
      </c>
    </row>
    <row r="82" spans="12:12" x14ac:dyDescent="0.25">
      <c r="L82" s="7" t="str">
        <f t="shared" si="12"/>
        <v/>
      </c>
    </row>
    <row r="83" spans="12:12" x14ac:dyDescent="0.25">
      <c r="L83" s="7" t="str">
        <f t="shared" si="12"/>
        <v/>
      </c>
    </row>
    <row r="84" spans="12:12" x14ac:dyDescent="0.25">
      <c r="L84" s="7" t="str">
        <f t="shared" si="12"/>
        <v/>
      </c>
    </row>
    <row r="85" spans="12:12" x14ac:dyDescent="0.25">
      <c r="L85" s="7" t="str">
        <f t="shared" si="12"/>
        <v/>
      </c>
    </row>
    <row r="86" spans="12:12" x14ac:dyDescent="0.25">
      <c r="L86" s="7" t="str">
        <f t="shared" si="12"/>
        <v/>
      </c>
    </row>
    <row r="87" spans="12:12" x14ac:dyDescent="0.25">
      <c r="L87" s="7" t="str">
        <f t="shared" si="12"/>
        <v/>
      </c>
    </row>
    <row r="88" spans="12:12" x14ac:dyDescent="0.25">
      <c r="L88" s="7" t="str">
        <f t="shared" si="12"/>
        <v/>
      </c>
    </row>
    <row r="89" spans="12:12" x14ac:dyDescent="0.25">
      <c r="L89" s="7" t="str">
        <f t="shared" si="12"/>
        <v/>
      </c>
    </row>
    <row r="90" spans="12:12" x14ac:dyDescent="0.25">
      <c r="L90" s="7" t="str">
        <f t="shared" si="12"/>
        <v/>
      </c>
    </row>
    <row r="91" spans="12:12" x14ac:dyDescent="0.25">
      <c r="L91" s="7" t="str">
        <f t="shared" si="12"/>
        <v/>
      </c>
    </row>
    <row r="92" spans="12:12" x14ac:dyDescent="0.25">
      <c r="L92" s="7" t="str">
        <f t="shared" si="12"/>
        <v/>
      </c>
    </row>
    <row r="93" spans="12:12" x14ac:dyDescent="0.25">
      <c r="L93" s="7" t="str">
        <f t="shared" si="12"/>
        <v/>
      </c>
    </row>
    <row r="94" spans="12:12" x14ac:dyDescent="0.25">
      <c r="L94" s="7" t="str">
        <f t="shared" si="12"/>
        <v/>
      </c>
    </row>
    <row r="95" spans="12:12" x14ac:dyDescent="0.25">
      <c r="L95" s="7" t="str">
        <f t="shared" si="12"/>
        <v/>
      </c>
    </row>
    <row r="96" spans="12:12" x14ac:dyDescent="0.25">
      <c r="L96" s="7" t="str">
        <f t="shared" si="12"/>
        <v/>
      </c>
    </row>
    <row r="97" spans="12:12" x14ac:dyDescent="0.25">
      <c r="L97" s="7" t="str">
        <f t="shared" si="12"/>
        <v/>
      </c>
    </row>
    <row r="98" spans="12:12" x14ac:dyDescent="0.25">
      <c r="L98" s="7" t="str">
        <f t="shared" si="12"/>
        <v/>
      </c>
    </row>
    <row r="99" spans="12:12" x14ac:dyDescent="0.25">
      <c r="L99" s="7" t="str">
        <f t="shared" si="12"/>
        <v/>
      </c>
    </row>
    <row r="100" spans="12:12" x14ac:dyDescent="0.25">
      <c r="L100" s="7" t="str">
        <f t="shared" si="12"/>
        <v/>
      </c>
    </row>
    <row r="101" spans="12:12" x14ac:dyDescent="0.25">
      <c r="L101" s="7" t="str">
        <f t="shared" si="12"/>
        <v/>
      </c>
    </row>
    <row r="102" spans="12:12" x14ac:dyDescent="0.25">
      <c r="L102" s="7" t="str">
        <f t="shared" si="12"/>
        <v/>
      </c>
    </row>
    <row r="103" spans="12:12" x14ac:dyDescent="0.25">
      <c r="L103" s="7" t="str">
        <f t="shared" ref="L103:L134" si="14">IF(COUNTA(F103:K103)=0,"",IFERROR(LARGE(F103:K103,1),0)+IFERROR(LARGE(F103:K103,2),0)+IFERROR(LARGE(F103:K103,3),0)+IFERROR(LARGE(F103:K103,4),0)+IFERROR(LARGE(F103:K103,5),0))</f>
        <v/>
      </c>
    </row>
    <row r="104" spans="12:12" x14ac:dyDescent="0.25">
      <c r="L104" s="7" t="str">
        <f t="shared" si="14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Thomas</dc:creator>
  <cp:lastModifiedBy>Rob Thomas</cp:lastModifiedBy>
  <dcterms:created xsi:type="dcterms:W3CDTF">2021-02-03T23:17:39Z</dcterms:created>
  <dcterms:modified xsi:type="dcterms:W3CDTF">2021-02-16T22:01:16Z</dcterms:modified>
</cp:coreProperties>
</file>