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Competition Archive\2019\Results\"/>
    </mc:Choice>
  </mc:AlternateContent>
  <xr:revisionPtr revIDLastSave="0" documentId="13_ncr:1_{C698A71D-DDD8-4F87-B705-04AEE2EDF010}" xr6:coauthVersionLast="44" xr6:coauthVersionMax="45" xr10:uidLastSave="{00000000-0000-0000-0000-000000000000}"/>
  <bookViews>
    <workbookView xWindow="1905" yWindow="2010" windowWidth="21600" windowHeight="1138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45" i="1" l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P145" i="1"/>
  <c r="O145" i="1"/>
  <c r="N145" i="1"/>
  <c r="P144" i="1"/>
  <c r="O144" i="1"/>
  <c r="N144" i="1"/>
  <c r="P143" i="1"/>
  <c r="O143" i="1"/>
  <c r="N143" i="1"/>
  <c r="P142" i="1"/>
  <c r="O142" i="1"/>
  <c r="N142" i="1"/>
  <c r="P141" i="1"/>
  <c r="O141" i="1"/>
  <c r="N141" i="1"/>
  <c r="P140" i="1"/>
  <c r="O140" i="1"/>
  <c r="N140" i="1"/>
  <c r="P139" i="1"/>
  <c r="O139" i="1"/>
  <c r="N139" i="1"/>
  <c r="P138" i="1"/>
  <c r="O138" i="1"/>
  <c r="N138" i="1"/>
  <c r="P137" i="1"/>
  <c r="O137" i="1"/>
  <c r="N137" i="1"/>
  <c r="P136" i="1"/>
  <c r="O136" i="1"/>
  <c r="N136" i="1"/>
  <c r="P135" i="1"/>
  <c r="O135" i="1"/>
  <c r="N135" i="1"/>
  <c r="P134" i="1"/>
  <c r="O134" i="1"/>
  <c r="N134" i="1"/>
  <c r="P133" i="1"/>
  <c r="O133" i="1"/>
  <c r="N133" i="1"/>
  <c r="P132" i="1"/>
  <c r="O132" i="1"/>
  <c r="N132" i="1"/>
  <c r="P131" i="1"/>
  <c r="O131" i="1"/>
  <c r="N131" i="1"/>
  <c r="P130" i="1"/>
  <c r="O130" i="1"/>
  <c r="N130" i="1"/>
  <c r="P129" i="1"/>
  <c r="O129" i="1"/>
  <c r="N129" i="1"/>
  <c r="P128" i="1"/>
  <c r="O128" i="1"/>
  <c r="N128" i="1"/>
  <c r="P127" i="1"/>
  <c r="O127" i="1"/>
  <c r="N127" i="1"/>
  <c r="P126" i="1"/>
  <c r="O126" i="1"/>
  <c r="N126" i="1"/>
  <c r="P125" i="1"/>
  <c r="O125" i="1"/>
  <c r="N125" i="1"/>
  <c r="P124" i="1"/>
  <c r="O124" i="1"/>
  <c r="N124" i="1"/>
  <c r="P123" i="1"/>
  <c r="O123" i="1"/>
  <c r="N123" i="1"/>
  <c r="P122" i="1"/>
  <c r="O122" i="1"/>
  <c r="N122" i="1"/>
  <c r="P121" i="1"/>
  <c r="O121" i="1"/>
  <c r="N121" i="1"/>
  <c r="P120" i="1"/>
  <c r="O120" i="1"/>
  <c r="N120" i="1"/>
  <c r="P119" i="1"/>
  <c r="O119" i="1"/>
  <c r="N119" i="1"/>
  <c r="P118" i="1"/>
  <c r="O118" i="1"/>
  <c r="N118" i="1"/>
  <c r="P117" i="1"/>
  <c r="O117" i="1"/>
  <c r="N117" i="1"/>
  <c r="P116" i="1"/>
  <c r="O116" i="1"/>
  <c r="N116" i="1"/>
  <c r="P115" i="1"/>
  <c r="O115" i="1"/>
  <c r="N115" i="1"/>
  <c r="P114" i="1"/>
  <c r="O114" i="1"/>
  <c r="N114" i="1"/>
  <c r="P113" i="1"/>
  <c r="O113" i="1"/>
  <c r="N113" i="1"/>
  <c r="P112" i="1"/>
  <c r="O112" i="1"/>
  <c r="N112" i="1"/>
  <c r="P111" i="1"/>
  <c r="O111" i="1"/>
  <c r="N111" i="1"/>
  <c r="P110" i="1"/>
  <c r="O110" i="1"/>
  <c r="N110" i="1"/>
  <c r="P109" i="1"/>
  <c r="O109" i="1"/>
  <c r="N109" i="1"/>
  <c r="P108" i="1"/>
  <c r="O108" i="1"/>
  <c r="N108" i="1"/>
  <c r="P107" i="1"/>
  <c r="O107" i="1"/>
  <c r="N107" i="1"/>
  <c r="P106" i="1"/>
  <c r="O106" i="1"/>
  <c r="N106" i="1"/>
  <c r="P105" i="1"/>
  <c r="O105" i="1"/>
  <c r="N105" i="1"/>
  <c r="P104" i="1"/>
  <c r="O104" i="1"/>
  <c r="N104" i="1"/>
  <c r="P103" i="1"/>
  <c r="O103" i="1"/>
  <c r="N103" i="1"/>
  <c r="P102" i="1"/>
  <c r="O102" i="1"/>
  <c r="N102" i="1"/>
  <c r="P101" i="1"/>
  <c r="O101" i="1"/>
  <c r="N101" i="1"/>
  <c r="P100" i="1"/>
  <c r="O100" i="1"/>
  <c r="N100" i="1"/>
  <c r="P99" i="1"/>
  <c r="O99" i="1"/>
  <c r="N99" i="1"/>
  <c r="P98" i="1"/>
  <c r="O98" i="1"/>
  <c r="N98" i="1"/>
  <c r="P97" i="1"/>
  <c r="O97" i="1"/>
  <c r="N97" i="1"/>
  <c r="P96" i="1"/>
  <c r="O96" i="1"/>
  <c r="N96" i="1"/>
  <c r="P95" i="1"/>
  <c r="O95" i="1"/>
  <c r="N95" i="1"/>
  <c r="P94" i="1"/>
  <c r="O94" i="1"/>
  <c r="N94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86" i="1"/>
  <c r="O86" i="1"/>
  <c r="N86" i="1"/>
  <c r="P85" i="1"/>
  <c r="O85" i="1"/>
  <c r="N85" i="1"/>
  <c r="P84" i="1"/>
  <c r="O84" i="1"/>
  <c r="N84" i="1"/>
  <c r="P83" i="1"/>
  <c r="O83" i="1"/>
  <c r="N83" i="1"/>
  <c r="P82" i="1"/>
  <c r="O82" i="1"/>
  <c r="N82" i="1"/>
  <c r="P81" i="1"/>
  <c r="O81" i="1"/>
  <c r="N81" i="1"/>
  <c r="P80" i="1"/>
  <c r="O80" i="1"/>
  <c r="N80" i="1"/>
  <c r="P79" i="1"/>
  <c r="O79" i="1"/>
  <c r="N79" i="1"/>
  <c r="P78" i="1"/>
  <c r="O78" i="1"/>
  <c r="N78" i="1"/>
  <c r="P77" i="1"/>
  <c r="O77" i="1"/>
  <c r="N77" i="1"/>
  <c r="P76" i="1"/>
  <c r="O76" i="1"/>
  <c r="N76" i="1"/>
  <c r="P75" i="1"/>
  <c r="O75" i="1"/>
  <c r="N75" i="1"/>
  <c r="P74" i="1"/>
  <c r="O74" i="1"/>
  <c r="N74" i="1"/>
  <c r="P73" i="1"/>
  <c r="O73" i="1"/>
  <c r="N73" i="1"/>
  <c r="P72" i="1"/>
  <c r="O72" i="1"/>
  <c r="N72" i="1"/>
  <c r="P71" i="1"/>
  <c r="O71" i="1"/>
  <c r="N71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  <c r="Q114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L144" i="1"/>
  <c r="K144" i="1"/>
  <c r="Q2" i="1"/>
  <c r="L122" i="1" l="1"/>
  <c r="K122" i="1"/>
  <c r="L120" i="1"/>
  <c r="K120" i="1"/>
  <c r="L119" i="1"/>
  <c r="K119" i="1"/>
  <c r="L117" i="1"/>
  <c r="K117" i="1"/>
  <c r="L116" i="1"/>
  <c r="K116" i="1"/>
  <c r="L114" i="1"/>
  <c r="K114" i="1"/>
  <c r="L78" i="1" l="1"/>
  <c r="K78" i="1"/>
  <c r="L77" i="1"/>
  <c r="K77" i="1"/>
  <c r="L75" i="1"/>
  <c r="K75" i="1"/>
  <c r="L73" i="1"/>
  <c r="K73" i="1"/>
  <c r="L72" i="1"/>
  <c r="K72" i="1"/>
  <c r="L71" i="1"/>
  <c r="K71" i="1"/>
  <c r="L145" i="1" l="1"/>
  <c r="K145" i="1"/>
  <c r="L138" i="1" l="1"/>
  <c r="K138" i="1"/>
  <c r="L137" i="1"/>
  <c r="K137" i="1"/>
  <c r="L135" i="1"/>
  <c r="K135" i="1"/>
  <c r="L123" i="1"/>
  <c r="K123" i="1"/>
  <c r="L107" i="1"/>
  <c r="K107" i="1"/>
  <c r="L105" i="1"/>
  <c r="K105" i="1"/>
  <c r="L101" i="1"/>
  <c r="K101" i="1"/>
  <c r="L97" i="1"/>
  <c r="K97" i="1"/>
  <c r="L91" i="1"/>
  <c r="K91" i="1"/>
  <c r="L66" i="1"/>
  <c r="K66" i="1"/>
  <c r="L64" i="1"/>
  <c r="K64" i="1"/>
  <c r="L63" i="1"/>
  <c r="K63" i="1"/>
  <c r="L59" i="1"/>
  <c r="K59" i="1"/>
  <c r="L57" i="1"/>
  <c r="K57" i="1"/>
  <c r="L56" i="1"/>
  <c r="K56" i="1"/>
  <c r="L55" i="1"/>
  <c r="K55" i="1"/>
  <c r="L53" i="1"/>
  <c r="K53" i="1"/>
  <c r="L62" i="1" l="1"/>
  <c r="K62" i="1"/>
  <c r="L60" i="1"/>
  <c r="K60" i="1"/>
  <c r="L143" i="1" l="1"/>
  <c r="K143" i="1"/>
  <c r="L142" i="1"/>
  <c r="K142" i="1"/>
  <c r="L141" i="1"/>
  <c r="K141" i="1"/>
  <c r="L139" i="1"/>
  <c r="K139" i="1"/>
  <c r="L133" i="1"/>
  <c r="K133" i="1"/>
  <c r="L132" i="1"/>
  <c r="K132" i="1"/>
  <c r="L131" i="1"/>
  <c r="K131" i="1"/>
  <c r="L130" i="1"/>
  <c r="K130" i="1"/>
  <c r="L128" i="1"/>
  <c r="K128" i="1"/>
  <c r="L127" i="1"/>
  <c r="K127" i="1"/>
  <c r="L126" i="1"/>
  <c r="K126" i="1"/>
  <c r="L125" i="1"/>
  <c r="K125" i="1"/>
  <c r="L112" i="1"/>
  <c r="K112" i="1"/>
  <c r="L111" i="1"/>
  <c r="K111" i="1"/>
  <c r="L110" i="1"/>
  <c r="K110" i="1"/>
  <c r="L109" i="1"/>
  <c r="K109" i="1"/>
  <c r="L103" i="1"/>
  <c r="K103" i="1"/>
  <c r="L99" i="1"/>
  <c r="K99" i="1"/>
  <c r="L95" i="1"/>
  <c r="K95" i="1"/>
  <c r="L94" i="1"/>
  <c r="K94" i="1"/>
  <c r="L92" i="1"/>
  <c r="K92" i="1"/>
  <c r="L90" i="1"/>
  <c r="K90" i="1"/>
  <c r="L88" i="1"/>
  <c r="K88" i="1"/>
  <c r="L86" i="1"/>
  <c r="K86" i="1"/>
  <c r="L84" i="1"/>
  <c r="K84" i="1"/>
  <c r="L83" i="1"/>
  <c r="K83" i="1"/>
  <c r="L82" i="1"/>
  <c r="K82" i="1"/>
  <c r="L81" i="1"/>
  <c r="K81" i="1"/>
  <c r="L80" i="1"/>
  <c r="K80" i="1"/>
  <c r="L70" i="1"/>
  <c r="K70" i="1"/>
  <c r="L68" i="1"/>
  <c r="K68" i="1"/>
  <c r="L67" i="1"/>
  <c r="K67" i="1"/>
  <c r="L51" i="1"/>
  <c r="K51" i="1"/>
  <c r="L50" i="1"/>
  <c r="K50" i="1"/>
  <c r="L49" i="1"/>
  <c r="K49" i="1"/>
  <c r="L47" i="1"/>
  <c r="K47" i="1"/>
  <c r="L45" i="1"/>
  <c r="K45" i="1"/>
  <c r="L44" i="1"/>
  <c r="K44" i="1"/>
  <c r="L43" i="1"/>
  <c r="K43" i="1"/>
  <c r="L41" i="1"/>
  <c r="K41" i="1"/>
  <c r="L40" i="1"/>
  <c r="K40" i="1"/>
  <c r="L39" i="1"/>
  <c r="K39" i="1"/>
  <c r="L38" i="1"/>
  <c r="K38" i="1"/>
  <c r="L37" i="1"/>
  <c r="K37" i="1"/>
  <c r="L35" i="1"/>
  <c r="K35" i="1"/>
  <c r="L34" i="1"/>
  <c r="K34" i="1"/>
  <c r="L33" i="1"/>
  <c r="K33" i="1"/>
  <c r="L32" i="1"/>
  <c r="K32" i="1"/>
  <c r="L30" i="1"/>
  <c r="K30" i="1"/>
  <c r="L28" i="1"/>
  <c r="K28" i="1"/>
  <c r="L27" i="1"/>
  <c r="K27" i="1"/>
  <c r="L25" i="1"/>
  <c r="K25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5" i="1"/>
  <c r="K15" i="1"/>
  <c r="L14" i="1"/>
  <c r="K14" i="1"/>
  <c r="L13" i="1"/>
  <c r="K13" i="1"/>
  <c r="L11" i="1"/>
  <c r="K11" i="1"/>
  <c r="L9" i="1"/>
  <c r="K9" i="1"/>
  <c r="L8" i="1"/>
  <c r="K8" i="1"/>
  <c r="L7" i="1"/>
  <c r="K7" i="1"/>
  <c r="L6" i="1"/>
  <c r="K6" i="1"/>
  <c r="L5" i="1"/>
  <c r="K5" i="1"/>
  <c r="L3" i="1"/>
  <c r="K3" i="1"/>
  <c r="L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FSAdates" type="4" refreshedVersion="0" background="1">
    <webPr xml="1" sourceData="1" url="C:\Users\stuart.PLANET\Documents\Personal\2018FSAdates.xml" htmlTables="1" htmlFormat="all"/>
  </connection>
  <connection id="2" xr16:uid="{00000000-0015-0000-FFFF-FFFF01000000}" name="2018FSAdates1" type="4" refreshedVersion="0" background="1">
    <webPr xml="1" sourceData="1" url="C:\Users\rober\Google Drive\FENCING SA\2018\Competition Results\2018FSAdatesv2.xml" htmlTables="1" htmlFormat="all"/>
  </connection>
</connections>
</file>

<file path=xl/sharedStrings.xml><?xml version="1.0" encoding="utf-8"?>
<sst xmlns="http://schemas.openxmlformats.org/spreadsheetml/2006/main" count="828" uniqueCount="123">
  <si>
    <t>Date</t>
  </si>
  <si>
    <t>Category</t>
  </si>
  <si>
    <t>Weapon</t>
  </si>
  <si>
    <t>SplitGender</t>
  </si>
  <si>
    <t>Cancelled</t>
  </si>
  <si>
    <t>Time</t>
  </si>
  <si>
    <t>Rollcall</t>
  </si>
  <si>
    <t>OB</t>
  </si>
  <si>
    <t>U15</t>
  </si>
  <si>
    <t>V</t>
  </si>
  <si>
    <t>U13</t>
  </si>
  <si>
    <t>F</t>
  </si>
  <si>
    <t>E</t>
  </si>
  <si>
    <t>S</t>
  </si>
  <si>
    <t>Name</t>
  </si>
  <si>
    <t>Link</t>
  </si>
  <si>
    <t>Male</t>
  </si>
  <si>
    <t>Womens</t>
  </si>
  <si>
    <t>O</t>
  </si>
  <si>
    <t>FSA</t>
  </si>
  <si>
    <t>U11</t>
  </si>
  <si>
    <t>FCC</t>
  </si>
  <si>
    <t>BK</t>
  </si>
  <si>
    <t>MC</t>
  </si>
  <si>
    <t>KBT</t>
  </si>
  <si>
    <t>U20T</t>
  </si>
  <si>
    <t>SC</t>
  </si>
  <si>
    <t>U1720</t>
  </si>
  <si>
    <t>U14T</t>
  </si>
  <si>
    <t>U12</t>
  </si>
  <si>
    <t>U14</t>
  </si>
  <si>
    <t>U10</t>
  </si>
  <si>
    <t>10:00</t>
  </si>
  <si>
    <t>11:00</t>
  </si>
  <si>
    <t>12:00</t>
  </si>
  <si>
    <t>13:30</t>
  </si>
  <si>
    <t>14:30</t>
  </si>
  <si>
    <t>14:00</t>
  </si>
  <si>
    <t>11:30</t>
  </si>
  <si>
    <t>13:00</t>
  </si>
  <si>
    <t>15:00</t>
  </si>
  <si>
    <t>09:00</t>
  </si>
  <si>
    <t>12:30</t>
  </si>
  <si>
    <t>09:45</t>
  </si>
  <si>
    <t>10:45</t>
  </si>
  <si>
    <t>11:45</t>
  </si>
  <si>
    <t>13:15</t>
  </si>
  <si>
    <t>13:45</t>
  </si>
  <si>
    <t>14:15</t>
  </si>
  <si>
    <t>11:15</t>
  </si>
  <si>
    <t>12:45</t>
  </si>
  <si>
    <t>12:15</t>
  </si>
  <si>
    <t>14:45</t>
  </si>
  <si>
    <t>08:45</t>
  </si>
  <si>
    <t>10:30</t>
  </si>
  <si>
    <t>10:15</t>
  </si>
  <si>
    <t>33367</t>
  </si>
  <si>
    <t>33370</t>
  </si>
  <si>
    <t>33373</t>
  </si>
  <si>
    <t>33098</t>
  </si>
  <si>
    <t>34299</t>
  </si>
  <si>
    <t>33371</t>
  </si>
  <si>
    <t>AMG</t>
  </si>
  <si>
    <t>VT</t>
  </si>
  <si>
    <t>34349</t>
  </si>
  <si>
    <t>34357</t>
  </si>
  <si>
    <t>34359</t>
  </si>
  <si>
    <t>35124</t>
  </si>
  <si>
    <t>35127</t>
  </si>
  <si>
    <t>35128</t>
  </si>
  <si>
    <t>35129</t>
  </si>
  <si>
    <t>35863</t>
  </si>
  <si>
    <t>35864</t>
  </si>
  <si>
    <t>35865</t>
  </si>
  <si>
    <t>Age</t>
  </si>
  <si>
    <t>Text</t>
  </si>
  <si>
    <t>Code</t>
  </si>
  <si>
    <t>CA</t>
  </si>
  <si>
    <t>Cadet A</t>
  </si>
  <si>
    <t>Epee</t>
  </si>
  <si>
    <t>Future Champions Cup</t>
  </si>
  <si>
    <t xml:space="preserve"> </t>
  </si>
  <si>
    <t>CB</t>
  </si>
  <si>
    <t>Cadet B</t>
  </si>
  <si>
    <t>Foil</t>
  </si>
  <si>
    <t xml:space="preserve"> Mens </t>
  </si>
  <si>
    <t>OA</t>
  </si>
  <si>
    <t>Open A</t>
  </si>
  <si>
    <t>Sabre</t>
  </si>
  <si>
    <t>Bruce Kneale</t>
  </si>
  <si>
    <t xml:space="preserve"> Womens </t>
  </si>
  <si>
    <t>Open B</t>
  </si>
  <si>
    <t>Meredith Coleman</t>
  </si>
  <si>
    <t>OT</t>
  </si>
  <si>
    <t>Open Teams</t>
  </si>
  <si>
    <t>Kingsley B Thomsen</t>
  </si>
  <si>
    <t>Under 11</t>
  </si>
  <si>
    <t>State Championship</t>
  </si>
  <si>
    <t>Under 13</t>
  </si>
  <si>
    <t>AC</t>
  </si>
  <si>
    <t>Andrea Chaplin</t>
  </si>
  <si>
    <t>U13T</t>
  </si>
  <si>
    <t>Under 13 Teams</t>
  </si>
  <si>
    <t>CS</t>
  </si>
  <si>
    <t>Coraine Sopru</t>
  </si>
  <si>
    <t>Under 15</t>
  </si>
  <si>
    <t>Junior Teams</t>
  </si>
  <si>
    <t>U9</t>
  </si>
  <si>
    <t>Under 9</t>
  </si>
  <si>
    <t>Veteran</t>
  </si>
  <si>
    <t>Roll Call</t>
  </si>
  <si>
    <t>Start Time</t>
  </si>
  <si>
    <t>Event</t>
  </si>
  <si>
    <t>Enter</t>
  </si>
  <si>
    <t>Participants</t>
  </si>
  <si>
    <t>U17/20</t>
  </si>
  <si>
    <t>Open</t>
  </si>
  <si>
    <t>Veteran Teams</t>
  </si>
  <si>
    <t>Under 14</t>
  </si>
  <si>
    <t>Under 14 Teams</t>
  </si>
  <si>
    <t>Under 10</t>
  </si>
  <si>
    <t>Under 12</t>
  </si>
  <si>
    <t>Australian Master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</si>
</sst>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[$-C09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2" xfId="0" applyFont="1" applyFill="1" applyBorder="1"/>
    <xf numFmtId="165" fontId="1" fillId="2" borderId="1" xfId="0" applyNumberFormat="1" applyFont="1" applyFill="1" applyBorder="1"/>
    <xf numFmtId="0" fontId="1" fillId="2" borderId="0" xfId="0" applyFont="1" applyFill="1"/>
    <xf numFmtId="165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font>
        <strike/>
      </font>
    </dxf>
    <dxf>
      <font>
        <strike/>
      </font>
    </dxf>
    <dxf>
      <numFmt numFmtId="30" formatCode="@"/>
    </dxf>
    <dxf>
      <numFmt numFmtId="30" formatCode="@"/>
    </dxf>
    <dxf>
      <numFmt numFmtId="164" formatCode="hh:mm;@"/>
    </dxf>
    <dxf>
      <numFmt numFmtId="164" formatCode="hh:m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 attributeFormDefault="unqualified">
      <!-- XML Schema Generated from XML Document on Mon Feb 12 2018 17:49:13 GMT+1030 (Cen. Australia Summer Time) -->
      <!-- with XmlGrid.net Free Online Service http://xmlgrid.net -->
      <xs:element name="days">
        <xs:complexType>
          <xs:sequence>
            <xs:element name="comp" maxOccurs="unbounded">
              <xs:complexType>
                <xs:sequence>
                  <xs:element name="Date" type="xs:int"/>
                  <xs:element name="Cancelled" type="xs:int"/>
                  <xs:element name="Category" type="xs:string"/>
                  <xs:element name="SplitGender" type="xs:int"/>
                  <xs:element name="Rollcall"/>
                  <xs:element name="Time" type="xs:string"/>
                  <xs:element name="Weapon" type="xs:string"/>
                  <xs:element name="Name" type="xs:string"/>
                  <xs:element name="Link" type="xs:string"/>
                </xs:sequence>
              </xs:complexType>
            </xs:element>
          </xs:sequence>
        </xs:complexType>
      </xs:element>
    </xs:schema>
  </Schema>
  <Map ID="2" Name="days_Map" RootElement="day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45" tableType="xml" totalsRowShown="0" connectionId="2">
  <sortState xmlns:xlrd2="http://schemas.microsoft.com/office/spreadsheetml/2017/richdata2" ref="A2:I145">
    <sortCondition ref="A2:A145"/>
    <sortCondition ref="F2:F145"/>
    <sortCondition ref="B2:B145"/>
  </sortState>
  <tableColumns count="9">
    <tableColumn id="1" xr3:uid="{00000000-0010-0000-0000-000001000000}" uniqueName="Date" name="Date">
      <xmlColumnPr mapId="2" xpath="/days/comp/Date" xmlDataType="int"/>
    </tableColumn>
    <tableColumn id="2" xr3:uid="{00000000-0010-0000-0000-000002000000}" uniqueName="Category" name="Category" dataDxfId="7">
      <xmlColumnPr mapId="2" xpath="/days/comp/Category" xmlDataType="string"/>
    </tableColumn>
    <tableColumn id="3" xr3:uid="{00000000-0010-0000-0000-000003000000}" uniqueName="Weapon" name="Weapon" dataDxfId="6">
      <xmlColumnPr mapId="2" xpath="/days/comp/Weapon" xmlDataType="string"/>
    </tableColumn>
    <tableColumn id="4" xr3:uid="{00000000-0010-0000-0000-000004000000}" uniqueName="Cancelled" name="Cancelled">
      <xmlColumnPr mapId="2" xpath="/days/comp/Cancelled" xmlDataType="int"/>
    </tableColumn>
    <tableColumn id="5" xr3:uid="{00000000-0010-0000-0000-000005000000}" uniqueName="SplitGender" name="SplitGender">
      <xmlColumnPr mapId="2" xpath="/days/comp/SplitGender" xmlDataType="int"/>
    </tableColumn>
    <tableColumn id="6" xr3:uid="{00000000-0010-0000-0000-000006000000}" uniqueName="Time" name="Time" dataDxfId="5">
      <xmlColumnPr mapId="2" xpath="/days/comp/Time" xmlDataType="string"/>
    </tableColumn>
    <tableColumn id="7" xr3:uid="{00000000-0010-0000-0000-000007000000}" uniqueName="Rollcall" name="Rollcall" dataDxfId="4">
      <xmlColumnPr mapId="2" xpath="/days/comp/Rollcall" xmlDataType="anyType"/>
    </tableColumn>
    <tableColumn id="8" xr3:uid="{00000000-0010-0000-0000-000008000000}" uniqueName="Name" name="Name" dataDxfId="3">
      <xmlColumnPr mapId="2" xpath="/days/comp/Name" xmlDataType="string"/>
    </tableColumn>
    <tableColumn id="9" xr3:uid="{00000000-0010-0000-0000-000009000000}" uniqueName="Link" name="Link" dataDxfId="2">
      <xmlColumnPr mapId="2" xpath="/days/comp/Lin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workbookViewId="0"/>
  </sheetViews>
  <sheetFormatPr defaultRowHeight="15" x14ac:dyDescent="0.25"/>
  <cols>
    <col min="1" max="1" width="9" bestFit="1" customWidth="1"/>
    <col min="2" max="2" width="8.85546875" bestFit="1" customWidth="1"/>
    <col min="3" max="3" width="8.5703125" bestFit="1" customWidth="1"/>
    <col min="4" max="4" width="9.7109375" bestFit="1" customWidth="1"/>
    <col min="5" max="5" width="11.7109375" bestFit="1" customWidth="1"/>
    <col min="6" max="6" width="5.5703125" style="2" bestFit="1" customWidth="1"/>
    <col min="7" max="7" width="7.42578125" style="2" bestFit="1" customWidth="1"/>
    <col min="8" max="8" width="6.28515625" bestFit="1" customWidth="1"/>
    <col min="9" max="9" width="6" bestFit="1" customWidth="1"/>
    <col min="11" max="11" width="17.28515625" bestFit="1" customWidth="1"/>
    <col min="12" max="12" width="17.42578125" bestFit="1" customWidth="1"/>
    <col min="14" max="14" width="10.7109375" bestFit="1" customWidth="1"/>
    <col min="15" max="15" width="8.140625" bestFit="1" customWidth="1"/>
    <col min="16" max="16" width="10" bestFit="1" customWidth="1"/>
    <col min="17" max="17" width="45.42578125" bestFit="1" customWidth="1"/>
    <col min="18" max="18" width="5.7109375" bestFit="1" customWidth="1"/>
    <col min="19" max="19" width="11.42578125" bestFit="1" customWidth="1"/>
    <col min="20" max="20" width="69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14</v>
      </c>
      <c r="I1" t="s">
        <v>15</v>
      </c>
      <c r="K1" t="s">
        <v>16</v>
      </c>
      <c r="L1" t="s">
        <v>17</v>
      </c>
      <c r="N1" s="4" t="s">
        <v>0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5" t="s">
        <v>76</v>
      </c>
    </row>
    <row r="2" spans="1:20" x14ac:dyDescent="0.25">
      <c r="A2">
        <v>20190210</v>
      </c>
      <c r="B2" s="1" t="s">
        <v>27</v>
      </c>
      <c r="C2" s="1" t="s">
        <v>11</v>
      </c>
      <c r="D2">
        <v>0</v>
      </c>
      <c r="E2">
        <v>0</v>
      </c>
      <c r="F2" s="1" t="s">
        <v>32</v>
      </c>
      <c r="G2" s="1" t="s">
        <v>43</v>
      </c>
      <c r="H2" s="1" t="s">
        <v>19</v>
      </c>
      <c r="I2" s="1" t="s">
        <v>56</v>
      </c>
      <c r="K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20190210U1720F</v>
      </c>
      <c r="L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2" s="6" t="str">
        <f>RIGHT(Table1[[#This Row],[Date]],2)&amp;"/"&amp;RIGHT(LEFT(Table1[[#This Row],[Date]],6),2)&amp;"/"&amp;LEFT(Table1[[#This Row],[Date]],4)</f>
        <v>10/02/2019</v>
      </c>
      <c r="O2" s="7" t="str">
        <f>Table1[[#This Row],[Rollcall]]</f>
        <v>09:45</v>
      </c>
      <c r="P2" s="7" t="str">
        <f>Table1[[#This Row],[Time]]</f>
        <v>10:00</v>
      </c>
      <c r="Q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U17/20 Foil</v>
      </c>
      <c r="R2" s="1"/>
      <c r="T2" t="str">
        <f>IF(Table1[[#This Row],[Cancelled]]=1,"",IF(Table1[[#This Row],[SplitGender]]=2,"https://stuartmarshall87.github.io/FencingSAResults/2019/"&amp;L2,"https://stuartmarshall87.github.io/FencingSAResults/2019/"&amp;K2))</f>
        <v>https://stuartmarshall87.github.io/FencingSAResults/2019/20190210U1720F</v>
      </c>
    </row>
    <row r="3" spans="1:20" x14ac:dyDescent="0.25">
      <c r="A3">
        <v>20190210</v>
      </c>
      <c r="B3" s="1" t="s">
        <v>7</v>
      </c>
      <c r="C3" s="1" t="s">
        <v>12</v>
      </c>
      <c r="D3">
        <v>0</v>
      </c>
      <c r="E3">
        <v>1</v>
      </c>
      <c r="F3" s="1" t="s">
        <v>33</v>
      </c>
      <c r="G3" s="1" t="s">
        <v>44</v>
      </c>
      <c r="H3" s="1" t="s">
        <v>19</v>
      </c>
      <c r="I3" s="1"/>
      <c r="K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20190210OBME</v>
      </c>
      <c r="L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20190210OBWE</v>
      </c>
      <c r="N3" s="6" t="str">
        <f>RIGHT(Table1[[#This Row],[Date]],2)&amp;"/"&amp;RIGHT(LEFT(Table1[[#This Row],[Date]],6),2)&amp;"/"&amp;LEFT(Table1[[#This Row],[Date]],4)</f>
        <v>10/02/2019</v>
      </c>
      <c r="O3" s="7" t="str">
        <f>Table1[[#This Row],[Rollcall]]</f>
        <v>10:45</v>
      </c>
      <c r="P3" s="7" t="str">
        <f>Table1[[#This Row],[Time]]</f>
        <v>11:00</v>
      </c>
      <c r="Q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B Epee</v>
      </c>
      <c r="R3" s="1"/>
      <c r="T3" t="str">
        <f>IF(Table1[[#This Row],[Cancelled]]=1,"",IF(Table1[[#This Row],[SplitGender]]=2,"https://stuartmarshall87.github.io/FencingSAResults/2019/"&amp;L3,"https://stuartmarshall87.github.io/FencingSAResults/2019/"&amp;K3))</f>
        <v>https://stuartmarshall87.github.io/FencingSAResults/2019/20190210OBME</v>
      </c>
    </row>
    <row r="4" spans="1:20" x14ac:dyDescent="0.25">
      <c r="A4">
        <v>20190210</v>
      </c>
      <c r="B4" s="1" t="s">
        <v>7</v>
      </c>
      <c r="C4" s="1" t="s">
        <v>12</v>
      </c>
      <c r="D4">
        <v>0</v>
      </c>
      <c r="E4">
        <v>2</v>
      </c>
      <c r="F4" s="1" t="s">
        <v>33</v>
      </c>
      <c r="G4" s="1" t="s">
        <v>44</v>
      </c>
      <c r="H4" s="1" t="s">
        <v>19</v>
      </c>
      <c r="I4" s="1"/>
      <c r="N4" s="6" t="str">
        <f>RIGHT(Table1[[#This Row],[Date]],2)&amp;"/"&amp;RIGHT(LEFT(Table1[[#This Row],[Date]],6),2)&amp;"/"&amp;LEFT(Table1[[#This Row],[Date]],4)</f>
        <v>10/02/2019</v>
      </c>
      <c r="O4" s="7" t="str">
        <f>Table1[[#This Row],[Rollcall]]</f>
        <v>10:45</v>
      </c>
      <c r="P4" s="7" t="str">
        <f>Table1[[#This Row],[Time]]</f>
        <v>11:00</v>
      </c>
      <c r="Q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B Epee</v>
      </c>
      <c r="R4" s="1"/>
      <c r="T4" t="str">
        <f>IF(Table1[[#This Row],[Cancelled]]=1,"",IF(Table1[[#This Row],[SplitGender]]=2,"https://stuartmarshall87.github.io/FencingSAResults/2019/"&amp;L4,"https://stuartmarshall87.github.io/FencingSAResults/2019/"&amp;K4))</f>
        <v>https://stuartmarshall87.github.io/FencingSAResults/2019/</v>
      </c>
    </row>
    <row r="5" spans="1:20" x14ac:dyDescent="0.25">
      <c r="A5">
        <v>20190210</v>
      </c>
      <c r="B5" s="1" t="s">
        <v>27</v>
      </c>
      <c r="C5" s="1" t="s">
        <v>13</v>
      </c>
      <c r="D5">
        <v>0</v>
      </c>
      <c r="E5">
        <v>0</v>
      </c>
      <c r="F5" s="1" t="s">
        <v>34</v>
      </c>
      <c r="G5" s="1" t="s">
        <v>45</v>
      </c>
      <c r="H5" s="1" t="s">
        <v>19</v>
      </c>
      <c r="I5" s="1"/>
      <c r="K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20190210U1720S</v>
      </c>
      <c r="L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5" s="6" t="str">
        <f>RIGHT(Table1[[#This Row],[Date]],2)&amp;"/"&amp;RIGHT(LEFT(Table1[[#This Row],[Date]],6),2)&amp;"/"&amp;LEFT(Table1[[#This Row],[Date]],4)</f>
        <v>10/02/2019</v>
      </c>
      <c r="O5" s="7" t="str">
        <f>Table1[[#This Row],[Rollcall]]</f>
        <v>11:45</v>
      </c>
      <c r="P5" s="7" t="str">
        <f>Table1[[#This Row],[Time]]</f>
        <v>12:00</v>
      </c>
      <c r="Q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U17/20 Sabre</v>
      </c>
      <c r="R5" s="1"/>
      <c r="T5" t="str">
        <f>IF(Table1[[#This Row],[Cancelled]]=1,"",IF(Table1[[#This Row],[SplitGender]]=2,"https://stuartmarshall87.github.io/FencingSAResults/2019/"&amp;L5,"https://stuartmarshall87.github.io/FencingSAResults/2019/"&amp;K5))</f>
        <v>https://stuartmarshall87.github.io/FencingSAResults/2019/20190210U1720S</v>
      </c>
    </row>
    <row r="6" spans="1:20" x14ac:dyDescent="0.25">
      <c r="A6">
        <v>20190210</v>
      </c>
      <c r="B6" s="1" t="s">
        <v>27</v>
      </c>
      <c r="C6" s="1" t="s">
        <v>12</v>
      </c>
      <c r="D6">
        <v>0</v>
      </c>
      <c r="E6">
        <v>0</v>
      </c>
      <c r="F6" s="1" t="s">
        <v>35</v>
      </c>
      <c r="G6" s="1" t="s">
        <v>46</v>
      </c>
      <c r="H6" s="1" t="s">
        <v>19</v>
      </c>
      <c r="I6" s="1"/>
      <c r="K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20190210U1720E</v>
      </c>
      <c r="L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6" s="6" t="str">
        <f>RIGHT(Table1[[#This Row],[Date]],2)&amp;"/"&amp;RIGHT(LEFT(Table1[[#This Row],[Date]],6),2)&amp;"/"&amp;LEFT(Table1[[#This Row],[Date]],4)</f>
        <v>10/02/2019</v>
      </c>
      <c r="O6" s="7" t="str">
        <f>Table1[[#This Row],[Rollcall]]</f>
        <v>13:15</v>
      </c>
      <c r="P6" s="7" t="str">
        <f>Table1[[#This Row],[Time]]</f>
        <v>13:30</v>
      </c>
      <c r="Q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U17/20 Epee</v>
      </c>
      <c r="R6" s="1"/>
      <c r="T6" t="str">
        <f>IF(Table1[[#This Row],[Cancelled]]=1,"",IF(Table1[[#This Row],[SplitGender]]=2,"https://stuartmarshall87.github.io/FencingSAResults/2019/"&amp;L6,"https://stuartmarshall87.github.io/FencingSAResults/2019/"&amp;K6))</f>
        <v>https://stuartmarshall87.github.io/FencingSAResults/2019/20190210U1720E</v>
      </c>
    </row>
    <row r="7" spans="1:20" x14ac:dyDescent="0.25">
      <c r="A7">
        <v>20190210</v>
      </c>
      <c r="B7" s="1" t="s">
        <v>7</v>
      </c>
      <c r="C7" s="1" t="s">
        <v>11</v>
      </c>
      <c r="D7">
        <v>1</v>
      </c>
      <c r="E7">
        <v>1</v>
      </c>
      <c r="F7" s="1" t="s">
        <v>37</v>
      </c>
      <c r="G7" s="1" t="s">
        <v>47</v>
      </c>
      <c r="H7" s="1" t="s">
        <v>19</v>
      </c>
      <c r="I7" s="1"/>
      <c r="K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7" s="6" t="str">
        <f>RIGHT(Table1[[#This Row],[Date]],2)&amp;"/"&amp;RIGHT(LEFT(Table1[[#This Row],[Date]],6),2)&amp;"/"&amp;LEFT(Table1[[#This Row],[Date]],4)</f>
        <v>10/02/2019</v>
      </c>
      <c r="O7" s="7" t="str">
        <f>Table1[[#This Row],[Rollcall]]</f>
        <v>13:45</v>
      </c>
      <c r="P7" s="7" t="str">
        <f>Table1[[#This Row],[Time]]</f>
        <v>14:00</v>
      </c>
      <c r="Q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B Foil</v>
      </c>
      <c r="R7" s="1"/>
      <c r="T7" t="str">
        <f>IF(Table1[[#This Row],[Cancelled]]=1,"",IF(Table1[[#This Row],[SplitGender]]=2,"https://stuartmarshall87.github.io/FencingSAResults/2019/"&amp;L7,"https://stuartmarshall87.github.io/FencingSAResults/2019/"&amp;K7))</f>
        <v/>
      </c>
    </row>
    <row r="8" spans="1:20" x14ac:dyDescent="0.25">
      <c r="A8">
        <v>20190210</v>
      </c>
      <c r="B8" s="1" t="s">
        <v>7</v>
      </c>
      <c r="C8" s="1" t="s">
        <v>13</v>
      </c>
      <c r="D8">
        <v>0</v>
      </c>
      <c r="E8">
        <v>0</v>
      </c>
      <c r="F8" s="1" t="s">
        <v>36</v>
      </c>
      <c r="G8" s="1" t="s">
        <v>48</v>
      </c>
      <c r="H8" s="1" t="s">
        <v>19</v>
      </c>
      <c r="I8" s="1"/>
      <c r="K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20190210OBS</v>
      </c>
      <c r="L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8" s="6" t="str">
        <f>RIGHT(Table1[[#This Row],[Date]],2)&amp;"/"&amp;RIGHT(LEFT(Table1[[#This Row],[Date]],6),2)&amp;"/"&amp;LEFT(Table1[[#This Row],[Date]],4)</f>
        <v>10/02/2019</v>
      </c>
      <c r="O8" s="7" t="str">
        <f>Table1[[#This Row],[Rollcall]]</f>
        <v>14:15</v>
      </c>
      <c r="P8" s="7" t="str">
        <f>Table1[[#This Row],[Time]]</f>
        <v>14:30</v>
      </c>
      <c r="Q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B Sabre</v>
      </c>
      <c r="R8" s="1"/>
      <c r="T8" t="str">
        <f>IF(Table1[[#This Row],[Cancelled]]=1,"",IF(Table1[[#This Row],[SplitGender]]=2,"https://stuartmarshall87.github.io/FencingSAResults/2019/"&amp;L8,"https://stuartmarshall87.github.io/FencingSAResults/2019/"&amp;K8))</f>
        <v>https://stuartmarshall87.github.io/FencingSAResults/2019/20190210OBS</v>
      </c>
    </row>
    <row r="9" spans="1:20" x14ac:dyDescent="0.25">
      <c r="A9">
        <v>20190224</v>
      </c>
      <c r="B9" s="1" t="s">
        <v>18</v>
      </c>
      <c r="C9" s="1" t="s">
        <v>12</v>
      </c>
      <c r="D9">
        <v>0</v>
      </c>
      <c r="E9">
        <v>1</v>
      </c>
      <c r="F9" s="1" t="s">
        <v>32</v>
      </c>
      <c r="G9" s="1" t="s">
        <v>43</v>
      </c>
      <c r="H9" s="1" t="s">
        <v>19</v>
      </c>
      <c r="I9" s="1" t="s">
        <v>57</v>
      </c>
      <c r="K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20190224OME</v>
      </c>
      <c r="L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20190224OWE</v>
      </c>
      <c r="N9" s="6" t="str">
        <f>RIGHT(Table1[[#This Row],[Date]],2)&amp;"/"&amp;RIGHT(LEFT(Table1[[#This Row],[Date]],6),2)&amp;"/"&amp;LEFT(Table1[[#This Row],[Date]],4)</f>
        <v>24/02/2019</v>
      </c>
      <c r="O9" s="7" t="str">
        <f>Table1[[#This Row],[Rollcall]]</f>
        <v>09:45</v>
      </c>
      <c r="P9" s="7" t="str">
        <f>Table1[[#This Row],[Time]]</f>
        <v>10:00</v>
      </c>
      <c r="Q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Epee</v>
      </c>
      <c r="R9" s="1"/>
      <c r="T9" t="str">
        <f>IF(Table1[[#This Row],[Cancelled]]=1,"",IF(Table1[[#This Row],[SplitGender]]=2,"https://stuartmarshall87.github.io/FencingSAResults/2019/"&amp;L9,"https://stuartmarshall87.github.io/FencingSAResults/2019/"&amp;K9))</f>
        <v>https://stuartmarshall87.github.io/FencingSAResults/2019/20190224OME</v>
      </c>
    </row>
    <row r="10" spans="1:20" x14ac:dyDescent="0.25">
      <c r="A10">
        <v>20190224</v>
      </c>
      <c r="B10" s="1" t="s">
        <v>18</v>
      </c>
      <c r="C10" s="1" t="s">
        <v>12</v>
      </c>
      <c r="D10">
        <v>0</v>
      </c>
      <c r="E10">
        <v>2</v>
      </c>
      <c r="F10" s="1" t="s">
        <v>32</v>
      </c>
      <c r="G10" s="1" t="s">
        <v>43</v>
      </c>
      <c r="H10" s="1" t="s">
        <v>19</v>
      </c>
      <c r="I10" s="1"/>
      <c r="N10" s="6" t="str">
        <f>RIGHT(Table1[[#This Row],[Date]],2)&amp;"/"&amp;RIGHT(LEFT(Table1[[#This Row],[Date]],6),2)&amp;"/"&amp;LEFT(Table1[[#This Row],[Date]],4)</f>
        <v>24/02/2019</v>
      </c>
      <c r="O10" s="7" t="str">
        <f>Table1[[#This Row],[Rollcall]]</f>
        <v>09:45</v>
      </c>
      <c r="P10" s="7" t="str">
        <f>Table1[[#This Row],[Time]]</f>
        <v>10:00</v>
      </c>
      <c r="Q1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Epee</v>
      </c>
      <c r="R10" s="1"/>
      <c r="T10" t="str">
        <f>IF(Table1[[#This Row],[Cancelled]]=1,"",IF(Table1[[#This Row],[SplitGender]]=2,"https://stuartmarshall87.github.io/FencingSAResults/2019/"&amp;L10,"https://stuartmarshall87.github.io/FencingSAResults/2019/"&amp;K10))</f>
        <v>https://stuartmarshall87.github.io/FencingSAResults/2019/</v>
      </c>
    </row>
    <row r="11" spans="1:20" x14ac:dyDescent="0.25">
      <c r="A11">
        <v>20190224</v>
      </c>
      <c r="B11" s="1" t="s">
        <v>18</v>
      </c>
      <c r="C11" s="1" t="s">
        <v>13</v>
      </c>
      <c r="D11">
        <v>0</v>
      </c>
      <c r="E11">
        <v>1</v>
      </c>
      <c r="F11" s="1" t="s">
        <v>38</v>
      </c>
      <c r="G11" s="1" t="s">
        <v>49</v>
      </c>
      <c r="H11" s="1" t="s">
        <v>19</v>
      </c>
      <c r="I11" s="1"/>
      <c r="K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20190224OMS</v>
      </c>
      <c r="L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20190224OWS</v>
      </c>
      <c r="N11" s="6" t="str">
        <f>RIGHT(Table1[[#This Row],[Date]],2)&amp;"/"&amp;RIGHT(LEFT(Table1[[#This Row],[Date]],6),2)&amp;"/"&amp;LEFT(Table1[[#This Row],[Date]],4)</f>
        <v>24/02/2019</v>
      </c>
      <c r="O11" s="7" t="str">
        <f>Table1[[#This Row],[Rollcall]]</f>
        <v>11:15</v>
      </c>
      <c r="P11" s="7" t="str">
        <f>Table1[[#This Row],[Time]]</f>
        <v>11:30</v>
      </c>
      <c r="Q1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Sabre</v>
      </c>
      <c r="R11" s="1"/>
      <c r="T11" t="str">
        <f>IF(Table1[[#This Row],[Cancelled]]=1,"",IF(Table1[[#This Row],[SplitGender]]=2,"https://stuartmarshall87.github.io/FencingSAResults/2019/"&amp;L11,"https://stuartmarshall87.github.io/FencingSAResults/2019/"&amp;K11))</f>
        <v>https://stuartmarshall87.github.io/FencingSAResults/2019/20190224OMS</v>
      </c>
    </row>
    <row r="12" spans="1:20" x14ac:dyDescent="0.25">
      <c r="A12">
        <v>20190224</v>
      </c>
      <c r="B12" s="1" t="s">
        <v>18</v>
      </c>
      <c r="C12" s="1" t="s">
        <v>13</v>
      </c>
      <c r="D12">
        <v>0</v>
      </c>
      <c r="E12">
        <v>2</v>
      </c>
      <c r="F12" s="1" t="s">
        <v>38</v>
      </c>
      <c r="G12" s="1" t="s">
        <v>49</v>
      </c>
      <c r="H12" s="1" t="s">
        <v>19</v>
      </c>
      <c r="I12" s="1"/>
      <c r="N12" s="6" t="str">
        <f>RIGHT(Table1[[#This Row],[Date]],2)&amp;"/"&amp;RIGHT(LEFT(Table1[[#This Row],[Date]],6),2)&amp;"/"&amp;LEFT(Table1[[#This Row],[Date]],4)</f>
        <v>24/02/2019</v>
      </c>
      <c r="O12" s="7" t="str">
        <f>Table1[[#This Row],[Rollcall]]</f>
        <v>11:15</v>
      </c>
      <c r="P12" s="7" t="str">
        <f>Table1[[#This Row],[Time]]</f>
        <v>11:30</v>
      </c>
      <c r="Q1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Sabre</v>
      </c>
      <c r="R12" s="1"/>
      <c r="T12" t="str">
        <f>IF(Table1[[#This Row],[Cancelled]]=1,"",IF(Table1[[#This Row],[SplitGender]]=2,"https://stuartmarshall87.github.io/FencingSAResults/2019/"&amp;L12,"https://stuartmarshall87.github.io/FencingSAResults/2019/"&amp;K12))</f>
        <v>https://stuartmarshall87.github.io/FencingSAResults/2019/</v>
      </c>
    </row>
    <row r="13" spans="1:20" x14ac:dyDescent="0.25">
      <c r="A13">
        <v>20190224</v>
      </c>
      <c r="B13" s="1" t="s">
        <v>9</v>
      </c>
      <c r="C13" s="1" t="s">
        <v>11</v>
      </c>
      <c r="D13">
        <v>1</v>
      </c>
      <c r="E13">
        <v>1</v>
      </c>
      <c r="F13" s="1" t="s">
        <v>38</v>
      </c>
      <c r="G13" s="1" t="s">
        <v>49</v>
      </c>
      <c r="H13" s="1" t="s">
        <v>19</v>
      </c>
      <c r="I13" s="1"/>
      <c r="K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3" s="6" t="str">
        <f>RIGHT(Table1[[#This Row],[Date]],2)&amp;"/"&amp;RIGHT(LEFT(Table1[[#This Row],[Date]],6),2)&amp;"/"&amp;LEFT(Table1[[#This Row],[Date]],4)</f>
        <v>24/02/2019</v>
      </c>
      <c r="O13" s="7" t="str">
        <f>Table1[[#This Row],[Rollcall]]</f>
        <v>11:15</v>
      </c>
      <c r="P13" s="7" t="str">
        <f>Table1[[#This Row],[Time]]</f>
        <v>11:30</v>
      </c>
      <c r="Q1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Foil</v>
      </c>
      <c r="R13" s="1"/>
      <c r="T13" t="str">
        <f>IF(Table1[[#This Row],[Cancelled]]=1,"",IF(Table1[[#This Row],[SplitGender]]=2,"https://stuartmarshall87.github.io/FencingSAResults/2019/"&amp;L13,"https://stuartmarshall87.github.io/FencingSAResults/2019/"&amp;K13))</f>
        <v/>
      </c>
    </row>
    <row r="14" spans="1:20" x14ac:dyDescent="0.25">
      <c r="A14">
        <v>20190224</v>
      </c>
      <c r="B14" s="1" t="s">
        <v>18</v>
      </c>
      <c r="C14" s="1" t="s">
        <v>11</v>
      </c>
      <c r="D14">
        <v>0</v>
      </c>
      <c r="E14">
        <v>0</v>
      </c>
      <c r="F14" s="1" t="s">
        <v>39</v>
      </c>
      <c r="G14" s="1" t="s">
        <v>50</v>
      </c>
      <c r="H14" s="1" t="s">
        <v>19</v>
      </c>
      <c r="I14" s="1"/>
      <c r="K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20190224OF</v>
      </c>
      <c r="L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4" s="6" t="str">
        <f>RIGHT(Table1[[#This Row],[Date]],2)&amp;"/"&amp;RIGHT(LEFT(Table1[[#This Row],[Date]],6),2)&amp;"/"&amp;LEFT(Table1[[#This Row],[Date]],4)</f>
        <v>24/02/2019</v>
      </c>
      <c r="O14" s="7" t="str">
        <f>Table1[[#This Row],[Rollcall]]</f>
        <v>12:45</v>
      </c>
      <c r="P14" s="7" t="str">
        <f>Table1[[#This Row],[Time]]</f>
        <v>13:00</v>
      </c>
      <c r="Q1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Foil</v>
      </c>
      <c r="R14" s="1"/>
      <c r="T14" t="str">
        <f>IF(Table1[[#This Row],[Cancelled]]=1,"",IF(Table1[[#This Row],[SplitGender]]=2,"https://stuartmarshall87.github.io/FencingSAResults/2019/"&amp;L14,"https://stuartmarshall87.github.io/FencingSAResults/2019/"&amp;K14))</f>
        <v>https://stuartmarshall87.github.io/FencingSAResults/2019/20190224OF</v>
      </c>
    </row>
    <row r="15" spans="1:20" x14ac:dyDescent="0.25">
      <c r="A15">
        <v>20190224</v>
      </c>
      <c r="B15" s="1" t="s">
        <v>9</v>
      </c>
      <c r="C15" s="1" t="s">
        <v>12</v>
      </c>
      <c r="D15">
        <v>0</v>
      </c>
      <c r="E15">
        <v>1</v>
      </c>
      <c r="F15" s="1" t="s">
        <v>35</v>
      </c>
      <c r="G15" s="1" t="s">
        <v>46</v>
      </c>
      <c r="H15" s="1" t="s">
        <v>19</v>
      </c>
      <c r="I15" s="1"/>
      <c r="K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20190224VME</v>
      </c>
      <c r="L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20190224VWE</v>
      </c>
      <c r="N15" s="6" t="str">
        <f>RIGHT(Table1[[#This Row],[Date]],2)&amp;"/"&amp;RIGHT(LEFT(Table1[[#This Row],[Date]],6),2)&amp;"/"&amp;LEFT(Table1[[#This Row],[Date]],4)</f>
        <v>24/02/2019</v>
      </c>
      <c r="O15" s="7" t="str">
        <f>Table1[[#This Row],[Rollcall]]</f>
        <v>13:15</v>
      </c>
      <c r="P15" s="7" t="str">
        <f>Table1[[#This Row],[Time]]</f>
        <v>13:30</v>
      </c>
      <c r="Q1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Epee</v>
      </c>
      <c r="R15" s="1"/>
      <c r="T15" t="str">
        <f>IF(Table1[[#This Row],[Cancelled]]=1,"",IF(Table1[[#This Row],[SplitGender]]=2,"https://stuartmarshall87.github.io/FencingSAResults/2019/"&amp;L15,"https://stuartmarshall87.github.io/FencingSAResults/2019/"&amp;K15))</f>
        <v>https://stuartmarshall87.github.io/FencingSAResults/2019/20190224VME</v>
      </c>
    </row>
    <row r="16" spans="1:20" x14ac:dyDescent="0.25">
      <c r="A16">
        <v>20190224</v>
      </c>
      <c r="B16" s="1" t="s">
        <v>9</v>
      </c>
      <c r="C16" s="1" t="s">
        <v>12</v>
      </c>
      <c r="D16">
        <v>0</v>
      </c>
      <c r="E16">
        <v>2</v>
      </c>
      <c r="F16" s="1" t="s">
        <v>35</v>
      </c>
      <c r="G16" s="1" t="s">
        <v>46</v>
      </c>
      <c r="H16" s="1" t="s">
        <v>19</v>
      </c>
      <c r="N16" s="6" t="str">
        <f>RIGHT(Table1[[#This Row],[Date]],2)&amp;"/"&amp;RIGHT(LEFT(Table1[[#This Row],[Date]],6),2)&amp;"/"&amp;LEFT(Table1[[#This Row],[Date]],4)</f>
        <v>24/02/2019</v>
      </c>
      <c r="O16" s="7" t="str">
        <f>Table1[[#This Row],[Rollcall]]</f>
        <v>13:15</v>
      </c>
      <c r="P16" s="7" t="str">
        <f>Table1[[#This Row],[Time]]</f>
        <v>13:30</v>
      </c>
      <c r="Q1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Veteran Epee</v>
      </c>
      <c r="R16" s="1"/>
      <c r="T16" t="str">
        <f>IF(Table1[[#This Row],[Cancelled]]=1,"",IF(Table1[[#This Row],[SplitGender]]=2,"https://stuartmarshall87.github.io/FencingSAResults/2019/"&amp;L16,"https://stuartmarshall87.github.io/FencingSAResults/2019/"&amp;K16))</f>
        <v>https://stuartmarshall87.github.io/FencingSAResults/2019/</v>
      </c>
    </row>
    <row r="17" spans="1:20" x14ac:dyDescent="0.25">
      <c r="A17">
        <v>20190303</v>
      </c>
      <c r="B17" s="1" t="s">
        <v>20</v>
      </c>
      <c r="C17" s="1" t="s">
        <v>12</v>
      </c>
      <c r="D17">
        <v>1</v>
      </c>
      <c r="E17">
        <v>1</v>
      </c>
      <c r="F17" s="1" t="s">
        <v>32</v>
      </c>
      <c r="G17" s="1" t="s">
        <v>43</v>
      </c>
      <c r="H17" s="1" t="s">
        <v>19</v>
      </c>
      <c r="I17" s="1" t="s">
        <v>61</v>
      </c>
      <c r="K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7" s="6" t="str">
        <f>RIGHT(Table1[[#This Row],[Date]],2)&amp;"/"&amp;RIGHT(LEFT(Table1[[#This Row],[Date]],6),2)&amp;"/"&amp;LEFT(Table1[[#This Row],[Date]],4)</f>
        <v>03/03/2019</v>
      </c>
      <c r="O17" s="7" t="str">
        <f>Table1[[#This Row],[Rollcall]]</f>
        <v>09:45</v>
      </c>
      <c r="P17" s="7" t="str">
        <f>Table1[[#This Row],[Time]]</f>
        <v>10:00</v>
      </c>
      <c r="Q1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11 Epee</v>
      </c>
      <c r="R17" s="1"/>
      <c r="T17" t="str">
        <f>IF(Table1[[#This Row],[Cancelled]]=1,"",IF(Table1[[#This Row],[SplitGender]]=2,"https://stuartmarshall87.github.io/FencingSAResults/2019/"&amp;L17,"https://stuartmarshall87.github.io/FencingSAResults/2019/"&amp;K17))</f>
        <v/>
      </c>
    </row>
    <row r="18" spans="1:20" x14ac:dyDescent="0.25">
      <c r="A18">
        <v>20190303</v>
      </c>
      <c r="B18" s="1" t="s">
        <v>8</v>
      </c>
      <c r="C18" s="1" t="s">
        <v>11</v>
      </c>
      <c r="D18">
        <v>1</v>
      </c>
      <c r="E18">
        <v>1</v>
      </c>
      <c r="F18" s="1" t="s">
        <v>32</v>
      </c>
      <c r="G18" s="1" t="s">
        <v>43</v>
      </c>
      <c r="H18" s="1" t="s">
        <v>19</v>
      </c>
      <c r="I18" s="1"/>
      <c r="K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8" s="6" t="str">
        <f>RIGHT(Table1[[#This Row],[Date]],2)&amp;"/"&amp;RIGHT(LEFT(Table1[[#This Row],[Date]],6),2)&amp;"/"&amp;LEFT(Table1[[#This Row],[Date]],4)</f>
        <v>03/03/2019</v>
      </c>
      <c r="O18" s="7" t="str">
        <f>Table1[[#This Row],[Rollcall]]</f>
        <v>09:45</v>
      </c>
      <c r="P18" s="7" t="str">
        <f>Table1[[#This Row],[Time]]</f>
        <v>10:00</v>
      </c>
      <c r="Q1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15 Foil</v>
      </c>
      <c r="R18" s="1"/>
      <c r="T18" t="str">
        <f>IF(Table1[[#This Row],[Cancelled]]=1,"",IF(Table1[[#This Row],[SplitGender]]=2,"https://stuartmarshall87.github.io/FencingSAResults/2019/"&amp;L18,"https://stuartmarshall87.github.io/FencingSAResults/2019/"&amp;K18))</f>
        <v/>
      </c>
    </row>
    <row r="19" spans="1:20" x14ac:dyDescent="0.25">
      <c r="A19">
        <v>20190303</v>
      </c>
      <c r="B19" s="1" t="s">
        <v>10</v>
      </c>
      <c r="C19" s="1" t="s">
        <v>11</v>
      </c>
      <c r="D19">
        <v>1</v>
      </c>
      <c r="E19">
        <v>1</v>
      </c>
      <c r="F19" s="1" t="s">
        <v>38</v>
      </c>
      <c r="G19" s="1" t="s">
        <v>49</v>
      </c>
      <c r="H19" s="1" t="s">
        <v>19</v>
      </c>
      <c r="I19" s="1"/>
      <c r="K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9" s="6" t="str">
        <f>RIGHT(Table1[[#This Row],[Date]],2)&amp;"/"&amp;RIGHT(LEFT(Table1[[#This Row],[Date]],6),2)&amp;"/"&amp;LEFT(Table1[[#This Row],[Date]],4)</f>
        <v>03/03/2019</v>
      </c>
      <c r="O19" s="7" t="str">
        <f>Table1[[#This Row],[Rollcall]]</f>
        <v>11:15</v>
      </c>
      <c r="P19" s="7" t="str">
        <f>Table1[[#This Row],[Time]]</f>
        <v>11:30</v>
      </c>
      <c r="Q1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13 Foil</v>
      </c>
      <c r="R19" s="1"/>
      <c r="T19" t="str">
        <f>IF(Table1[[#This Row],[Cancelled]]=1,"",IF(Table1[[#This Row],[SplitGender]]=2,"https://stuartmarshall87.github.io/FencingSAResults/2019/"&amp;L19,"https://stuartmarshall87.github.io/FencingSAResults/2019/"&amp;K19))</f>
        <v/>
      </c>
    </row>
    <row r="20" spans="1:20" x14ac:dyDescent="0.25">
      <c r="A20">
        <v>20190303</v>
      </c>
      <c r="B20" s="1" t="s">
        <v>20</v>
      </c>
      <c r="C20" s="1" t="s">
        <v>11</v>
      </c>
      <c r="D20">
        <v>1</v>
      </c>
      <c r="E20">
        <v>1</v>
      </c>
      <c r="F20" s="1" t="s">
        <v>39</v>
      </c>
      <c r="G20" s="1" t="s">
        <v>50</v>
      </c>
      <c r="H20" s="1" t="s">
        <v>19</v>
      </c>
      <c r="I20" s="1"/>
      <c r="K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20" s="6" t="str">
        <f>RIGHT(Table1[[#This Row],[Date]],2)&amp;"/"&amp;RIGHT(LEFT(Table1[[#This Row],[Date]],6),2)&amp;"/"&amp;LEFT(Table1[[#This Row],[Date]],4)</f>
        <v>03/03/2019</v>
      </c>
      <c r="O20" s="7" t="str">
        <f>Table1[[#This Row],[Rollcall]]</f>
        <v>12:45</v>
      </c>
      <c r="P20" s="7" t="str">
        <f>Table1[[#This Row],[Time]]</f>
        <v>13:00</v>
      </c>
      <c r="Q2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11 Foil</v>
      </c>
      <c r="R20" s="1"/>
      <c r="T20" t="str">
        <f>IF(Table1[[#This Row],[Cancelled]]=1,"",IF(Table1[[#This Row],[SplitGender]]=2,"https://stuartmarshall87.github.io/FencingSAResults/2019/"&amp;L20,"https://stuartmarshall87.github.io/FencingSAResults/2019/"&amp;K20))</f>
        <v/>
      </c>
    </row>
    <row r="21" spans="1:20" x14ac:dyDescent="0.25">
      <c r="A21">
        <v>20190303</v>
      </c>
      <c r="B21" s="1" t="s">
        <v>8</v>
      </c>
      <c r="C21" s="1" t="s">
        <v>12</v>
      </c>
      <c r="D21">
        <v>1</v>
      </c>
      <c r="E21">
        <v>1</v>
      </c>
      <c r="F21" s="1" t="s">
        <v>39</v>
      </c>
      <c r="G21" s="1" t="s">
        <v>50</v>
      </c>
      <c r="H21" s="1" t="s">
        <v>19</v>
      </c>
      <c r="I21" s="1"/>
      <c r="K2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21" s="6" t="str">
        <f>RIGHT(Table1[[#This Row],[Date]],2)&amp;"/"&amp;RIGHT(LEFT(Table1[[#This Row],[Date]],6),2)&amp;"/"&amp;LEFT(Table1[[#This Row],[Date]],4)</f>
        <v>03/03/2019</v>
      </c>
      <c r="O21" s="7" t="str">
        <f>Table1[[#This Row],[Rollcall]]</f>
        <v>12:45</v>
      </c>
      <c r="P21" s="7" t="str">
        <f>Table1[[#This Row],[Time]]</f>
        <v>13:00</v>
      </c>
      <c r="Q2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15 Epee</v>
      </c>
      <c r="R21" s="1"/>
      <c r="T21" t="str">
        <f>IF(Table1[[#This Row],[Cancelled]]=1,"",IF(Table1[[#This Row],[SplitGender]]=2,"https://stuartmarshall87.github.io/FencingSAResults/2019/"&amp;L21,"https://stuartmarshall87.github.io/FencingSAResults/2019/"&amp;K21))</f>
        <v/>
      </c>
    </row>
    <row r="22" spans="1:20" x14ac:dyDescent="0.25">
      <c r="A22">
        <v>20190303</v>
      </c>
      <c r="B22" s="1" t="s">
        <v>10</v>
      </c>
      <c r="C22" s="1" t="s">
        <v>12</v>
      </c>
      <c r="D22">
        <v>1</v>
      </c>
      <c r="E22">
        <v>1</v>
      </c>
      <c r="F22" s="1" t="s">
        <v>36</v>
      </c>
      <c r="G22" s="1" t="s">
        <v>48</v>
      </c>
      <c r="H22" s="1" t="s">
        <v>19</v>
      </c>
      <c r="I22" s="1"/>
      <c r="K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22" s="6" t="str">
        <f>RIGHT(Table1[[#This Row],[Date]],2)&amp;"/"&amp;RIGHT(LEFT(Table1[[#This Row],[Date]],6),2)&amp;"/"&amp;LEFT(Table1[[#This Row],[Date]],4)</f>
        <v>03/03/2019</v>
      </c>
      <c r="O22" s="7" t="str">
        <f>Table1[[#This Row],[Rollcall]]</f>
        <v>14:15</v>
      </c>
      <c r="P22" s="7" t="str">
        <f>Table1[[#This Row],[Time]]</f>
        <v>14:30</v>
      </c>
      <c r="Q2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13 Epee</v>
      </c>
      <c r="R22" s="1"/>
      <c r="T22" t="str">
        <f>IF(Table1[[#This Row],[Cancelled]]=1,"",IF(Table1[[#This Row],[SplitGender]]=2,"https://stuartmarshall87.github.io/FencingSAResults/2019/"&amp;L22,"https://stuartmarshall87.github.io/FencingSAResults/2019/"&amp;K22))</f>
        <v/>
      </c>
    </row>
    <row r="23" spans="1:20" x14ac:dyDescent="0.25">
      <c r="A23">
        <v>20190317</v>
      </c>
      <c r="B23" s="1" t="s">
        <v>18</v>
      </c>
      <c r="C23" s="1" t="s">
        <v>12</v>
      </c>
      <c r="D23">
        <v>0</v>
      </c>
      <c r="E23">
        <v>1</v>
      </c>
      <c r="F23" s="1" t="s">
        <v>32</v>
      </c>
      <c r="G23" s="1" t="s">
        <v>43</v>
      </c>
      <c r="H23" s="1" t="s">
        <v>19</v>
      </c>
      <c r="I23" s="1" t="s">
        <v>58</v>
      </c>
      <c r="K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20190317OME</v>
      </c>
      <c r="L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20190317OWE</v>
      </c>
      <c r="N23" s="6" t="str">
        <f>RIGHT(Table1[[#This Row],[Date]],2)&amp;"/"&amp;RIGHT(LEFT(Table1[[#This Row],[Date]],6),2)&amp;"/"&amp;LEFT(Table1[[#This Row],[Date]],4)</f>
        <v>17/03/2019</v>
      </c>
      <c r="O23" s="7" t="str">
        <f>Table1[[#This Row],[Rollcall]]</f>
        <v>09:45</v>
      </c>
      <c r="P23" s="7" t="str">
        <f>Table1[[#This Row],[Time]]</f>
        <v>10:00</v>
      </c>
      <c r="Q2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Epee</v>
      </c>
      <c r="R23" s="1"/>
      <c r="T23" t="str">
        <f>IF(Table1[[#This Row],[Cancelled]]=1,"",IF(Table1[[#This Row],[SplitGender]]=2,"https://stuartmarshall87.github.io/FencingSAResults/2019/"&amp;L23,"https://stuartmarshall87.github.io/FencingSAResults/2019/"&amp;K23))</f>
        <v>https://stuartmarshall87.github.io/FencingSAResults/2019/20190317OME</v>
      </c>
    </row>
    <row r="24" spans="1:20" x14ac:dyDescent="0.25">
      <c r="A24">
        <v>20190317</v>
      </c>
      <c r="B24" s="1" t="s">
        <v>18</v>
      </c>
      <c r="C24" s="1" t="s">
        <v>12</v>
      </c>
      <c r="D24">
        <v>0</v>
      </c>
      <c r="E24">
        <v>2</v>
      </c>
      <c r="F24" s="1" t="s">
        <v>32</v>
      </c>
      <c r="G24" s="1" t="s">
        <v>43</v>
      </c>
      <c r="H24" s="1" t="s">
        <v>19</v>
      </c>
      <c r="I24" s="1"/>
      <c r="N24" s="6" t="str">
        <f>RIGHT(Table1[[#This Row],[Date]],2)&amp;"/"&amp;RIGHT(LEFT(Table1[[#This Row],[Date]],6),2)&amp;"/"&amp;LEFT(Table1[[#This Row],[Date]],4)</f>
        <v>17/03/2019</v>
      </c>
      <c r="O24" s="7" t="str">
        <f>Table1[[#This Row],[Rollcall]]</f>
        <v>09:45</v>
      </c>
      <c r="P24" s="7" t="str">
        <f>Table1[[#This Row],[Time]]</f>
        <v>10:00</v>
      </c>
      <c r="Q2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Epee</v>
      </c>
      <c r="R24" s="1"/>
      <c r="T24" t="str">
        <f>IF(Table1[[#This Row],[Cancelled]]=1,"",IF(Table1[[#This Row],[SplitGender]]=2,"https://stuartmarshall87.github.io/FencingSAResults/2019/"&amp;L24,"https://stuartmarshall87.github.io/FencingSAResults/2019/"&amp;K24))</f>
        <v>https://stuartmarshall87.github.io/FencingSAResults/2019/</v>
      </c>
    </row>
    <row r="25" spans="1:20" x14ac:dyDescent="0.25">
      <c r="A25">
        <v>20190317</v>
      </c>
      <c r="B25" s="1" t="s">
        <v>18</v>
      </c>
      <c r="C25" s="1" t="s">
        <v>13</v>
      </c>
      <c r="D25">
        <v>0</v>
      </c>
      <c r="E25">
        <v>1</v>
      </c>
      <c r="F25" s="1" t="s">
        <v>38</v>
      </c>
      <c r="G25" s="1" t="s">
        <v>49</v>
      </c>
      <c r="H25" s="1" t="s">
        <v>19</v>
      </c>
      <c r="I25" s="1"/>
      <c r="K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20190317OMS</v>
      </c>
      <c r="L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20190317OWS</v>
      </c>
      <c r="N25" s="6" t="str">
        <f>RIGHT(Table1[[#This Row],[Date]],2)&amp;"/"&amp;RIGHT(LEFT(Table1[[#This Row],[Date]],6),2)&amp;"/"&amp;LEFT(Table1[[#This Row],[Date]],4)</f>
        <v>17/03/2019</v>
      </c>
      <c r="O25" s="7" t="str">
        <f>Table1[[#This Row],[Rollcall]]</f>
        <v>11:15</v>
      </c>
      <c r="P25" s="7" t="str">
        <f>Table1[[#This Row],[Time]]</f>
        <v>11:30</v>
      </c>
      <c r="Q2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Sabre</v>
      </c>
      <c r="R25" s="1"/>
      <c r="T25" t="str">
        <f>IF(Table1[[#This Row],[Cancelled]]=1,"",IF(Table1[[#This Row],[SplitGender]]=2,"https://stuartmarshall87.github.io/FencingSAResults/2019/"&amp;L25,"https://stuartmarshall87.github.io/FencingSAResults/2019/"&amp;K25))</f>
        <v>https://stuartmarshall87.github.io/FencingSAResults/2019/20190317OMS</v>
      </c>
    </row>
    <row r="26" spans="1:20" x14ac:dyDescent="0.25">
      <c r="A26">
        <v>20190317</v>
      </c>
      <c r="B26" s="1" t="s">
        <v>18</v>
      </c>
      <c r="C26" s="1" t="s">
        <v>13</v>
      </c>
      <c r="D26">
        <v>0</v>
      </c>
      <c r="E26">
        <v>2</v>
      </c>
      <c r="F26" s="1" t="s">
        <v>38</v>
      </c>
      <c r="G26" s="1" t="s">
        <v>49</v>
      </c>
      <c r="H26" s="1" t="s">
        <v>19</v>
      </c>
      <c r="I26" s="1"/>
      <c r="N26" s="6" t="str">
        <f>RIGHT(Table1[[#This Row],[Date]],2)&amp;"/"&amp;RIGHT(LEFT(Table1[[#This Row],[Date]],6),2)&amp;"/"&amp;LEFT(Table1[[#This Row],[Date]],4)</f>
        <v>17/03/2019</v>
      </c>
      <c r="O26" s="7" t="str">
        <f>Table1[[#This Row],[Rollcall]]</f>
        <v>11:15</v>
      </c>
      <c r="P26" s="7" t="str">
        <f>Table1[[#This Row],[Time]]</f>
        <v>11:30</v>
      </c>
      <c r="Q2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Sabre</v>
      </c>
      <c r="R26" s="1"/>
      <c r="T26" t="str">
        <f>IF(Table1[[#This Row],[Cancelled]]=1,"",IF(Table1[[#This Row],[SplitGender]]=2,"https://stuartmarshall87.github.io/FencingSAResults/2019/"&amp;L26,"https://stuartmarshall87.github.io/FencingSAResults/2019/"&amp;K26))</f>
        <v>https://stuartmarshall87.github.io/FencingSAResults/2019/</v>
      </c>
    </row>
    <row r="27" spans="1:20" x14ac:dyDescent="0.25">
      <c r="A27">
        <v>20190317</v>
      </c>
      <c r="B27" s="1" t="s">
        <v>9</v>
      </c>
      <c r="C27" s="1" t="s">
        <v>11</v>
      </c>
      <c r="D27">
        <v>1</v>
      </c>
      <c r="E27">
        <v>1</v>
      </c>
      <c r="F27" s="1" t="s">
        <v>38</v>
      </c>
      <c r="G27" s="1" t="s">
        <v>49</v>
      </c>
      <c r="H27" s="1" t="s">
        <v>19</v>
      </c>
      <c r="I27" s="1"/>
      <c r="K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27" s="6" t="str">
        <f>RIGHT(Table1[[#This Row],[Date]],2)&amp;"/"&amp;RIGHT(LEFT(Table1[[#This Row],[Date]],6),2)&amp;"/"&amp;LEFT(Table1[[#This Row],[Date]],4)</f>
        <v>17/03/2019</v>
      </c>
      <c r="O27" s="7" t="str">
        <f>Table1[[#This Row],[Rollcall]]</f>
        <v>11:15</v>
      </c>
      <c r="P27" s="7" t="str">
        <f>Table1[[#This Row],[Time]]</f>
        <v>11:30</v>
      </c>
      <c r="Q2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Foil</v>
      </c>
      <c r="R27" s="1"/>
      <c r="T27" t="str">
        <f>IF(Table1[[#This Row],[Cancelled]]=1,"",IF(Table1[[#This Row],[SplitGender]]=2,"https://stuartmarshall87.github.io/FencingSAResults/2019/"&amp;L27,"https://stuartmarshall87.github.io/FencingSAResults/2019/"&amp;K27))</f>
        <v/>
      </c>
    </row>
    <row r="28" spans="1:20" x14ac:dyDescent="0.25">
      <c r="A28">
        <v>20190317</v>
      </c>
      <c r="B28" s="1" t="s">
        <v>18</v>
      </c>
      <c r="C28" s="1" t="s">
        <v>11</v>
      </c>
      <c r="D28">
        <v>0</v>
      </c>
      <c r="E28">
        <v>1</v>
      </c>
      <c r="F28" s="1" t="s">
        <v>39</v>
      </c>
      <c r="G28" s="1" t="s">
        <v>50</v>
      </c>
      <c r="H28" s="1" t="s">
        <v>19</v>
      </c>
      <c r="I28" s="1"/>
      <c r="K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20190317OMF</v>
      </c>
      <c r="L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20190317OWF</v>
      </c>
      <c r="N28" s="6" t="str">
        <f>RIGHT(Table1[[#This Row],[Date]],2)&amp;"/"&amp;RIGHT(LEFT(Table1[[#This Row],[Date]],6),2)&amp;"/"&amp;LEFT(Table1[[#This Row],[Date]],4)</f>
        <v>17/03/2019</v>
      </c>
      <c r="O28" s="7" t="str">
        <f>Table1[[#This Row],[Rollcall]]</f>
        <v>12:45</v>
      </c>
      <c r="P28" s="7" t="str">
        <f>Table1[[#This Row],[Time]]</f>
        <v>13:00</v>
      </c>
      <c r="Q2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Foil</v>
      </c>
      <c r="R28" s="1"/>
      <c r="T28" t="str">
        <f>IF(Table1[[#This Row],[Cancelled]]=1,"",IF(Table1[[#This Row],[SplitGender]]=2,"https://stuartmarshall87.github.io/FencingSAResults/2019/"&amp;L28,"https://stuartmarshall87.github.io/FencingSAResults/2019/"&amp;K28))</f>
        <v>https://stuartmarshall87.github.io/FencingSAResults/2019/20190317OMF</v>
      </c>
    </row>
    <row r="29" spans="1:20" x14ac:dyDescent="0.25">
      <c r="A29">
        <v>20190317</v>
      </c>
      <c r="B29" s="1" t="s">
        <v>18</v>
      </c>
      <c r="C29" s="1" t="s">
        <v>11</v>
      </c>
      <c r="D29">
        <v>0</v>
      </c>
      <c r="E29">
        <v>2</v>
      </c>
      <c r="F29" s="1" t="s">
        <v>39</v>
      </c>
      <c r="G29" s="1" t="s">
        <v>50</v>
      </c>
      <c r="H29" s="1" t="s">
        <v>19</v>
      </c>
      <c r="I29" s="1"/>
      <c r="N29" s="6" t="str">
        <f>RIGHT(Table1[[#This Row],[Date]],2)&amp;"/"&amp;RIGHT(LEFT(Table1[[#This Row],[Date]],6),2)&amp;"/"&amp;LEFT(Table1[[#This Row],[Date]],4)</f>
        <v>17/03/2019</v>
      </c>
      <c r="O29" s="7" t="str">
        <f>Table1[[#This Row],[Rollcall]]</f>
        <v>12:45</v>
      </c>
      <c r="P29" s="7" t="str">
        <f>Table1[[#This Row],[Time]]</f>
        <v>13:00</v>
      </c>
      <c r="Q2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Foil</v>
      </c>
      <c r="R29" s="1"/>
      <c r="T29" t="str">
        <f>IF(Table1[[#This Row],[Cancelled]]=1,"",IF(Table1[[#This Row],[SplitGender]]=2,"https://stuartmarshall87.github.io/FencingSAResults/2019/"&amp;L29,"https://stuartmarshall87.github.io/FencingSAResults/2019/"&amp;K29))</f>
        <v>https://stuartmarshall87.github.io/FencingSAResults/2019/</v>
      </c>
    </row>
    <row r="30" spans="1:20" x14ac:dyDescent="0.25">
      <c r="A30">
        <v>20190317</v>
      </c>
      <c r="B30" s="1" t="s">
        <v>9</v>
      </c>
      <c r="C30" s="1" t="s">
        <v>12</v>
      </c>
      <c r="D30">
        <v>0</v>
      </c>
      <c r="E30">
        <v>1</v>
      </c>
      <c r="F30" s="1" t="s">
        <v>35</v>
      </c>
      <c r="G30" s="1" t="s">
        <v>46</v>
      </c>
      <c r="H30" s="1" t="s">
        <v>19</v>
      </c>
      <c r="I30" s="1"/>
      <c r="K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20190317VME</v>
      </c>
      <c r="L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20190317VWE</v>
      </c>
      <c r="N30" s="6" t="str">
        <f>RIGHT(Table1[[#This Row],[Date]],2)&amp;"/"&amp;RIGHT(LEFT(Table1[[#This Row],[Date]],6),2)&amp;"/"&amp;LEFT(Table1[[#This Row],[Date]],4)</f>
        <v>17/03/2019</v>
      </c>
      <c r="O30" s="7" t="str">
        <f>Table1[[#This Row],[Rollcall]]</f>
        <v>13:15</v>
      </c>
      <c r="P30" s="7" t="str">
        <f>Table1[[#This Row],[Time]]</f>
        <v>13:30</v>
      </c>
      <c r="Q3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Epee</v>
      </c>
      <c r="R30" s="1"/>
      <c r="T30" t="str">
        <f>IF(Table1[[#This Row],[Cancelled]]=1,"",IF(Table1[[#This Row],[SplitGender]]=2,"https://stuartmarshall87.github.io/FencingSAResults/2019/"&amp;L30,"https://stuartmarshall87.github.io/FencingSAResults/2019/"&amp;K30))</f>
        <v>https://stuartmarshall87.github.io/FencingSAResults/2019/20190317VME</v>
      </c>
    </row>
    <row r="31" spans="1:20" x14ac:dyDescent="0.25">
      <c r="A31">
        <v>20190317</v>
      </c>
      <c r="B31" s="1" t="s">
        <v>9</v>
      </c>
      <c r="C31" s="1" t="s">
        <v>12</v>
      </c>
      <c r="D31">
        <v>0</v>
      </c>
      <c r="E31">
        <v>2</v>
      </c>
      <c r="F31" s="1" t="s">
        <v>35</v>
      </c>
      <c r="G31" s="1" t="s">
        <v>46</v>
      </c>
      <c r="H31" s="1" t="s">
        <v>19</v>
      </c>
      <c r="I31" s="1"/>
      <c r="N31" s="6" t="str">
        <f>RIGHT(Table1[[#This Row],[Date]],2)&amp;"/"&amp;RIGHT(LEFT(Table1[[#This Row],[Date]],6),2)&amp;"/"&amp;LEFT(Table1[[#This Row],[Date]],4)</f>
        <v>17/03/2019</v>
      </c>
      <c r="O31" s="7" t="str">
        <f>Table1[[#This Row],[Rollcall]]</f>
        <v>13:15</v>
      </c>
      <c r="P31" s="7" t="str">
        <f>Table1[[#This Row],[Time]]</f>
        <v>13:30</v>
      </c>
      <c r="Q3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Veteran Epee</v>
      </c>
      <c r="R31" s="1"/>
      <c r="T31" t="str">
        <f>IF(Table1[[#This Row],[Cancelled]]=1,"",IF(Table1[[#This Row],[SplitGender]]=2,"https://stuartmarshall87.github.io/FencingSAResults/2019/"&amp;L31,"https://stuartmarshall87.github.io/FencingSAResults/2019/"&amp;K31))</f>
        <v>https://stuartmarshall87.github.io/FencingSAResults/2019/</v>
      </c>
    </row>
    <row r="32" spans="1:20" x14ac:dyDescent="0.25">
      <c r="A32">
        <v>20190323</v>
      </c>
      <c r="B32" s="1" t="s">
        <v>28</v>
      </c>
      <c r="C32" s="1" t="s">
        <v>11</v>
      </c>
      <c r="D32">
        <v>0</v>
      </c>
      <c r="E32">
        <v>0</v>
      </c>
      <c r="F32" s="1" t="s">
        <v>37</v>
      </c>
      <c r="G32" s="1" t="s">
        <v>47</v>
      </c>
      <c r="H32" s="1" t="s">
        <v>21</v>
      </c>
      <c r="I32" s="1" t="s">
        <v>59</v>
      </c>
      <c r="K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20190323U14TF</v>
      </c>
      <c r="L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32" s="6" t="str">
        <f>RIGHT(Table1[[#This Row],[Date]],2)&amp;"/"&amp;RIGHT(LEFT(Table1[[#This Row],[Date]],6),2)&amp;"/"&amp;LEFT(Table1[[#This Row],[Date]],4)</f>
        <v>23/03/2019</v>
      </c>
      <c r="O32" s="7" t="str">
        <f>Table1[[#This Row],[Rollcall]]</f>
        <v>13:45</v>
      </c>
      <c r="P32" s="7" t="str">
        <f>Table1[[#This Row],[Time]]</f>
        <v>14:00</v>
      </c>
      <c r="Q3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Under 14 Teams Foil</v>
      </c>
      <c r="R32" s="1"/>
      <c r="T32" t="str">
        <f>IF(Table1[[#This Row],[Cancelled]]=1,"",IF(Table1[[#This Row],[SplitGender]]=2,"https://stuartmarshall87.github.io/FencingSAResults/2019/"&amp;L32,"https://stuartmarshall87.github.io/FencingSAResults/2019/"&amp;K32))</f>
        <v>https://stuartmarshall87.github.io/FencingSAResults/2019/20190323U14TF</v>
      </c>
    </row>
    <row r="33" spans="1:20" x14ac:dyDescent="0.25">
      <c r="A33">
        <v>20190323</v>
      </c>
      <c r="B33" s="1" t="s">
        <v>28</v>
      </c>
      <c r="C33" s="1" t="s">
        <v>13</v>
      </c>
      <c r="D33">
        <v>1</v>
      </c>
      <c r="E33">
        <v>0</v>
      </c>
      <c r="F33" s="1" t="s">
        <v>36</v>
      </c>
      <c r="G33" s="1" t="s">
        <v>48</v>
      </c>
      <c r="H33" s="1" t="s">
        <v>21</v>
      </c>
      <c r="I33" s="1"/>
      <c r="K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33" s="6" t="str">
        <f>RIGHT(Table1[[#This Row],[Date]],2)&amp;"/"&amp;RIGHT(LEFT(Table1[[#This Row],[Date]],6),2)&amp;"/"&amp;LEFT(Table1[[#This Row],[Date]],4)</f>
        <v>23/03/2019</v>
      </c>
      <c r="O33" s="7" t="str">
        <f>Table1[[#This Row],[Rollcall]]</f>
        <v>14:15</v>
      </c>
      <c r="P33" s="7" t="str">
        <f>Table1[[#This Row],[Time]]</f>
        <v>14:30</v>
      </c>
      <c r="Q3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Under 14 Teams Sabre</v>
      </c>
      <c r="R33" s="1"/>
      <c r="T33" t="str">
        <f>IF(Table1[[#This Row],[Cancelled]]=1,"",IF(Table1[[#This Row],[SplitGender]]=2,"https://stuartmarshall87.github.io/FencingSAResults/2019/"&amp;L33,"https://stuartmarshall87.github.io/FencingSAResults/2019/"&amp;K33))</f>
        <v/>
      </c>
    </row>
    <row r="34" spans="1:20" x14ac:dyDescent="0.25">
      <c r="A34">
        <v>20190323</v>
      </c>
      <c r="B34" s="1" t="s">
        <v>28</v>
      </c>
      <c r="C34" s="1" t="s">
        <v>12</v>
      </c>
      <c r="D34">
        <v>0</v>
      </c>
      <c r="E34">
        <v>0</v>
      </c>
      <c r="F34" s="1" t="s">
        <v>40</v>
      </c>
      <c r="G34" s="1" t="s">
        <v>52</v>
      </c>
      <c r="H34" s="1" t="s">
        <v>21</v>
      </c>
      <c r="I34" s="1"/>
      <c r="K3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20190323U14TE</v>
      </c>
      <c r="L3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34" s="6" t="str">
        <f>RIGHT(Table1[[#This Row],[Date]],2)&amp;"/"&amp;RIGHT(LEFT(Table1[[#This Row],[Date]],6),2)&amp;"/"&amp;LEFT(Table1[[#This Row],[Date]],4)</f>
        <v>23/03/2019</v>
      </c>
      <c r="O34" s="7" t="str">
        <f>Table1[[#This Row],[Rollcall]]</f>
        <v>14:45</v>
      </c>
      <c r="P34" s="7" t="str">
        <f>Table1[[#This Row],[Time]]</f>
        <v>15:00</v>
      </c>
      <c r="Q3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Under 14 Teams Epee</v>
      </c>
      <c r="R34" s="1"/>
      <c r="T34" t="str">
        <f>IF(Table1[[#This Row],[Cancelled]]=1,"",IF(Table1[[#This Row],[SplitGender]]=2,"https://stuartmarshall87.github.io/FencingSAResults/2019/"&amp;L34,"https://stuartmarshall87.github.io/FencingSAResults/2019/"&amp;K34))</f>
        <v>https://stuartmarshall87.github.io/FencingSAResults/2019/20190323U14TE</v>
      </c>
    </row>
    <row r="35" spans="1:20" x14ac:dyDescent="0.25">
      <c r="A35">
        <v>20190324</v>
      </c>
      <c r="B35" s="1" t="s">
        <v>30</v>
      </c>
      <c r="C35" s="1" t="s">
        <v>11</v>
      </c>
      <c r="D35">
        <v>0</v>
      </c>
      <c r="E35">
        <v>1</v>
      </c>
      <c r="F35" s="1" t="s">
        <v>41</v>
      </c>
      <c r="G35" s="1" t="s">
        <v>53</v>
      </c>
      <c r="H35" s="1" t="s">
        <v>21</v>
      </c>
      <c r="I35" s="1" t="s">
        <v>59</v>
      </c>
      <c r="K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20190324U14MF</v>
      </c>
      <c r="L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20190324U14WF</v>
      </c>
      <c r="N35" s="6" t="str">
        <f>RIGHT(Table1[[#This Row],[Date]],2)&amp;"/"&amp;RIGHT(LEFT(Table1[[#This Row],[Date]],6),2)&amp;"/"&amp;LEFT(Table1[[#This Row],[Date]],4)</f>
        <v>24/03/2019</v>
      </c>
      <c r="O35" s="7" t="str">
        <f>Table1[[#This Row],[Rollcall]]</f>
        <v>08:45</v>
      </c>
      <c r="P35" s="7" t="str">
        <f>Table1[[#This Row],[Time]]</f>
        <v>09:00</v>
      </c>
      <c r="Q3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Mens Under 14 Foil</v>
      </c>
      <c r="R35" s="1"/>
      <c r="T35" t="str">
        <f>IF(Table1[[#This Row],[Cancelled]]=1,"",IF(Table1[[#This Row],[SplitGender]]=2,"https://stuartmarshall87.github.io/FencingSAResults/2019/"&amp;L35,"https://stuartmarshall87.github.io/FencingSAResults/2019/"&amp;K35))</f>
        <v>https://stuartmarshall87.github.io/FencingSAResults/2019/20190324U14MF</v>
      </c>
    </row>
    <row r="36" spans="1:20" x14ac:dyDescent="0.25">
      <c r="A36">
        <v>20190324</v>
      </c>
      <c r="B36" s="1" t="s">
        <v>30</v>
      </c>
      <c r="C36" s="1" t="s">
        <v>11</v>
      </c>
      <c r="D36">
        <v>0</v>
      </c>
      <c r="E36">
        <v>2</v>
      </c>
      <c r="F36" s="1" t="s">
        <v>41</v>
      </c>
      <c r="G36" s="1" t="s">
        <v>53</v>
      </c>
      <c r="H36" s="1" t="s">
        <v>21</v>
      </c>
      <c r="I36" s="1"/>
      <c r="N36" s="6" t="str">
        <f>RIGHT(Table1[[#This Row],[Date]],2)&amp;"/"&amp;RIGHT(LEFT(Table1[[#This Row],[Date]],6),2)&amp;"/"&amp;LEFT(Table1[[#This Row],[Date]],4)</f>
        <v>24/03/2019</v>
      </c>
      <c r="O36" s="7" t="str">
        <f>Table1[[#This Row],[Rollcall]]</f>
        <v>08:45</v>
      </c>
      <c r="P36" s="7" t="str">
        <f>Table1[[#This Row],[Time]]</f>
        <v>09:00</v>
      </c>
      <c r="Q3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Womens Under 14 Foil</v>
      </c>
      <c r="R36" s="1"/>
      <c r="T36" t="str">
        <f>IF(Table1[[#This Row],[Cancelled]]=1,"",IF(Table1[[#This Row],[SplitGender]]=2,"https://stuartmarshall87.github.io/FencingSAResults/2019/"&amp;L36,"https://stuartmarshall87.github.io/FencingSAResults/2019/"&amp;K36))</f>
        <v>https://stuartmarshall87.github.io/FencingSAResults/2019/</v>
      </c>
    </row>
    <row r="37" spans="1:20" x14ac:dyDescent="0.25">
      <c r="A37">
        <v>20190324</v>
      </c>
      <c r="B37" s="1" t="s">
        <v>31</v>
      </c>
      <c r="C37" s="1" t="s">
        <v>11</v>
      </c>
      <c r="D37">
        <v>0</v>
      </c>
      <c r="E37">
        <v>0</v>
      </c>
      <c r="F37" s="1" t="s">
        <v>54</v>
      </c>
      <c r="G37" s="1" t="s">
        <v>55</v>
      </c>
      <c r="H37" s="1" t="s">
        <v>21</v>
      </c>
      <c r="I37" s="1"/>
      <c r="K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20190324U10F</v>
      </c>
      <c r="L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37" s="6" t="str">
        <f>RIGHT(Table1[[#This Row],[Date]],2)&amp;"/"&amp;RIGHT(LEFT(Table1[[#This Row],[Date]],6),2)&amp;"/"&amp;LEFT(Table1[[#This Row],[Date]],4)</f>
        <v>24/03/2019</v>
      </c>
      <c r="O37" s="7" t="str">
        <f>Table1[[#This Row],[Rollcall]]</f>
        <v>10:15</v>
      </c>
      <c r="P37" s="7" t="str">
        <f>Table1[[#This Row],[Time]]</f>
        <v>10:30</v>
      </c>
      <c r="Q3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Under 10 Foil</v>
      </c>
      <c r="R37" s="1"/>
      <c r="T37" t="str">
        <f>IF(Table1[[#This Row],[Cancelled]]=1,"",IF(Table1[[#This Row],[SplitGender]]=2,"https://stuartmarshall87.github.io/FencingSAResults/2019/"&amp;L37,"https://stuartmarshall87.github.io/FencingSAResults/2019/"&amp;K37))</f>
        <v>https://stuartmarshall87.github.io/FencingSAResults/2019/20190324U10F</v>
      </c>
    </row>
    <row r="38" spans="1:20" x14ac:dyDescent="0.25">
      <c r="A38">
        <v>20190324</v>
      </c>
      <c r="B38" s="1" t="s">
        <v>29</v>
      </c>
      <c r="C38" s="1" t="s">
        <v>12</v>
      </c>
      <c r="D38">
        <v>0</v>
      </c>
      <c r="E38">
        <v>0</v>
      </c>
      <c r="F38" s="1" t="s">
        <v>33</v>
      </c>
      <c r="G38" s="1" t="s">
        <v>44</v>
      </c>
      <c r="H38" s="1" t="s">
        <v>21</v>
      </c>
      <c r="I38" s="1"/>
      <c r="K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20190324U12E</v>
      </c>
      <c r="L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38" s="6" t="str">
        <f>RIGHT(Table1[[#This Row],[Date]],2)&amp;"/"&amp;RIGHT(LEFT(Table1[[#This Row],[Date]],6),2)&amp;"/"&amp;LEFT(Table1[[#This Row],[Date]],4)</f>
        <v>24/03/2019</v>
      </c>
      <c r="O38" s="7" t="str">
        <f>Table1[[#This Row],[Rollcall]]</f>
        <v>10:45</v>
      </c>
      <c r="P38" s="7" t="str">
        <f>Table1[[#This Row],[Time]]</f>
        <v>11:00</v>
      </c>
      <c r="Q3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Under 12 Epee</v>
      </c>
      <c r="R38" s="1"/>
      <c r="T38" t="str">
        <f>IF(Table1[[#This Row],[Cancelled]]=1,"",IF(Table1[[#This Row],[SplitGender]]=2,"https://stuartmarshall87.github.io/FencingSAResults/2019/"&amp;L38,"https://stuartmarshall87.github.io/FencingSAResults/2019/"&amp;K38))</f>
        <v>https://stuartmarshall87.github.io/FencingSAResults/2019/20190324U12E</v>
      </c>
    </row>
    <row r="39" spans="1:20" x14ac:dyDescent="0.25">
      <c r="A39">
        <v>20190324</v>
      </c>
      <c r="B39" s="1" t="s">
        <v>30</v>
      </c>
      <c r="C39" s="1" t="s">
        <v>13</v>
      </c>
      <c r="D39">
        <v>1</v>
      </c>
      <c r="E39">
        <v>1</v>
      </c>
      <c r="F39" s="1" t="s">
        <v>39</v>
      </c>
      <c r="G39" s="1" t="s">
        <v>50</v>
      </c>
      <c r="H39" s="1" t="s">
        <v>21</v>
      </c>
      <c r="I39" s="1"/>
      <c r="K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39" s="6" t="str">
        <f>RIGHT(Table1[[#This Row],[Date]],2)&amp;"/"&amp;RIGHT(LEFT(Table1[[#This Row],[Date]],6),2)&amp;"/"&amp;LEFT(Table1[[#This Row],[Date]],4)</f>
        <v>24/03/2019</v>
      </c>
      <c r="O39" s="7" t="str">
        <f>Table1[[#This Row],[Rollcall]]</f>
        <v>12:45</v>
      </c>
      <c r="P39" s="7" t="str">
        <f>Table1[[#This Row],[Time]]</f>
        <v>13:00</v>
      </c>
      <c r="Q3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Mens Under 14 Sabre</v>
      </c>
      <c r="R39" s="1"/>
      <c r="T39" t="str">
        <f>IF(Table1[[#This Row],[Cancelled]]=1,"",IF(Table1[[#This Row],[SplitGender]]=2,"https://stuartmarshall87.github.io/FencingSAResults/2019/"&amp;L39,"https://stuartmarshall87.github.io/FencingSAResults/2019/"&amp;K39))</f>
        <v/>
      </c>
    </row>
    <row r="40" spans="1:20" x14ac:dyDescent="0.25">
      <c r="A40">
        <v>20190324</v>
      </c>
      <c r="B40" s="1" t="s">
        <v>29</v>
      </c>
      <c r="C40" s="1" t="s">
        <v>11</v>
      </c>
      <c r="D40">
        <v>0</v>
      </c>
      <c r="E40">
        <v>0</v>
      </c>
      <c r="F40" s="1" t="s">
        <v>35</v>
      </c>
      <c r="G40" s="1" t="s">
        <v>46</v>
      </c>
      <c r="H40" s="1" t="s">
        <v>21</v>
      </c>
      <c r="I40" s="1"/>
      <c r="K4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20190324U12F</v>
      </c>
      <c r="L4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40" s="6" t="str">
        <f>RIGHT(Table1[[#This Row],[Date]],2)&amp;"/"&amp;RIGHT(LEFT(Table1[[#This Row],[Date]],6),2)&amp;"/"&amp;LEFT(Table1[[#This Row],[Date]],4)</f>
        <v>24/03/2019</v>
      </c>
      <c r="O40" s="7" t="str">
        <f>Table1[[#This Row],[Rollcall]]</f>
        <v>13:15</v>
      </c>
      <c r="P40" s="7" t="str">
        <f>Table1[[#This Row],[Time]]</f>
        <v>13:30</v>
      </c>
      <c r="Q4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Under 12 Foil</v>
      </c>
      <c r="R40" s="1"/>
      <c r="T40" t="str">
        <f>IF(Table1[[#This Row],[Cancelled]]=1,"",IF(Table1[[#This Row],[SplitGender]]=2,"https://stuartmarshall87.github.io/FencingSAResults/2019/"&amp;L40,"https://stuartmarshall87.github.io/FencingSAResults/2019/"&amp;K40))</f>
        <v>https://stuartmarshall87.github.io/FencingSAResults/2019/20190324U12F</v>
      </c>
    </row>
    <row r="41" spans="1:20" x14ac:dyDescent="0.25">
      <c r="A41">
        <v>20190324</v>
      </c>
      <c r="B41" s="1" t="s">
        <v>30</v>
      </c>
      <c r="C41" s="1" t="s">
        <v>12</v>
      </c>
      <c r="D41">
        <v>0</v>
      </c>
      <c r="E41">
        <v>1</v>
      </c>
      <c r="F41" s="1" t="s">
        <v>35</v>
      </c>
      <c r="G41" s="1" t="s">
        <v>46</v>
      </c>
      <c r="H41" s="1" t="s">
        <v>21</v>
      </c>
      <c r="I41" s="1"/>
      <c r="K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20190324U14ME</v>
      </c>
      <c r="L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20190324U14WE</v>
      </c>
      <c r="N41" s="6" t="str">
        <f>RIGHT(Table1[[#This Row],[Date]],2)&amp;"/"&amp;RIGHT(LEFT(Table1[[#This Row],[Date]],6),2)&amp;"/"&amp;LEFT(Table1[[#This Row],[Date]],4)</f>
        <v>24/03/2019</v>
      </c>
      <c r="O41" s="7" t="str">
        <f>Table1[[#This Row],[Rollcall]]</f>
        <v>13:15</v>
      </c>
      <c r="P41" s="7" t="str">
        <f>Table1[[#This Row],[Time]]</f>
        <v>13:30</v>
      </c>
      <c r="Q4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Mens Under 14 Epee</v>
      </c>
      <c r="R41" s="1"/>
      <c r="T41" t="str">
        <f>IF(Table1[[#This Row],[Cancelled]]=1,"",IF(Table1[[#This Row],[SplitGender]]=2,"https://stuartmarshall87.github.io/FencingSAResults/2019/"&amp;L41,"https://stuartmarshall87.github.io/FencingSAResults/2019/"&amp;K41))</f>
        <v>https://stuartmarshall87.github.io/FencingSAResults/2019/20190324U14ME</v>
      </c>
    </row>
    <row r="42" spans="1:20" x14ac:dyDescent="0.25">
      <c r="A42">
        <v>20190324</v>
      </c>
      <c r="B42" s="1" t="s">
        <v>30</v>
      </c>
      <c r="C42" s="1" t="s">
        <v>12</v>
      </c>
      <c r="D42">
        <v>0</v>
      </c>
      <c r="E42">
        <v>2</v>
      </c>
      <c r="F42" s="1" t="s">
        <v>35</v>
      </c>
      <c r="G42" s="1" t="s">
        <v>46</v>
      </c>
      <c r="H42" s="1" t="s">
        <v>21</v>
      </c>
      <c r="I42" s="1"/>
      <c r="N42" s="6" t="str">
        <f>RIGHT(Table1[[#This Row],[Date]],2)&amp;"/"&amp;RIGHT(LEFT(Table1[[#This Row],[Date]],6),2)&amp;"/"&amp;LEFT(Table1[[#This Row],[Date]],4)</f>
        <v>24/03/2019</v>
      </c>
      <c r="O42" s="7" t="str">
        <f>Table1[[#This Row],[Rollcall]]</f>
        <v>13:15</v>
      </c>
      <c r="P42" s="7" t="str">
        <f>Table1[[#This Row],[Time]]</f>
        <v>13:30</v>
      </c>
      <c r="Q4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Future Champions Cup Womens Under 14 Epee</v>
      </c>
      <c r="R42" s="1"/>
      <c r="T42" t="str">
        <f>IF(Table1[[#This Row],[Cancelled]]=1,"",IF(Table1[[#This Row],[SplitGender]]=2,"https://stuartmarshall87.github.io/FencingSAResults/2019/"&amp;L42,"https://stuartmarshall87.github.io/FencingSAResults/2019/"&amp;K42))</f>
        <v>https://stuartmarshall87.github.io/FencingSAResults/2019/</v>
      </c>
    </row>
    <row r="43" spans="1:20" x14ac:dyDescent="0.25">
      <c r="A43">
        <v>20190505</v>
      </c>
      <c r="B43" s="1" t="s">
        <v>20</v>
      </c>
      <c r="C43" s="1" t="s">
        <v>12</v>
      </c>
      <c r="D43">
        <v>1</v>
      </c>
      <c r="E43">
        <v>1</v>
      </c>
      <c r="F43" s="1" t="s">
        <v>32</v>
      </c>
      <c r="G43" s="1" t="s">
        <v>43</v>
      </c>
      <c r="H43" s="1" t="s">
        <v>19</v>
      </c>
      <c r="I43" s="1" t="s">
        <v>60</v>
      </c>
      <c r="K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43" s="6" t="str">
        <f>RIGHT(Table1[[#This Row],[Date]],2)&amp;"/"&amp;RIGHT(LEFT(Table1[[#This Row],[Date]],6),2)&amp;"/"&amp;LEFT(Table1[[#This Row],[Date]],4)</f>
        <v>05/05/2019</v>
      </c>
      <c r="O43" s="7" t="str">
        <f>Table1[[#This Row],[Rollcall]]</f>
        <v>09:45</v>
      </c>
      <c r="P43" s="7" t="str">
        <f>Table1[[#This Row],[Time]]</f>
        <v>10:00</v>
      </c>
      <c r="Q4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11 Epee</v>
      </c>
      <c r="R43" s="1"/>
      <c r="T43" t="str">
        <f>IF(Table1[[#This Row],[Cancelled]]=1,"",IF(Table1[[#This Row],[SplitGender]]=2,"https://stuartmarshall87.github.io/FencingSAResults/2019/"&amp;L43,"https://stuartmarshall87.github.io/FencingSAResults/2019/"&amp;K43))</f>
        <v/>
      </c>
    </row>
    <row r="44" spans="1:20" x14ac:dyDescent="0.25">
      <c r="A44">
        <v>20190505</v>
      </c>
      <c r="B44" s="1" t="s">
        <v>8</v>
      </c>
      <c r="C44" s="1" t="s">
        <v>11</v>
      </c>
      <c r="D44">
        <v>0</v>
      </c>
      <c r="E44">
        <v>0</v>
      </c>
      <c r="F44" s="1" t="s">
        <v>32</v>
      </c>
      <c r="G44" s="1" t="s">
        <v>43</v>
      </c>
      <c r="H44" s="1" t="s">
        <v>19</v>
      </c>
      <c r="I44" s="1"/>
      <c r="K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20190505U15F</v>
      </c>
      <c r="L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44" s="6" t="str">
        <f>RIGHT(Table1[[#This Row],[Date]],2)&amp;"/"&amp;RIGHT(LEFT(Table1[[#This Row],[Date]],6),2)&amp;"/"&amp;LEFT(Table1[[#This Row],[Date]],4)</f>
        <v>05/05/2019</v>
      </c>
      <c r="O44" s="7" t="str">
        <f>Table1[[#This Row],[Rollcall]]</f>
        <v>09:45</v>
      </c>
      <c r="P44" s="7" t="str">
        <f>Table1[[#This Row],[Time]]</f>
        <v>10:00</v>
      </c>
      <c r="Q4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Under 15 Foil</v>
      </c>
      <c r="R44" s="1"/>
      <c r="T44" t="str">
        <f>IF(Table1[[#This Row],[Cancelled]]=1,"",IF(Table1[[#This Row],[SplitGender]]=2,"https://stuartmarshall87.github.io/FencingSAResults/2019/"&amp;L44,"https://stuartmarshall87.github.io/FencingSAResults/2019/"&amp;K44))</f>
        <v>https://stuartmarshall87.github.io/FencingSAResults/2019/20190505U15F</v>
      </c>
    </row>
    <row r="45" spans="1:20" x14ac:dyDescent="0.25">
      <c r="A45">
        <v>20190505</v>
      </c>
      <c r="B45" s="1" t="s">
        <v>10</v>
      </c>
      <c r="C45" s="1" t="s">
        <v>11</v>
      </c>
      <c r="D45">
        <v>0</v>
      </c>
      <c r="E45">
        <v>1</v>
      </c>
      <c r="F45" s="1" t="s">
        <v>38</v>
      </c>
      <c r="G45" s="1" t="s">
        <v>49</v>
      </c>
      <c r="H45" s="1" t="s">
        <v>19</v>
      </c>
      <c r="I45" s="1"/>
      <c r="K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20190505U13BF</v>
      </c>
      <c r="L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20190505U13GF</v>
      </c>
      <c r="N45" s="6" t="str">
        <f>RIGHT(Table1[[#This Row],[Date]],2)&amp;"/"&amp;RIGHT(LEFT(Table1[[#This Row],[Date]],6),2)&amp;"/"&amp;LEFT(Table1[[#This Row],[Date]],4)</f>
        <v>05/05/2019</v>
      </c>
      <c r="O45" s="7" t="str">
        <f>Table1[[#This Row],[Rollcall]]</f>
        <v>11:15</v>
      </c>
      <c r="P45" s="7" t="str">
        <f>Table1[[#This Row],[Time]]</f>
        <v>11:30</v>
      </c>
      <c r="Q4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13 Foil</v>
      </c>
      <c r="R45" s="1"/>
      <c r="T45" t="str">
        <f>IF(Table1[[#This Row],[Cancelled]]=1,"",IF(Table1[[#This Row],[SplitGender]]=2,"https://stuartmarshall87.github.io/FencingSAResults/2019/"&amp;L45,"https://stuartmarshall87.github.io/FencingSAResults/2019/"&amp;K45))</f>
        <v>https://stuartmarshall87.github.io/FencingSAResults/2019/20190505U13BF</v>
      </c>
    </row>
    <row r="46" spans="1:20" x14ac:dyDescent="0.25">
      <c r="A46">
        <v>20190505</v>
      </c>
      <c r="B46" s="1" t="s">
        <v>10</v>
      </c>
      <c r="C46" s="1" t="s">
        <v>11</v>
      </c>
      <c r="D46">
        <v>0</v>
      </c>
      <c r="E46">
        <v>2</v>
      </c>
      <c r="F46" s="1" t="s">
        <v>38</v>
      </c>
      <c r="G46" s="1" t="s">
        <v>49</v>
      </c>
      <c r="H46" s="1" t="s">
        <v>19</v>
      </c>
      <c r="I46" s="1"/>
      <c r="N46" s="6" t="str">
        <f>RIGHT(Table1[[#This Row],[Date]],2)&amp;"/"&amp;RIGHT(LEFT(Table1[[#This Row],[Date]],6),2)&amp;"/"&amp;LEFT(Table1[[#This Row],[Date]],4)</f>
        <v>05/05/2019</v>
      </c>
      <c r="O46" s="7" t="str">
        <f>Table1[[#This Row],[Rollcall]]</f>
        <v>11:15</v>
      </c>
      <c r="P46" s="7" t="str">
        <f>Table1[[#This Row],[Time]]</f>
        <v>11:30</v>
      </c>
      <c r="Q4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Under 13 Foil</v>
      </c>
      <c r="R46" s="1"/>
      <c r="T46" t="str">
        <f>IF(Table1[[#This Row],[Cancelled]]=1,"",IF(Table1[[#This Row],[SplitGender]]=2,"https://stuartmarshall87.github.io/FencingSAResults/2019/"&amp;L46,"https://stuartmarshall87.github.io/FencingSAResults/2019/"&amp;K46))</f>
        <v>https://stuartmarshall87.github.io/FencingSAResults/2019/</v>
      </c>
    </row>
    <row r="47" spans="1:20" x14ac:dyDescent="0.25">
      <c r="A47">
        <v>20190505</v>
      </c>
      <c r="B47" s="1" t="s">
        <v>20</v>
      </c>
      <c r="C47" s="1" t="s">
        <v>11</v>
      </c>
      <c r="D47">
        <v>0</v>
      </c>
      <c r="E47">
        <v>1</v>
      </c>
      <c r="F47" s="1" t="s">
        <v>39</v>
      </c>
      <c r="G47" s="1" t="s">
        <v>50</v>
      </c>
      <c r="H47" s="1" t="s">
        <v>19</v>
      </c>
      <c r="I47" s="1"/>
      <c r="K4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20190505U11BF</v>
      </c>
      <c r="L4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20190505U11GF</v>
      </c>
      <c r="N47" s="6" t="str">
        <f>RIGHT(Table1[[#This Row],[Date]],2)&amp;"/"&amp;RIGHT(LEFT(Table1[[#This Row],[Date]],6),2)&amp;"/"&amp;LEFT(Table1[[#This Row],[Date]],4)</f>
        <v>05/05/2019</v>
      </c>
      <c r="O47" s="7" t="str">
        <f>Table1[[#This Row],[Rollcall]]</f>
        <v>12:45</v>
      </c>
      <c r="P47" s="7" t="str">
        <f>Table1[[#This Row],[Time]]</f>
        <v>13:00</v>
      </c>
      <c r="Q4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11 Foil</v>
      </c>
      <c r="R47" s="1"/>
      <c r="T47" t="str">
        <f>IF(Table1[[#This Row],[Cancelled]]=1,"",IF(Table1[[#This Row],[SplitGender]]=2,"https://stuartmarshall87.github.io/FencingSAResults/2019/"&amp;L47,"https://stuartmarshall87.github.io/FencingSAResults/2019/"&amp;K47))</f>
        <v>https://stuartmarshall87.github.io/FencingSAResults/2019/20190505U11BF</v>
      </c>
    </row>
    <row r="48" spans="1:20" x14ac:dyDescent="0.25">
      <c r="A48">
        <v>20190505</v>
      </c>
      <c r="B48" s="1" t="s">
        <v>20</v>
      </c>
      <c r="C48" s="1" t="s">
        <v>11</v>
      </c>
      <c r="D48">
        <v>0</v>
      </c>
      <c r="E48">
        <v>2</v>
      </c>
      <c r="F48" s="1" t="s">
        <v>39</v>
      </c>
      <c r="G48" s="1" t="s">
        <v>50</v>
      </c>
      <c r="H48" s="1" t="s">
        <v>19</v>
      </c>
      <c r="I48" s="1"/>
      <c r="N48" s="6" t="str">
        <f>RIGHT(Table1[[#This Row],[Date]],2)&amp;"/"&amp;RIGHT(LEFT(Table1[[#This Row],[Date]],6),2)&amp;"/"&amp;LEFT(Table1[[#This Row],[Date]],4)</f>
        <v>05/05/2019</v>
      </c>
      <c r="O48" s="7" t="str">
        <f>Table1[[#This Row],[Rollcall]]</f>
        <v>12:45</v>
      </c>
      <c r="P48" s="7" t="str">
        <f>Table1[[#This Row],[Time]]</f>
        <v>13:00</v>
      </c>
      <c r="Q4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Under 11 Foil</v>
      </c>
      <c r="R48" s="1"/>
      <c r="T48" t="str">
        <f>IF(Table1[[#This Row],[Cancelled]]=1,"",IF(Table1[[#This Row],[SplitGender]]=2,"https://stuartmarshall87.github.io/FencingSAResults/2019/"&amp;L48,"https://stuartmarshall87.github.io/FencingSAResults/2019/"&amp;K48))</f>
        <v>https://stuartmarshall87.github.io/FencingSAResults/2019/</v>
      </c>
    </row>
    <row r="49" spans="1:20" x14ac:dyDescent="0.25">
      <c r="A49">
        <v>20190505</v>
      </c>
      <c r="B49" s="1" t="s">
        <v>8</v>
      </c>
      <c r="C49" s="1" t="s">
        <v>12</v>
      </c>
      <c r="D49">
        <v>1</v>
      </c>
      <c r="E49">
        <v>1</v>
      </c>
      <c r="F49" s="1" t="s">
        <v>39</v>
      </c>
      <c r="G49" s="1" t="s">
        <v>50</v>
      </c>
      <c r="H49" s="1" t="s">
        <v>19</v>
      </c>
      <c r="I49" s="1"/>
      <c r="K4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49" s="6" t="str">
        <f>RIGHT(Table1[[#This Row],[Date]],2)&amp;"/"&amp;RIGHT(LEFT(Table1[[#This Row],[Date]],6),2)&amp;"/"&amp;LEFT(Table1[[#This Row],[Date]],4)</f>
        <v>05/05/2019</v>
      </c>
      <c r="O49" s="7" t="str">
        <f>Table1[[#This Row],[Rollcall]]</f>
        <v>12:45</v>
      </c>
      <c r="P49" s="7" t="str">
        <f>Table1[[#This Row],[Time]]</f>
        <v>13:00</v>
      </c>
      <c r="Q4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15 Epee</v>
      </c>
      <c r="R49" s="1"/>
      <c r="T49" t="str">
        <f>IF(Table1[[#This Row],[Cancelled]]=1,"",IF(Table1[[#This Row],[SplitGender]]=2,"https://stuartmarshall87.github.io/FencingSAResults/2019/"&amp;L49,"https://stuartmarshall87.github.io/FencingSAResults/2019/"&amp;K49))</f>
        <v/>
      </c>
    </row>
    <row r="50" spans="1:20" x14ac:dyDescent="0.25">
      <c r="A50">
        <v>20190505</v>
      </c>
      <c r="B50" s="1" t="s">
        <v>10</v>
      </c>
      <c r="C50" s="1" t="s">
        <v>12</v>
      </c>
      <c r="D50">
        <v>1</v>
      </c>
      <c r="E50">
        <v>1</v>
      </c>
      <c r="F50" s="1" t="s">
        <v>36</v>
      </c>
      <c r="G50" s="1" t="s">
        <v>48</v>
      </c>
      <c r="H50" s="1" t="s">
        <v>19</v>
      </c>
      <c r="I50" s="1"/>
      <c r="K5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50" s="6" t="str">
        <f>RIGHT(Table1[[#This Row],[Date]],2)&amp;"/"&amp;RIGHT(LEFT(Table1[[#This Row],[Date]],6),2)&amp;"/"&amp;LEFT(Table1[[#This Row],[Date]],4)</f>
        <v>05/05/2019</v>
      </c>
      <c r="O50" s="7" t="str">
        <f>Table1[[#This Row],[Rollcall]]</f>
        <v>14:15</v>
      </c>
      <c r="P50" s="7" t="str">
        <f>Table1[[#This Row],[Time]]</f>
        <v>14:30</v>
      </c>
      <c r="Q5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13 Epee</v>
      </c>
      <c r="R50" s="1"/>
      <c r="T50" t="str">
        <f>IF(Table1[[#This Row],[Cancelled]]=1,"",IF(Table1[[#This Row],[SplitGender]]=2,"https://stuartmarshall87.github.io/FencingSAResults/2019/"&amp;L50,"https://stuartmarshall87.github.io/FencingSAResults/2019/"&amp;K50))</f>
        <v/>
      </c>
    </row>
    <row r="51" spans="1:20" x14ac:dyDescent="0.25">
      <c r="A51">
        <v>20190526</v>
      </c>
      <c r="B51" s="1" t="s">
        <v>18</v>
      </c>
      <c r="C51" s="1" t="s">
        <v>12</v>
      </c>
      <c r="D51">
        <v>0</v>
      </c>
      <c r="E51">
        <v>1</v>
      </c>
      <c r="F51" s="1" t="s">
        <v>32</v>
      </c>
      <c r="G51" s="1" t="s">
        <v>43</v>
      </c>
      <c r="H51" s="1" t="s">
        <v>22</v>
      </c>
      <c r="I51" s="1" t="s">
        <v>64</v>
      </c>
      <c r="K5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20190526OME</v>
      </c>
      <c r="L5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20190526OWE</v>
      </c>
      <c r="N51" s="6" t="str">
        <f>RIGHT(Table1[[#This Row],[Date]],2)&amp;"/"&amp;RIGHT(LEFT(Table1[[#This Row],[Date]],6),2)&amp;"/"&amp;LEFT(Table1[[#This Row],[Date]],4)</f>
        <v>26/05/2019</v>
      </c>
      <c r="O51" s="7" t="str">
        <f>Table1[[#This Row],[Rollcall]]</f>
        <v>09:45</v>
      </c>
      <c r="P51" s="7" t="str">
        <f>Table1[[#This Row],[Time]]</f>
        <v>10:00</v>
      </c>
      <c r="Q5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Bruce Kneale Mens Open Epee</v>
      </c>
      <c r="R51" s="1"/>
      <c r="T51" t="str">
        <f>IF(Table1[[#This Row],[Cancelled]]=1,"",IF(Table1[[#This Row],[SplitGender]]=2,"https://stuartmarshall87.github.io/FencingSAResults/2019/"&amp;L51,"https://stuartmarshall87.github.io/FencingSAResults/2019/"&amp;K51))</f>
        <v>https://stuartmarshall87.github.io/FencingSAResults/2019/20190526OME</v>
      </c>
    </row>
    <row r="52" spans="1:20" x14ac:dyDescent="0.25">
      <c r="A52">
        <v>20190526</v>
      </c>
      <c r="B52" s="1" t="s">
        <v>18</v>
      </c>
      <c r="C52" s="1" t="s">
        <v>12</v>
      </c>
      <c r="D52">
        <v>0</v>
      </c>
      <c r="E52">
        <v>2</v>
      </c>
      <c r="F52" s="1" t="s">
        <v>32</v>
      </c>
      <c r="G52" s="1" t="s">
        <v>43</v>
      </c>
      <c r="H52" s="1" t="s">
        <v>103</v>
      </c>
      <c r="I52" s="1"/>
      <c r="N52" s="6" t="str">
        <f>RIGHT(Table1[[#This Row],[Date]],2)&amp;"/"&amp;RIGHT(LEFT(Table1[[#This Row],[Date]],6),2)&amp;"/"&amp;LEFT(Table1[[#This Row],[Date]],4)</f>
        <v>26/05/2019</v>
      </c>
      <c r="O52" s="7" t="str">
        <f>Table1[[#This Row],[Rollcall]]</f>
        <v>09:45</v>
      </c>
      <c r="P52" s="7" t="str">
        <f>Table1[[#This Row],[Time]]</f>
        <v>10:00</v>
      </c>
      <c r="Q5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Coraine Sopru Womens Open Epee</v>
      </c>
      <c r="R52" s="1"/>
      <c r="T52" t="str">
        <f>IF(Table1[[#This Row],[Cancelled]]=1,"",IF(Table1[[#This Row],[SplitGender]]=2,"https://stuartmarshall87.github.io/FencingSAResults/2019/"&amp;L52,"https://stuartmarshall87.github.io/FencingSAResults/2019/"&amp;K52))</f>
        <v>https://stuartmarshall87.github.io/FencingSAResults/2019/</v>
      </c>
    </row>
    <row r="53" spans="1:20" x14ac:dyDescent="0.25">
      <c r="A53">
        <v>20190526</v>
      </c>
      <c r="B53" s="1" t="s">
        <v>18</v>
      </c>
      <c r="C53" s="1" t="s">
        <v>13</v>
      </c>
      <c r="D53">
        <v>0</v>
      </c>
      <c r="E53">
        <v>1</v>
      </c>
      <c r="F53" s="1" t="s">
        <v>38</v>
      </c>
      <c r="G53" s="1" t="s">
        <v>49</v>
      </c>
      <c r="H53" s="1" t="s">
        <v>23</v>
      </c>
      <c r="I53" s="1"/>
      <c r="K5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20190526OMS</v>
      </c>
      <c r="L5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20190526OWS</v>
      </c>
      <c r="N53" s="6" t="str">
        <f>RIGHT(Table1[[#This Row],[Date]],2)&amp;"/"&amp;RIGHT(LEFT(Table1[[#This Row],[Date]],6),2)&amp;"/"&amp;LEFT(Table1[[#This Row],[Date]],4)</f>
        <v>26/05/2019</v>
      </c>
      <c r="O53" s="7" t="str">
        <f>Table1[[#This Row],[Rollcall]]</f>
        <v>11:15</v>
      </c>
      <c r="P53" s="7" t="str">
        <f>Table1[[#This Row],[Time]]</f>
        <v>11:30</v>
      </c>
      <c r="Q5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Meredith Coleman Mens Open Sabre</v>
      </c>
      <c r="R53" s="1"/>
      <c r="T53" t="str">
        <f>IF(Table1[[#This Row],[Cancelled]]=1,"",IF(Table1[[#This Row],[SplitGender]]=2,"https://stuartmarshall87.github.io/FencingSAResults/2019/"&amp;L53,"https://stuartmarshall87.github.io/FencingSAResults/2019/"&amp;K53))</f>
        <v>https://stuartmarshall87.github.io/FencingSAResults/2019/20190526OMS</v>
      </c>
    </row>
    <row r="54" spans="1:20" x14ac:dyDescent="0.25">
      <c r="A54">
        <v>20190526</v>
      </c>
      <c r="B54" s="1" t="s">
        <v>18</v>
      </c>
      <c r="C54" s="1" t="s">
        <v>13</v>
      </c>
      <c r="D54">
        <v>0</v>
      </c>
      <c r="E54">
        <v>2</v>
      </c>
      <c r="F54" s="1" t="s">
        <v>38</v>
      </c>
      <c r="G54" s="1" t="s">
        <v>49</v>
      </c>
      <c r="H54" s="1" t="s">
        <v>23</v>
      </c>
      <c r="I54" s="1"/>
      <c r="N54" s="6" t="str">
        <f>RIGHT(Table1[[#This Row],[Date]],2)&amp;"/"&amp;RIGHT(LEFT(Table1[[#This Row],[Date]],6),2)&amp;"/"&amp;LEFT(Table1[[#This Row],[Date]],4)</f>
        <v>26/05/2019</v>
      </c>
      <c r="O54" s="7" t="str">
        <f>Table1[[#This Row],[Rollcall]]</f>
        <v>11:15</v>
      </c>
      <c r="P54" s="7" t="str">
        <f>Table1[[#This Row],[Time]]</f>
        <v>11:30</v>
      </c>
      <c r="Q5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Meredith Coleman Womens Open Sabre</v>
      </c>
      <c r="R54" s="1"/>
      <c r="T54" t="str">
        <f>IF(Table1[[#This Row],[Cancelled]]=1,"",IF(Table1[[#This Row],[SplitGender]]=2,"https://stuartmarshall87.github.io/FencingSAResults/2019/"&amp;L54,"https://stuartmarshall87.github.io/FencingSAResults/2019/"&amp;K54))</f>
        <v>https://stuartmarshall87.github.io/FencingSAResults/2019/</v>
      </c>
    </row>
    <row r="55" spans="1:20" x14ac:dyDescent="0.25">
      <c r="A55">
        <v>20190526</v>
      </c>
      <c r="B55" s="1" t="s">
        <v>9</v>
      </c>
      <c r="C55" s="1" t="s">
        <v>11</v>
      </c>
      <c r="D55">
        <v>1</v>
      </c>
      <c r="E55">
        <v>1</v>
      </c>
      <c r="F55" s="1" t="s">
        <v>38</v>
      </c>
      <c r="G55" s="1" t="s">
        <v>49</v>
      </c>
      <c r="H55" s="1" t="s">
        <v>19</v>
      </c>
      <c r="I55" s="1"/>
      <c r="K5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55" s="6" t="str">
        <f>RIGHT(Table1[[#This Row],[Date]],2)&amp;"/"&amp;RIGHT(LEFT(Table1[[#This Row],[Date]],6),2)&amp;"/"&amp;LEFT(Table1[[#This Row],[Date]],4)</f>
        <v>26/05/2019</v>
      </c>
      <c r="O55" s="7" t="str">
        <f>Table1[[#This Row],[Rollcall]]</f>
        <v>11:15</v>
      </c>
      <c r="P55" s="7" t="str">
        <f>Table1[[#This Row],[Time]]</f>
        <v>11:30</v>
      </c>
      <c r="Q5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Foil</v>
      </c>
      <c r="R55" s="1"/>
      <c r="T55" t="str">
        <f>IF(Table1[[#This Row],[Cancelled]]=1,"",IF(Table1[[#This Row],[SplitGender]]=2,"https://stuartmarshall87.github.io/FencingSAResults/2019/"&amp;L55,"https://stuartmarshall87.github.io/FencingSAResults/2019/"&amp;K55))</f>
        <v/>
      </c>
    </row>
    <row r="56" spans="1:20" x14ac:dyDescent="0.25">
      <c r="A56">
        <v>20190526</v>
      </c>
      <c r="B56" s="1" t="s">
        <v>18</v>
      </c>
      <c r="C56" s="1" t="s">
        <v>11</v>
      </c>
      <c r="D56">
        <v>0</v>
      </c>
      <c r="E56">
        <v>0</v>
      </c>
      <c r="F56" s="1" t="s">
        <v>39</v>
      </c>
      <c r="G56" s="1" t="s">
        <v>50</v>
      </c>
      <c r="H56" s="1" t="s">
        <v>24</v>
      </c>
      <c r="I56" s="1"/>
      <c r="K5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20190526OF</v>
      </c>
      <c r="L5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56" s="6" t="str">
        <f>RIGHT(Table1[[#This Row],[Date]],2)&amp;"/"&amp;RIGHT(LEFT(Table1[[#This Row],[Date]],6),2)&amp;"/"&amp;LEFT(Table1[[#This Row],[Date]],4)</f>
        <v>26/05/2019</v>
      </c>
      <c r="O56" s="7" t="str">
        <f>Table1[[#This Row],[Rollcall]]</f>
        <v>12:45</v>
      </c>
      <c r="P56" s="7" t="str">
        <f>Table1[[#This Row],[Time]]</f>
        <v>13:00</v>
      </c>
      <c r="Q5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Kingsley B Thomsen Open Foil</v>
      </c>
      <c r="R56" s="1"/>
      <c r="T56" t="str">
        <f>IF(Table1[[#This Row],[Cancelled]]=1,"",IF(Table1[[#This Row],[SplitGender]]=2,"https://stuartmarshall87.github.io/FencingSAResults/2019/"&amp;L56,"https://stuartmarshall87.github.io/FencingSAResults/2019/"&amp;K56))</f>
        <v>https://stuartmarshall87.github.io/FencingSAResults/2019/20190526OF</v>
      </c>
    </row>
    <row r="57" spans="1:20" x14ac:dyDescent="0.25">
      <c r="A57">
        <v>20190526</v>
      </c>
      <c r="B57" s="1" t="s">
        <v>9</v>
      </c>
      <c r="C57" s="1" t="s">
        <v>12</v>
      </c>
      <c r="D57">
        <v>0</v>
      </c>
      <c r="E57">
        <v>1</v>
      </c>
      <c r="F57" s="1" t="s">
        <v>35</v>
      </c>
      <c r="G57" s="1" t="s">
        <v>46</v>
      </c>
      <c r="H57" s="1" t="s">
        <v>19</v>
      </c>
      <c r="I57" s="1"/>
      <c r="K5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20190526VME</v>
      </c>
      <c r="L5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20190526VWE</v>
      </c>
      <c r="N57" s="6" t="str">
        <f>RIGHT(Table1[[#This Row],[Date]],2)&amp;"/"&amp;RIGHT(LEFT(Table1[[#This Row],[Date]],6),2)&amp;"/"&amp;LEFT(Table1[[#This Row],[Date]],4)</f>
        <v>26/05/2019</v>
      </c>
      <c r="O57" s="7" t="str">
        <f>Table1[[#This Row],[Rollcall]]</f>
        <v>13:15</v>
      </c>
      <c r="P57" s="7" t="str">
        <f>Table1[[#This Row],[Time]]</f>
        <v>13:30</v>
      </c>
      <c r="Q5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Epee</v>
      </c>
      <c r="R57" s="1"/>
      <c r="T57" t="str">
        <f>IF(Table1[[#This Row],[Cancelled]]=1,"",IF(Table1[[#This Row],[SplitGender]]=2,"https://stuartmarshall87.github.io/FencingSAResults/2019/"&amp;L57,"https://stuartmarshall87.github.io/FencingSAResults/2019/"&amp;K57))</f>
        <v>https://stuartmarshall87.github.io/FencingSAResults/2019/20190526VME</v>
      </c>
    </row>
    <row r="58" spans="1:20" x14ac:dyDescent="0.25">
      <c r="A58">
        <v>20190526</v>
      </c>
      <c r="B58" s="1" t="s">
        <v>9</v>
      </c>
      <c r="C58" s="1" t="s">
        <v>12</v>
      </c>
      <c r="D58">
        <v>0</v>
      </c>
      <c r="E58">
        <v>2</v>
      </c>
      <c r="F58" s="1" t="s">
        <v>35</v>
      </c>
      <c r="G58" s="1" t="s">
        <v>46</v>
      </c>
      <c r="H58" s="1" t="s">
        <v>19</v>
      </c>
      <c r="I58" s="1"/>
      <c r="N58" s="6" t="str">
        <f>RIGHT(Table1[[#This Row],[Date]],2)&amp;"/"&amp;RIGHT(LEFT(Table1[[#This Row],[Date]],6),2)&amp;"/"&amp;LEFT(Table1[[#This Row],[Date]],4)</f>
        <v>26/05/2019</v>
      </c>
      <c r="O58" s="7" t="str">
        <f>Table1[[#This Row],[Rollcall]]</f>
        <v>13:15</v>
      </c>
      <c r="P58" s="7" t="str">
        <f>Table1[[#This Row],[Time]]</f>
        <v>13:30</v>
      </c>
      <c r="Q5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Veteran Epee</v>
      </c>
      <c r="R58" s="1"/>
      <c r="T58" t="str">
        <f>IF(Table1[[#This Row],[Cancelled]]=1,"",IF(Table1[[#This Row],[SplitGender]]=2,"https://stuartmarshall87.github.io/FencingSAResults/2019/"&amp;L58,"https://stuartmarshall87.github.io/FencingSAResults/2019/"&amp;K58))</f>
        <v>https://stuartmarshall87.github.io/FencingSAResults/2019/</v>
      </c>
    </row>
    <row r="59" spans="1:20" x14ac:dyDescent="0.25">
      <c r="A59">
        <v>20190623</v>
      </c>
      <c r="B59" s="1" t="s">
        <v>27</v>
      </c>
      <c r="C59" s="1" t="s">
        <v>11</v>
      </c>
      <c r="D59">
        <v>0</v>
      </c>
      <c r="E59">
        <v>0</v>
      </c>
      <c r="F59" s="1" t="s">
        <v>32</v>
      </c>
      <c r="G59" s="1" t="s">
        <v>43</v>
      </c>
      <c r="H59" s="1" t="s">
        <v>19</v>
      </c>
      <c r="I59" s="1" t="s">
        <v>65</v>
      </c>
      <c r="K5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20190623U1720F</v>
      </c>
      <c r="L5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59" s="6" t="str">
        <f>RIGHT(Table1[[#This Row],[Date]],2)&amp;"/"&amp;RIGHT(LEFT(Table1[[#This Row],[Date]],6),2)&amp;"/"&amp;LEFT(Table1[[#This Row],[Date]],4)</f>
        <v>23/06/2019</v>
      </c>
      <c r="O59" s="7" t="str">
        <f>Table1[[#This Row],[Rollcall]]</f>
        <v>09:45</v>
      </c>
      <c r="P59" s="7" t="str">
        <f>Table1[[#This Row],[Time]]</f>
        <v>10:00</v>
      </c>
      <c r="Q5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U17/20 Foil</v>
      </c>
      <c r="R59" s="1"/>
      <c r="T59" t="str">
        <f>IF(Table1[[#This Row],[Cancelled]]=1,"",IF(Table1[[#This Row],[SplitGender]]=2,"https://stuartmarshall87.github.io/FencingSAResults/2019/"&amp;L59,"https://stuartmarshall87.github.io/FencingSAResults/2019/"&amp;K59))</f>
        <v>https://stuartmarshall87.github.io/FencingSAResults/2019/20190623U1720F</v>
      </c>
    </row>
    <row r="60" spans="1:20" x14ac:dyDescent="0.25">
      <c r="A60">
        <v>20190623</v>
      </c>
      <c r="B60" s="1" t="s">
        <v>7</v>
      </c>
      <c r="C60" s="1" t="s">
        <v>12</v>
      </c>
      <c r="D60">
        <v>0</v>
      </c>
      <c r="E60">
        <v>1</v>
      </c>
      <c r="F60" s="1" t="s">
        <v>33</v>
      </c>
      <c r="G60" s="1" t="s">
        <v>44</v>
      </c>
      <c r="H60" s="1" t="s">
        <v>19</v>
      </c>
      <c r="I60" s="1"/>
      <c r="K6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20190623OBME</v>
      </c>
      <c r="L6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20190623OBWE</v>
      </c>
      <c r="N60" s="6" t="str">
        <f>RIGHT(Table1[[#This Row],[Date]],2)&amp;"/"&amp;RIGHT(LEFT(Table1[[#This Row],[Date]],6),2)&amp;"/"&amp;LEFT(Table1[[#This Row],[Date]],4)</f>
        <v>23/06/2019</v>
      </c>
      <c r="O60" s="7" t="str">
        <f>Table1[[#This Row],[Rollcall]]</f>
        <v>10:45</v>
      </c>
      <c r="P60" s="7" t="str">
        <f>Table1[[#This Row],[Time]]</f>
        <v>11:00</v>
      </c>
      <c r="Q6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B Epee</v>
      </c>
      <c r="R60" s="1"/>
      <c r="T60" t="str">
        <f>IF(Table1[[#This Row],[Cancelled]]=1,"",IF(Table1[[#This Row],[SplitGender]]=2,"https://stuartmarshall87.github.io/FencingSAResults/2019/"&amp;L60,"https://stuartmarshall87.github.io/FencingSAResults/2019/"&amp;K60))</f>
        <v>https://stuartmarshall87.github.io/FencingSAResults/2019/20190623OBME</v>
      </c>
    </row>
    <row r="61" spans="1:20" x14ac:dyDescent="0.25">
      <c r="A61">
        <v>20190623</v>
      </c>
      <c r="B61" s="1" t="s">
        <v>7</v>
      </c>
      <c r="C61" s="1" t="s">
        <v>12</v>
      </c>
      <c r="D61">
        <v>0</v>
      </c>
      <c r="E61">
        <v>2</v>
      </c>
      <c r="F61" s="1" t="s">
        <v>33</v>
      </c>
      <c r="G61" s="1" t="s">
        <v>44</v>
      </c>
      <c r="H61" s="1" t="s">
        <v>19</v>
      </c>
      <c r="I61" s="1"/>
      <c r="N61" s="6" t="str">
        <f>RIGHT(Table1[[#This Row],[Date]],2)&amp;"/"&amp;RIGHT(LEFT(Table1[[#This Row],[Date]],6),2)&amp;"/"&amp;LEFT(Table1[[#This Row],[Date]],4)</f>
        <v>23/06/2019</v>
      </c>
      <c r="O61" s="7" t="str">
        <f>Table1[[#This Row],[Rollcall]]</f>
        <v>10:45</v>
      </c>
      <c r="P61" s="7" t="str">
        <f>Table1[[#This Row],[Time]]</f>
        <v>11:00</v>
      </c>
      <c r="Q6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B Epee</v>
      </c>
      <c r="R61" s="1"/>
      <c r="T61" t="str">
        <f>IF(Table1[[#This Row],[Cancelled]]=1,"",IF(Table1[[#This Row],[SplitGender]]=2,"https://stuartmarshall87.github.io/FencingSAResults/2019/"&amp;L61,"https://stuartmarshall87.github.io/FencingSAResults/2019/"&amp;K61))</f>
        <v>https://stuartmarshall87.github.io/FencingSAResults/2019/</v>
      </c>
    </row>
    <row r="62" spans="1:20" x14ac:dyDescent="0.25">
      <c r="A62">
        <v>20190623</v>
      </c>
      <c r="B62" s="1" t="s">
        <v>27</v>
      </c>
      <c r="C62" s="1" t="s">
        <v>13</v>
      </c>
      <c r="D62">
        <v>0</v>
      </c>
      <c r="E62">
        <v>0</v>
      </c>
      <c r="F62" s="1" t="s">
        <v>34</v>
      </c>
      <c r="G62" s="1" t="s">
        <v>45</v>
      </c>
      <c r="H62" s="1" t="s">
        <v>19</v>
      </c>
      <c r="I62" s="1"/>
      <c r="K6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20190623U1720S</v>
      </c>
      <c r="L6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62" s="6" t="str">
        <f>RIGHT(Table1[[#This Row],[Date]],2)&amp;"/"&amp;RIGHT(LEFT(Table1[[#This Row],[Date]],6),2)&amp;"/"&amp;LEFT(Table1[[#This Row],[Date]],4)</f>
        <v>23/06/2019</v>
      </c>
      <c r="O62" s="7" t="str">
        <f>Table1[[#This Row],[Rollcall]]</f>
        <v>11:45</v>
      </c>
      <c r="P62" s="7" t="str">
        <f>Table1[[#This Row],[Time]]</f>
        <v>12:00</v>
      </c>
      <c r="Q6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U17/20 Sabre</v>
      </c>
      <c r="R62" s="1"/>
      <c r="T62" t="str">
        <f>IF(Table1[[#This Row],[Cancelled]]=1,"",IF(Table1[[#This Row],[SplitGender]]=2,"https://stuartmarshall87.github.io/FencingSAResults/2019/"&amp;L62,"https://stuartmarshall87.github.io/FencingSAResults/2019/"&amp;K62))</f>
        <v>https://stuartmarshall87.github.io/FencingSAResults/2019/20190623U1720S</v>
      </c>
    </row>
    <row r="63" spans="1:20" x14ac:dyDescent="0.25">
      <c r="A63">
        <v>20190623</v>
      </c>
      <c r="B63" s="1" t="s">
        <v>27</v>
      </c>
      <c r="C63" s="1" t="s">
        <v>12</v>
      </c>
      <c r="D63">
        <v>0</v>
      </c>
      <c r="E63">
        <v>0</v>
      </c>
      <c r="F63" s="1" t="s">
        <v>35</v>
      </c>
      <c r="G63" s="1" t="s">
        <v>46</v>
      </c>
      <c r="H63" s="1" t="s">
        <v>19</v>
      </c>
      <c r="I63" s="1"/>
      <c r="K6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20190623U1720E</v>
      </c>
      <c r="L6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63" s="6" t="str">
        <f>RIGHT(Table1[[#This Row],[Date]],2)&amp;"/"&amp;RIGHT(LEFT(Table1[[#This Row],[Date]],6),2)&amp;"/"&amp;LEFT(Table1[[#This Row],[Date]],4)</f>
        <v>23/06/2019</v>
      </c>
      <c r="O63" s="7" t="str">
        <f>Table1[[#This Row],[Rollcall]]</f>
        <v>13:15</v>
      </c>
      <c r="P63" s="7" t="str">
        <f>Table1[[#This Row],[Time]]</f>
        <v>13:30</v>
      </c>
      <c r="Q6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U17/20 Epee</v>
      </c>
      <c r="R63" s="1"/>
      <c r="T63" t="str">
        <f>IF(Table1[[#This Row],[Cancelled]]=1,"",IF(Table1[[#This Row],[SplitGender]]=2,"https://stuartmarshall87.github.io/FencingSAResults/2019/"&amp;L63,"https://stuartmarshall87.github.io/FencingSAResults/2019/"&amp;K63))</f>
        <v>https://stuartmarshall87.github.io/FencingSAResults/2019/20190623U1720E</v>
      </c>
    </row>
    <row r="64" spans="1:20" x14ac:dyDescent="0.25">
      <c r="A64">
        <v>20190623</v>
      </c>
      <c r="B64" s="1" t="s">
        <v>7</v>
      </c>
      <c r="C64" s="1" t="s">
        <v>11</v>
      </c>
      <c r="D64">
        <v>0</v>
      </c>
      <c r="E64">
        <v>1</v>
      </c>
      <c r="F64" s="1" t="s">
        <v>37</v>
      </c>
      <c r="G64" s="1" t="s">
        <v>47</v>
      </c>
      <c r="H64" s="1" t="s">
        <v>19</v>
      </c>
      <c r="I64" s="1"/>
      <c r="K6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20190623OBMF</v>
      </c>
      <c r="L6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20190623OBWF</v>
      </c>
      <c r="N64" s="6" t="str">
        <f>RIGHT(Table1[[#This Row],[Date]],2)&amp;"/"&amp;RIGHT(LEFT(Table1[[#This Row],[Date]],6),2)&amp;"/"&amp;LEFT(Table1[[#This Row],[Date]],4)</f>
        <v>23/06/2019</v>
      </c>
      <c r="O64" s="7" t="str">
        <f>Table1[[#This Row],[Rollcall]]</f>
        <v>13:45</v>
      </c>
      <c r="P64" s="7" t="str">
        <f>Table1[[#This Row],[Time]]</f>
        <v>14:00</v>
      </c>
      <c r="Q6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B Foil</v>
      </c>
      <c r="R64" s="1"/>
      <c r="T64" t="str">
        <f>IF(Table1[[#This Row],[Cancelled]]=1,"",IF(Table1[[#This Row],[SplitGender]]=2,"https://stuartmarshall87.github.io/FencingSAResults/2019/"&amp;L64,"https://stuartmarshall87.github.io/FencingSAResults/2019/"&amp;K64))</f>
        <v>https://stuartmarshall87.github.io/FencingSAResults/2019/20190623OBMF</v>
      </c>
    </row>
    <row r="65" spans="1:20" x14ac:dyDescent="0.25">
      <c r="A65">
        <v>20190623</v>
      </c>
      <c r="B65" s="1" t="s">
        <v>7</v>
      </c>
      <c r="C65" s="1" t="s">
        <v>11</v>
      </c>
      <c r="D65">
        <v>0</v>
      </c>
      <c r="E65">
        <v>2</v>
      </c>
      <c r="F65" s="1" t="s">
        <v>37</v>
      </c>
      <c r="G65" s="1" t="s">
        <v>47</v>
      </c>
      <c r="H65" s="1" t="s">
        <v>19</v>
      </c>
      <c r="I65" s="1"/>
      <c r="N65" s="6" t="str">
        <f>RIGHT(Table1[[#This Row],[Date]],2)&amp;"/"&amp;RIGHT(LEFT(Table1[[#This Row],[Date]],6),2)&amp;"/"&amp;LEFT(Table1[[#This Row],[Date]],4)</f>
        <v>23/06/2019</v>
      </c>
      <c r="O65" s="7" t="str">
        <f>Table1[[#This Row],[Rollcall]]</f>
        <v>13:45</v>
      </c>
      <c r="P65" s="7" t="str">
        <f>Table1[[#This Row],[Time]]</f>
        <v>14:00</v>
      </c>
      <c r="Q6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B Foil</v>
      </c>
      <c r="R65" s="1"/>
      <c r="T65" t="str">
        <f>IF(Table1[[#This Row],[Cancelled]]=1,"",IF(Table1[[#This Row],[SplitGender]]=2,"https://stuartmarshall87.github.io/FencingSAResults/2019/"&amp;L65,"https://stuartmarshall87.github.io/FencingSAResults/2019/"&amp;K65))</f>
        <v>https://stuartmarshall87.github.io/FencingSAResults/2019/</v>
      </c>
    </row>
    <row r="66" spans="1:20" x14ac:dyDescent="0.25">
      <c r="A66">
        <v>20190623</v>
      </c>
      <c r="B66" s="1" t="s">
        <v>7</v>
      </c>
      <c r="C66" s="1" t="s">
        <v>13</v>
      </c>
      <c r="D66">
        <v>0</v>
      </c>
      <c r="E66">
        <v>0</v>
      </c>
      <c r="F66" s="1" t="s">
        <v>36</v>
      </c>
      <c r="G66" s="1" t="s">
        <v>48</v>
      </c>
      <c r="H66" s="1" t="s">
        <v>19</v>
      </c>
      <c r="I66" s="1"/>
      <c r="K6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20190623OBS</v>
      </c>
      <c r="L6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66" s="6" t="str">
        <f>RIGHT(Table1[[#This Row],[Date]],2)&amp;"/"&amp;RIGHT(LEFT(Table1[[#This Row],[Date]],6),2)&amp;"/"&amp;LEFT(Table1[[#This Row],[Date]],4)</f>
        <v>23/06/2019</v>
      </c>
      <c r="O66" s="7" t="str">
        <f>Table1[[#This Row],[Rollcall]]</f>
        <v>14:15</v>
      </c>
      <c r="P66" s="7" t="str">
        <f>Table1[[#This Row],[Time]]</f>
        <v>14:30</v>
      </c>
      <c r="Q6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B Sabre</v>
      </c>
      <c r="R66" s="1"/>
      <c r="T66" t="str">
        <f>IF(Table1[[#This Row],[Cancelled]]=1,"",IF(Table1[[#This Row],[SplitGender]]=2,"https://stuartmarshall87.github.io/FencingSAResults/2019/"&amp;L66,"https://stuartmarshall87.github.io/FencingSAResults/2019/"&amp;K66))</f>
        <v>https://stuartmarshall87.github.io/FencingSAResults/2019/20190623OBS</v>
      </c>
    </row>
    <row r="67" spans="1:20" x14ac:dyDescent="0.25">
      <c r="A67">
        <v>20190630</v>
      </c>
      <c r="B67" s="1" t="s">
        <v>20</v>
      </c>
      <c r="C67" s="1" t="s">
        <v>12</v>
      </c>
      <c r="D67">
        <v>0</v>
      </c>
      <c r="E67">
        <v>0</v>
      </c>
      <c r="F67" s="1" t="s">
        <v>32</v>
      </c>
      <c r="G67" s="1" t="s">
        <v>43</v>
      </c>
      <c r="H67" s="1" t="s">
        <v>19</v>
      </c>
      <c r="I67" s="1"/>
      <c r="K6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20190630U11E</v>
      </c>
      <c r="L6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67" s="6" t="str">
        <f>RIGHT(Table1[[#This Row],[Date]],2)&amp;"/"&amp;RIGHT(LEFT(Table1[[#This Row],[Date]],6),2)&amp;"/"&amp;LEFT(Table1[[#This Row],[Date]],4)</f>
        <v>30/06/2019</v>
      </c>
      <c r="O67" s="7" t="str">
        <f>Table1[[#This Row],[Rollcall]]</f>
        <v>09:45</v>
      </c>
      <c r="P67" s="7" t="str">
        <f>Table1[[#This Row],[Time]]</f>
        <v>10:00</v>
      </c>
      <c r="Q6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Under 11 Epee</v>
      </c>
      <c r="R67" s="1"/>
      <c r="T67" t="str">
        <f>IF(Table1[[#This Row],[Cancelled]]=1,"",IF(Table1[[#This Row],[SplitGender]]=2,"https://stuartmarshall87.github.io/FencingSAResults/2019/"&amp;L67,"https://stuartmarshall87.github.io/FencingSAResults/2019/"&amp;K67))</f>
        <v>https://stuartmarshall87.github.io/FencingSAResults/2019/20190630U11E</v>
      </c>
    </row>
    <row r="68" spans="1:20" x14ac:dyDescent="0.25">
      <c r="A68">
        <v>20190630</v>
      </c>
      <c r="B68" s="1" t="s">
        <v>8</v>
      </c>
      <c r="C68" s="1" t="s">
        <v>11</v>
      </c>
      <c r="D68">
        <v>0</v>
      </c>
      <c r="E68">
        <v>1</v>
      </c>
      <c r="F68" s="1" t="s">
        <v>32</v>
      </c>
      <c r="G68" s="1" t="s">
        <v>43</v>
      </c>
      <c r="H68" s="1" t="s">
        <v>19</v>
      </c>
      <c r="I68" s="1"/>
      <c r="K6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20190630U15MF</v>
      </c>
      <c r="L6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20190630U15WF</v>
      </c>
      <c r="N68" s="6" t="str">
        <f>RIGHT(Table1[[#This Row],[Date]],2)&amp;"/"&amp;RIGHT(LEFT(Table1[[#This Row],[Date]],6),2)&amp;"/"&amp;LEFT(Table1[[#This Row],[Date]],4)</f>
        <v>30/06/2019</v>
      </c>
      <c r="O68" s="7" t="str">
        <f>Table1[[#This Row],[Rollcall]]</f>
        <v>09:45</v>
      </c>
      <c r="P68" s="7" t="str">
        <f>Table1[[#This Row],[Time]]</f>
        <v>10:00</v>
      </c>
      <c r="Q6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15 Foil</v>
      </c>
      <c r="R68" s="1"/>
      <c r="T68" t="str">
        <f>IF(Table1[[#This Row],[Cancelled]]=1,"",IF(Table1[[#This Row],[SplitGender]]=2,"https://stuartmarshall87.github.io/FencingSAResults/2019/"&amp;L68,"https://stuartmarshall87.github.io/FencingSAResults/2019/"&amp;K68))</f>
        <v>https://stuartmarshall87.github.io/FencingSAResults/2019/20190630U15MF</v>
      </c>
    </row>
    <row r="69" spans="1:20" x14ac:dyDescent="0.25">
      <c r="A69">
        <v>20190630</v>
      </c>
      <c r="B69" s="1" t="s">
        <v>8</v>
      </c>
      <c r="C69" s="1" t="s">
        <v>11</v>
      </c>
      <c r="D69">
        <v>0</v>
      </c>
      <c r="E69">
        <v>2</v>
      </c>
      <c r="F69" s="1" t="s">
        <v>32</v>
      </c>
      <c r="G69" s="1" t="s">
        <v>43</v>
      </c>
      <c r="H69" s="1" t="s">
        <v>19</v>
      </c>
      <c r="I69" s="1"/>
      <c r="N69" s="6" t="str">
        <f>RIGHT(Table1[[#This Row],[Date]],2)&amp;"/"&amp;RIGHT(LEFT(Table1[[#This Row],[Date]],6),2)&amp;"/"&amp;LEFT(Table1[[#This Row],[Date]],4)</f>
        <v>30/06/2019</v>
      </c>
      <c r="O69" s="7" t="str">
        <f>Table1[[#This Row],[Rollcall]]</f>
        <v>09:45</v>
      </c>
      <c r="P69" s="7" t="str">
        <f>Table1[[#This Row],[Time]]</f>
        <v>10:00</v>
      </c>
      <c r="Q6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Under 15 Foil</v>
      </c>
      <c r="R69" s="1"/>
      <c r="T69" t="str">
        <f>IF(Table1[[#This Row],[Cancelled]]=1,"",IF(Table1[[#This Row],[SplitGender]]=2,"https://stuartmarshall87.github.io/FencingSAResults/2019/"&amp;L69,"https://stuartmarshall87.github.io/FencingSAResults/2019/"&amp;K69))</f>
        <v>https://stuartmarshall87.github.io/FencingSAResults/2019/</v>
      </c>
    </row>
    <row r="70" spans="1:20" x14ac:dyDescent="0.25">
      <c r="A70">
        <v>20190630</v>
      </c>
      <c r="B70" s="1" t="s">
        <v>25</v>
      </c>
      <c r="C70" s="1" t="s">
        <v>12</v>
      </c>
      <c r="D70">
        <v>1</v>
      </c>
      <c r="E70">
        <v>0</v>
      </c>
      <c r="F70" s="1" t="s">
        <v>32</v>
      </c>
      <c r="G70" s="1" t="s">
        <v>43</v>
      </c>
      <c r="H70" s="1" t="s">
        <v>19</v>
      </c>
      <c r="I70" s="1" t="s">
        <v>66</v>
      </c>
      <c r="K7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70" s="6" t="str">
        <f>RIGHT(Table1[[#This Row],[Date]],2)&amp;"/"&amp;RIGHT(LEFT(Table1[[#This Row],[Date]],6),2)&amp;"/"&amp;LEFT(Table1[[#This Row],[Date]],4)</f>
        <v>30/06/2019</v>
      </c>
      <c r="O70" s="7" t="str">
        <f>Table1[[#This Row],[Rollcall]]</f>
        <v>09:45</v>
      </c>
      <c r="P70" s="7" t="str">
        <f>Table1[[#This Row],[Time]]</f>
        <v>10:00</v>
      </c>
      <c r="Q7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Junior Teams Epee</v>
      </c>
      <c r="R70" s="1"/>
      <c r="T70" t="str">
        <f>IF(Table1[[#This Row],[Cancelled]]=1,"",IF(Table1[[#This Row],[SplitGender]]=2,"https://stuartmarshall87.github.io/FencingSAResults/2019/"&amp;L70,"https://stuartmarshall87.github.io/FencingSAResults/2019/"&amp;K70))</f>
        <v/>
      </c>
    </row>
    <row r="71" spans="1:20" x14ac:dyDescent="0.25">
      <c r="A71">
        <v>20190630</v>
      </c>
      <c r="B71" s="1" t="s">
        <v>10</v>
      </c>
      <c r="C71" s="1" t="s">
        <v>11</v>
      </c>
      <c r="D71">
        <v>0</v>
      </c>
      <c r="E71">
        <v>0</v>
      </c>
      <c r="F71" s="1" t="s">
        <v>38</v>
      </c>
      <c r="G71" s="1" t="s">
        <v>49</v>
      </c>
      <c r="H71" s="1" t="s">
        <v>19</v>
      </c>
      <c r="I71" s="1"/>
      <c r="K7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20190630U13F</v>
      </c>
      <c r="L7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71" s="6" t="str">
        <f>RIGHT(Table1[[#This Row],[Date]],2)&amp;"/"&amp;RIGHT(LEFT(Table1[[#This Row],[Date]],6),2)&amp;"/"&amp;LEFT(Table1[[#This Row],[Date]],4)</f>
        <v>30/06/2019</v>
      </c>
      <c r="O71" s="7" t="str">
        <f>Table1[[#This Row],[Rollcall]]</f>
        <v>11:15</v>
      </c>
      <c r="P71" s="7" t="str">
        <f>Table1[[#This Row],[Time]]</f>
        <v>11:30</v>
      </c>
      <c r="Q7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Under 13 Foil</v>
      </c>
      <c r="R71" s="1"/>
      <c r="T71" t="str">
        <f>IF(Table1[[#This Row],[Cancelled]]=1,"",IF(Table1[[#This Row],[SplitGender]]=2,"https://stuartmarshall87.github.io/FencingSAResults/2019/"&amp;L71,"https://stuartmarshall87.github.io/FencingSAResults/2019/"&amp;K71))</f>
        <v>https://stuartmarshall87.github.io/FencingSAResults/2019/20190630U13F</v>
      </c>
    </row>
    <row r="72" spans="1:20" x14ac:dyDescent="0.25">
      <c r="A72">
        <v>20190630</v>
      </c>
      <c r="B72" s="1" t="s">
        <v>25</v>
      </c>
      <c r="C72" s="1" t="s">
        <v>13</v>
      </c>
      <c r="D72">
        <v>1</v>
      </c>
      <c r="E72">
        <v>0</v>
      </c>
      <c r="F72" s="1" t="s">
        <v>42</v>
      </c>
      <c r="G72" s="1" t="s">
        <v>51</v>
      </c>
      <c r="H72" s="1" t="s">
        <v>19</v>
      </c>
      <c r="I72" s="1"/>
      <c r="K7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72" s="6" t="str">
        <f>RIGHT(Table1[[#This Row],[Date]],2)&amp;"/"&amp;RIGHT(LEFT(Table1[[#This Row],[Date]],6),2)&amp;"/"&amp;LEFT(Table1[[#This Row],[Date]],4)</f>
        <v>30/06/2019</v>
      </c>
      <c r="O72" s="7" t="str">
        <f>Table1[[#This Row],[Rollcall]]</f>
        <v>12:15</v>
      </c>
      <c r="P72" s="7" t="str">
        <f>Table1[[#This Row],[Time]]</f>
        <v>12:30</v>
      </c>
      <c r="Q7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Junior Teams Sabre</v>
      </c>
      <c r="R72" s="1"/>
      <c r="T72" t="str">
        <f>IF(Table1[[#This Row],[Cancelled]]=1,"",IF(Table1[[#This Row],[SplitGender]]=2,"https://stuartmarshall87.github.io/FencingSAResults/2019/"&amp;L72,"https://stuartmarshall87.github.io/FencingSAResults/2019/"&amp;K72))</f>
        <v/>
      </c>
    </row>
    <row r="73" spans="1:20" x14ac:dyDescent="0.25">
      <c r="A73">
        <v>20190630</v>
      </c>
      <c r="B73" s="1" t="s">
        <v>20</v>
      </c>
      <c r="C73" s="1" t="s">
        <v>11</v>
      </c>
      <c r="D73">
        <v>0</v>
      </c>
      <c r="E73">
        <v>1</v>
      </c>
      <c r="F73" s="1" t="s">
        <v>39</v>
      </c>
      <c r="G73" s="1" t="s">
        <v>50</v>
      </c>
      <c r="H73" s="1" t="s">
        <v>19</v>
      </c>
      <c r="I73" s="1"/>
      <c r="K7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20190630U11BF</v>
      </c>
      <c r="L7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20190630U11GF</v>
      </c>
      <c r="N73" s="6" t="str">
        <f>RIGHT(Table1[[#This Row],[Date]],2)&amp;"/"&amp;RIGHT(LEFT(Table1[[#This Row],[Date]],6),2)&amp;"/"&amp;LEFT(Table1[[#This Row],[Date]],4)</f>
        <v>30/06/2019</v>
      </c>
      <c r="O73" s="7" t="str">
        <f>Table1[[#This Row],[Rollcall]]</f>
        <v>12:45</v>
      </c>
      <c r="P73" s="7" t="str">
        <f>Table1[[#This Row],[Time]]</f>
        <v>13:00</v>
      </c>
      <c r="Q7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11 Foil</v>
      </c>
      <c r="R73" s="1"/>
      <c r="T73" t="str">
        <f>IF(Table1[[#This Row],[Cancelled]]=1,"",IF(Table1[[#This Row],[SplitGender]]=2,"https://stuartmarshall87.github.io/FencingSAResults/2019/"&amp;L73,"https://stuartmarshall87.github.io/FencingSAResults/2019/"&amp;K73))</f>
        <v>https://stuartmarshall87.github.io/FencingSAResults/2019/20190630U11BF</v>
      </c>
    </row>
    <row r="74" spans="1:20" x14ac:dyDescent="0.25">
      <c r="A74">
        <v>20190630</v>
      </c>
      <c r="B74" s="1" t="s">
        <v>20</v>
      </c>
      <c r="C74" s="1" t="s">
        <v>11</v>
      </c>
      <c r="D74">
        <v>0</v>
      </c>
      <c r="E74">
        <v>2</v>
      </c>
      <c r="F74" s="1" t="s">
        <v>39</v>
      </c>
      <c r="G74" s="1" t="s">
        <v>50</v>
      </c>
      <c r="H74" s="1" t="s">
        <v>19</v>
      </c>
      <c r="I74" s="1"/>
      <c r="N74" s="6" t="str">
        <f>RIGHT(Table1[[#This Row],[Date]],2)&amp;"/"&amp;RIGHT(LEFT(Table1[[#This Row],[Date]],6),2)&amp;"/"&amp;LEFT(Table1[[#This Row],[Date]],4)</f>
        <v>30/06/2019</v>
      </c>
      <c r="O74" s="7" t="str">
        <f>Table1[[#This Row],[Rollcall]]</f>
        <v>12:45</v>
      </c>
      <c r="P74" s="7" t="str">
        <f>Table1[[#This Row],[Time]]</f>
        <v>13:00</v>
      </c>
      <c r="Q7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Under 11 Foil</v>
      </c>
      <c r="R74" s="1"/>
      <c r="T74" t="str">
        <f>IF(Table1[[#This Row],[Cancelled]]=1,"",IF(Table1[[#This Row],[SplitGender]]=2,"https://stuartmarshall87.github.io/FencingSAResults/2019/"&amp;L74,"https://stuartmarshall87.github.io/FencingSAResults/2019/"&amp;K74))</f>
        <v>https://stuartmarshall87.github.io/FencingSAResults/2019/</v>
      </c>
    </row>
    <row r="75" spans="1:20" x14ac:dyDescent="0.25">
      <c r="A75">
        <v>20190630</v>
      </c>
      <c r="B75" s="1" t="s">
        <v>8</v>
      </c>
      <c r="C75" s="1" t="s">
        <v>12</v>
      </c>
      <c r="D75">
        <v>0</v>
      </c>
      <c r="E75">
        <v>1</v>
      </c>
      <c r="F75" s="1" t="s">
        <v>39</v>
      </c>
      <c r="G75" s="1" t="s">
        <v>50</v>
      </c>
      <c r="H75" s="1" t="s">
        <v>19</v>
      </c>
      <c r="I75" s="1"/>
      <c r="K7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20190630U15ME</v>
      </c>
      <c r="L7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20190630U15WE</v>
      </c>
      <c r="N75" s="6" t="str">
        <f>RIGHT(Table1[[#This Row],[Date]],2)&amp;"/"&amp;RIGHT(LEFT(Table1[[#This Row],[Date]],6),2)&amp;"/"&amp;LEFT(Table1[[#This Row],[Date]],4)</f>
        <v>30/06/2019</v>
      </c>
      <c r="O75" s="7" t="str">
        <f>Table1[[#This Row],[Rollcall]]</f>
        <v>12:45</v>
      </c>
      <c r="P75" s="7" t="str">
        <f>Table1[[#This Row],[Time]]</f>
        <v>13:00</v>
      </c>
      <c r="Q7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15 Epee</v>
      </c>
      <c r="R75" s="1"/>
      <c r="T75" t="str">
        <f>IF(Table1[[#This Row],[Cancelled]]=1,"",IF(Table1[[#This Row],[SplitGender]]=2,"https://stuartmarshall87.github.io/FencingSAResults/2019/"&amp;L75,"https://stuartmarshall87.github.io/FencingSAResults/2019/"&amp;K75))</f>
        <v>https://stuartmarshall87.github.io/FencingSAResults/2019/20190630U15ME</v>
      </c>
    </row>
    <row r="76" spans="1:20" x14ac:dyDescent="0.25">
      <c r="A76">
        <v>20190630</v>
      </c>
      <c r="B76" s="1" t="s">
        <v>8</v>
      </c>
      <c r="C76" s="1" t="s">
        <v>12</v>
      </c>
      <c r="D76">
        <v>0</v>
      </c>
      <c r="E76">
        <v>2</v>
      </c>
      <c r="F76" s="1" t="s">
        <v>39</v>
      </c>
      <c r="G76" s="1" t="s">
        <v>50</v>
      </c>
      <c r="H76" s="1" t="s">
        <v>19</v>
      </c>
      <c r="I76" s="1"/>
      <c r="N76" s="6" t="str">
        <f>RIGHT(Table1[[#This Row],[Date]],2)&amp;"/"&amp;RIGHT(LEFT(Table1[[#This Row],[Date]],6),2)&amp;"/"&amp;LEFT(Table1[[#This Row],[Date]],4)</f>
        <v>30/06/2019</v>
      </c>
      <c r="O76" s="7" t="str">
        <f>Table1[[#This Row],[Rollcall]]</f>
        <v>12:45</v>
      </c>
      <c r="P76" s="7" t="str">
        <f>Table1[[#This Row],[Time]]</f>
        <v>13:00</v>
      </c>
      <c r="Q7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Under 15 Epee</v>
      </c>
      <c r="R76" s="1"/>
      <c r="T76" t="str">
        <f>IF(Table1[[#This Row],[Cancelled]]=1,"",IF(Table1[[#This Row],[SplitGender]]=2,"https://stuartmarshall87.github.io/FencingSAResults/2019/"&amp;L76,"https://stuartmarshall87.github.io/FencingSAResults/2019/"&amp;K76))</f>
        <v>https://stuartmarshall87.github.io/FencingSAResults/2019/</v>
      </c>
    </row>
    <row r="77" spans="1:20" x14ac:dyDescent="0.25">
      <c r="A77">
        <v>20190630</v>
      </c>
      <c r="B77" s="1" t="s">
        <v>25</v>
      </c>
      <c r="C77" s="1" t="s">
        <v>11</v>
      </c>
      <c r="D77">
        <v>1</v>
      </c>
      <c r="E77">
        <v>0</v>
      </c>
      <c r="F77" s="1" t="s">
        <v>37</v>
      </c>
      <c r="G77" s="1" t="s">
        <v>47</v>
      </c>
      <c r="H77" s="1" t="s">
        <v>19</v>
      </c>
      <c r="I77" s="1"/>
      <c r="K7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77" s="6" t="str">
        <f>RIGHT(Table1[[#This Row],[Date]],2)&amp;"/"&amp;RIGHT(LEFT(Table1[[#This Row],[Date]],6),2)&amp;"/"&amp;LEFT(Table1[[#This Row],[Date]],4)</f>
        <v>30/06/2019</v>
      </c>
      <c r="O77" s="7" t="str">
        <f>Table1[[#This Row],[Rollcall]]</f>
        <v>13:45</v>
      </c>
      <c r="P77" s="7" t="str">
        <f>Table1[[#This Row],[Time]]</f>
        <v>14:00</v>
      </c>
      <c r="Q7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Junior Teams Foil</v>
      </c>
      <c r="R77" s="1"/>
      <c r="T77" t="str">
        <f>IF(Table1[[#This Row],[Cancelled]]=1,"",IF(Table1[[#This Row],[SplitGender]]=2,"https://stuartmarshall87.github.io/FencingSAResults/2019/"&amp;L77,"https://stuartmarshall87.github.io/FencingSAResults/2019/"&amp;K77))</f>
        <v/>
      </c>
    </row>
    <row r="78" spans="1:20" x14ac:dyDescent="0.25">
      <c r="A78">
        <v>20190630</v>
      </c>
      <c r="B78" s="1" t="s">
        <v>10</v>
      </c>
      <c r="C78" s="1" t="s">
        <v>12</v>
      </c>
      <c r="D78">
        <v>0</v>
      </c>
      <c r="E78">
        <v>1</v>
      </c>
      <c r="F78" s="1" t="s">
        <v>36</v>
      </c>
      <c r="G78" s="1" t="s">
        <v>48</v>
      </c>
      <c r="H78" s="1" t="s">
        <v>19</v>
      </c>
      <c r="I78" s="1"/>
      <c r="K7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20190630U13BE</v>
      </c>
      <c r="L7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20190630U13GE</v>
      </c>
      <c r="N78" s="6" t="str">
        <f>RIGHT(Table1[[#This Row],[Date]],2)&amp;"/"&amp;RIGHT(LEFT(Table1[[#This Row],[Date]],6),2)&amp;"/"&amp;LEFT(Table1[[#This Row],[Date]],4)</f>
        <v>30/06/2019</v>
      </c>
      <c r="O78" s="7" t="str">
        <f>Table1[[#This Row],[Rollcall]]</f>
        <v>14:15</v>
      </c>
      <c r="P78" s="7" t="str">
        <f>Table1[[#This Row],[Time]]</f>
        <v>14:30</v>
      </c>
      <c r="Q7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13 Epee</v>
      </c>
      <c r="R78" s="1"/>
      <c r="T78" t="str">
        <f>IF(Table1[[#This Row],[Cancelled]]=1,"",IF(Table1[[#This Row],[SplitGender]]=2,"https://stuartmarshall87.github.io/FencingSAResults/2019/"&amp;L78,"https://stuartmarshall87.github.io/FencingSAResults/2019/"&amp;K78))</f>
        <v>https://stuartmarshall87.github.io/FencingSAResults/2019/20190630U13BE</v>
      </c>
    </row>
    <row r="79" spans="1:20" x14ac:dyDescent="0.25">
      <c r="A79">
        <v>20190630</v>
      </c>
      <c r="B79" s="1" t="s">
        <v>10</v>
      </c>
      <c r="C79" s="1" t="s">
        <v>12</v>
      </c>
      <c r="D79">
        <v>0</v>
      </c>
      <c r="E79">
        <v>2</v>
      </c>
      <c r="F79" s="1" t="s">
        <v>36</v>
      </c>
      <c r="G79" s="1" t="s">
        <v>48</v>
      </c>
      <c r="H79" s="1" t="s">
        <v>19</v>
      </c>
      <c r="I79" s="1"/>
      <c r="N79" s="6" t="str">
        <f>RIGHT(Table1[[#This Row],[Date]],2)&amp;"/"&amp;RIGHT(LEFT(Table1[[#This Row],[Date]],6),2)&amp;"/"&amp;LEFT(Table1[[#This Row],[Date]],4)</f>
        <v>30/06/2019</v>
      </c>
      <c r="O79" s="7" t="str">
        <f>Table1[[#This Row],[Rollcall]]</f>
        <v>14:15</v>
      </c>
      <c r="P79" s="7" t="str">
        <f>Table1[[#This Row],[Time]]</f>
        <v>14:30</v>
      </c>
      <c r="Q7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Under 13 Epee</v>
      </c>
      <c r="R79" s="1"/>
      <c r="T79" t="str">
        <f>IF(Table1[[#This Row],[Cancelled]]=1,"",IF(Table1[[#This Row],[SplitGender]]=2,"https://stuartmarshall87.github.io/FencingSAResults/2019/"&amp;L79,"https://stuartmarshall87.github.io/FencingSAResults/2019/"&amp;K79))</f>
        <v>https://stuartmarshall87.github.io/FencingSAResults/2019/</v>
      </c>
    </row>
    <row r="80" spans="1:20" x14ac:dyDescent="0.25">
      <c r="A80">
        <v>20190728</v>
      </c>
      <c r="B80" s="1" t="s">
        <v>18</v>
      </c>
      <c r="C80" s="1" t="s">
        <v>12</v>
      </c>
      <c r="D80">
        <v>0</v>
      </c>
      <c r="E80">
        <v>0</v>
      </c>
      <c r="F80" s="1" t="s">
        <v>32</v>
      </c>
      <c r="G80" s="1" t="s">
        <v>43</v>
      </c>
      <c r="H80" s="1" t="s">
        <v>19</v>
      </c>
      <c r="I80" s="1" t="s">
        <v>67</v>
      </c>
      <c r="K8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20190728OE</v>
      </c>
      <c r="L8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80" s="6" t="str">
        <f>RIGHT(Table1[[#This Row],[Date]],2)&amp;"/"&amp;RIGHT(LEFT(Table1[[#This Row],[Date]],6),2)&amp;"/"&amp;LEFT(Table1[[#This Row],[Date]],4)</f>
        <v>28/07/2019</v>
      </c>
      <c r="O80" s="7" t="str">
        <f>Table1[[#This Row],[Rollcall]]</f>
        <v>09:45</v>
      </c>
      <c r="P80" s="7" t="str">
        <f>Table1[[#This Row],[Time]]</f>
        <v>10:00</v>
      </c>
      <c r="Q8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Epee</v>
      </c>
      <c r="R80" s="1"/>
      <c r="T80" t="str">
        <f>IF(Table1[[#This Row],[Cancelled]]=1,"",IF(Table1[[#This Row],[SplitGender]]=2,"https://stuartmarshall87.github.io/FencingSAResults/2019/"&amp;L80,"https://stuartmarshall87.github.io/FencingSAResults/2019/"&amp;K80))</f>
        <v>https://stuartmarshall87.github.io/FencingSAResults/2019/20190728OE</v>
      </c>
    </row>
    <row r="81" spans="1:20" x14ac:dyDescent="0.25">
      <c r="A81">
        <v>20190728</v>
      </c>
      <c r="B81" s="1" t="s">
        <v>18</v>
      </c>
      <c r="C81" s="1" t="s">
        <v>13</v>
      </c>
      <c r="D81">
        <v>0</v>
      </c>
      <c r="E81">
        <v>0</v>
      </c>
      <c r="F81" s="1" t="s">
        <v>38</v>
      </c>
      <c r="G81" s="1" t="s">
        <v>49</v>
      </c>
      <c r="H81" s="1" t="s">
        <v>19</v>
      </c>
      <c r="I81" s="1"/>
      <c r="K8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20190728OS</v>
      </c>
      <c r="L8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81" s="6" t="str">
        <f>RIGHT(Table1[[#This Row],[Date]],2)&amp;"/"&amp;RIGHT(LEFT(Table1[[#This Row],[Date]],6),2)&amp;"/"&amp;LEFT(Table1[[#This Row],[Date]],4)</f>
        <v>28/07/2019</v>
      </c>
      <c r="O81" s="7" t="str">
        <f>Table1[[#This Row],[Rollcall]]</f>
        <v>11:15</v>
      </c>
      <c r="P81" s="7" t="str">
        <f>Table1[[#This Row],[Time]]</f>
        <v>11:30</v>
      </c>
      <c r="Q8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Sabre</v>
      </c>
      <c r="R81" s="1"/>
      <c r="T81" t="str">
        <f>IF(Table1[[#This Row],[Cancelled]]=1,"",IF(Table1[[#This Row],[SplitGender]]=2,"https://stuartmarshall87.github.io/FencingSAResults/2019/"&amp;L81,"https://stuartmarshall87.github.io/FencingSAResults/2019/"&amp;K81))</f>
        <v>https://stuartmarshall87.github.io/FencingSAResults/2019/20190728OS</v>
      </c>
    </row>
    <row r="82" spans="1:20" x14ac:dyDescent="0.25">
      <c r="A82">
        <v>20190728</v>
      </c>
      <c r="B82" s="1" t="s">
        <v>9</v>
      </c>
      <c r="C82" s="1" t="s">
        <v>11</v>
      </c>
      <c r="D82">
        <v>1</v>
      </c>
      <c r="E82">
        <v>1</v>
      </c>
      <c r="F82" s="1" t="s">
        <v>38</v>
      </c>
      <c r="G82" s="1" t="s">
        <v>49</v>
      </c>
      <c r="H82" s="1" t="s">
        <v>19</v>
      </c>
      <c r="I82" s="1"/>
      <c r="K8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82" s="6" t="str">
        <f>RIGHT(Table1[[#This Row],[Date]],2)&amp;"/"&amp;RIGHT(LEFT(Table1[[#This Row],[Date]],6),2)&amp;"/"&amp;LEFT(Table1[[#This Row],[Date]],4)</f>
        <v>28/07/2019</v>
      </c>
      <c r="O82" s="7" t="str">
        <f>Table1[[#This Row],[Rollcall]]</f>
        <v>11:15</v>
      </c>
      <c r="P82" s="7" t="str">
        <f>Table1[[#This Row],[Time]]</f>
        <v>11:30</v>
      </c>
      <c r="Q8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Foil</v>
      </c>
      <c r="R82" s="1"/>
      <c r="T82" t="str">
        <f>IF(Table1[[#This Row],[Cancelled]]=1,"",IF(Table1[[#This Row],[SplitGender]]=2,"https://stuartmarshall87.github.io/FencingSAResults/2019/"&amp;L82,"https://stuartmarshall87.github.io/FencingSAResults/2019/"&amp;K82))</f>
        <v/>
      </c>
    </row>
    <row r="83" spans="1:20" x14ac:dyDescent="0.25">
      <c r="A83">
        <v>20190728</v>
      </c>
      <c r="B83" s="1" t="s">
        <v>18</v>
      </c>
      <c r="C83" s="1" t="s">
        <v>11</v>
      </c>
      <c r="D83">
        <v>0</v>
      </c>
      <c r="E83">
        <v>0</v>
      </c>
      <c r="F83" s="1" t="s">
        <v>39</v>
      </c>
      <c r="G83" s="1" t="s">
        <v>50</v>
      </c>
      <c r="H83" s="1" t="s">
        <v>19</v>
      </c>
      <c r="I83" s="1"/>
      <c r="K8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20190728OF</v>
      </c>
      <c r="L8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83" s="6" t="str">
        <f>RIGHT(Table1[[#This Row],[Date]],2)&amp;"/"&amp;RIGHT(LEFT(Table1[[#This Row],[Date]],6),2)&amp;"/"&amp;LEFT(Table1[[#This Row],[Date]],4)</f>
        <v>28/07/2019</v>
      </c>
      <c r="O83" s="7" t="str">
        <f>Table1[[#This Row],[Rollcall]]</f>
        <v>12:45</v>
      </c>
      <c r="P83" s="7" t="str">
        <f>Table1[[#This Row],[Time]]</f>
        <v>13:00</v>
      </c>
      <c r="Q8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Foil</v>
      </c>
      <c r="R83" s="1"/>
      <c r="T83" t="str">
        <f>IF(Table1[[#This Row],[Cancelled]]=1,"",IF(Table1[[#This Row],[SplitGender]]=2,"https://stuartmarshall87.github.io/FencingSAResults/2019/"&amp;L83,"https://stuartmarshall87.github.io/FencingSAResults/2019/"&amp;K83))</f>
        <v>https://stuartmarshall87.github.io/FencingSAResults/2019/20190728OF</v>
      </c>
    </row>
    <row r="84" spans="1:20" x14ac:dyDescent="0.25">
      <c r="A84">
        <v>20190728</v>
      </c>
      <c r="B84" s="1" t="s">
        <v>9</v>
      </c>
      <c r="C84" s="1" t="s">
        <v>12</v>
      </c>
      <c r="D84">
        <v>0</v>
      </c>
      <c r="E84">
        <v>1</v>
      </c>
      <c r="F84" s="1" t="s">
        <v>35</v>
      </c>
      <c r="G84" s="1" t="s">
        <v>46</v>
      </c>
      <c r="H84" s="1" t="s">
        <v>19</v>
      </c>
      <c r="I84" s="1"/>
      <c r="K8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20190728VME</v>
      </c>
      <c r="L8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20190728VWE</v>
      </c>
      <c r="N84" s="6" t="str">
        <f>RIGHT(Table1[[#This Row],[Date]],2)&amp;"/"&amp;RIGHT(LEFT(Table1[[#This Row],[Date]],6),2)&amp;"/"&amp;LEFT(Table1[[#This Row],[Date]],4)</f>
        <v>28/07/2019</v>
      </c>
      <c r="O84" s="7" t="str">
        <f>Table1[[#This Row],[Rollcall]]</f>
        <v>13:15</v>
      </c>
      <c r="P84" s="7" t="str">
        <f>Table1[[#This Row],[Time]]</f>
        <v>13:30</v>
      </c>
      <c r="Q8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Epee</v>
      </c>
      <c r="R84" s="1"/>
      <c r="T84" t="str">
        <f>IF(Table1[[#This Row],[Cancelled]]=1,"",IF(Table1[[#This Row],[SplitGender]]=2,"https://stuartmarshall87.github.io/FencingSAResults/2019/"&amp;L84,"https://stuartmarshall87.github.io/FencingSAResults/2019/"&amp;K84))</f>
        <v>https://stuartmarshall87.github.io/FencingSAResults/2019/20190728VME</v>
      </c>
    </row>
    <row r="85" spans="1:20" x14ac:dyDescent="0.25">
      <c r="A85">
        <v>20190728</v>
      </c>
      <c r="B85" s="1" t="s">
        <v>9</v>
      </c>
      <c r="C85" s="1" t="s">
        <v>12</v>
      </c>
      <c r="D85">
        <v>0</v>
      </c>
      <c r="E85">
        <v>2</v>
      </c>
      <c r="F85" s="1" t="s">
        <v>35</v>
      </c>
      <c r="G85" s="1" t="s">
        <v>46</v>
      </c>
      <c r="H85" s="1" t="s">
        <v>19</v>
      </c>
      <c r="I85" s="1"/>
      <c r="N85" s="6" t="str">
        <f>RIGHT(Table1[[#This Row],[Date]],2)&amp;"/"&amp;RIGHT(LEFT(Table1[[#This Row],[Date]],6),2)&amp;"/"&amp;LEFT(Table1[[#This Row],[Date]],4)</f>
        <v>28/07/2019</v>
      </c>
      <c r="O85" s="7" t="str">
        <f>Table1[[#This Row],[Rollcall]]</f>
        <v>13:15</v>
      </c>
      <c r="P85" s="7" t="str">
        <f>Table1[[#This Row],[Time]]</f>
        <v>13:30</v>
      </c>
      <c r="Q8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Veteran Epee</v>
      </c>
      <c r="R85" s="1"/>
      <c r="T85" t="str">
        <f>IF(Table1[[#This Row],[Cancelled]]=1,"",IF(Table1[[#This Row],[SplitGender]]=2,"https://stuartmarshall87.github.io/FencingSAResults/2019/"&amp;L85,"https://stuartmarshall87.github.io/FencingSAResults/2019/"&amp;K85))</f>
        <v>https://stuartmarshall87.github.io/FencingSAResults/2019/</v>
      </c>
    </row>
    <row r="86" spans="1:20" x14ac:dyDescent="0.25">
      <c r="A86">
        <v>20190818</v>
      </c>
      <c r="B86" s="1" t="s">
        <v>27</v>
      </c>
      <c r="C86" s="1" t="s">
        <v>11</v>
      </c>
      <c r="D86">
        <v>0</v>
      </c>
      <c r="E86">
        <v>1</v>
      </c>
      <c r="F86" s="1" t="s">
        <v>32</v>
      </c>
      <c r="G86" s="1" t="s">
        <v>43</v>
      </c>
      <c r="H86" s="1" t="s">
        <v>26</v>
      </c>
      <c r="I86" s="1" t="s">
        <v>68</v>
      </c>
      <c r="K8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20190818U1720MF</v>
      </c>
      <c r="L8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20190818U1720WF</v>
      </c>
      <c r="N86" s="6" t="str">
        <f>RIGHT(Table1[[#This Row],[Date]],2)&amp;"/"&amp;RIGHT(LEFT(Table1[[#This Row],[Date]],6),2)&amp;"/"&amp;LEFT(Table1[[#This Row],[Date]],4)</f>
        <v>18/08/2019</v>
      </c>
      <c r="O86" s="7" t="str">
        <f>Table1[[#This Row],[Rollcall]]</f>
        <v>09:45</v>
      </c>
      <c r="P86" s="7" t="str">
        <f>Table1[[#This Row],[Time]]</f>
        <v>10:00</v>
      </c>
      <c r="Q8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U17/20 Foil</v>
      </c>
      <c r="R86" s="1"/>
      <c r="T86" t="str">
        <f>IF(Table1[[#This Row],[Cancelled]]=1,"",IF(Table1[[#This Row],[SplitGender]]=2,"https://stuartmarshall87.github.io/FencingSAResults/2019/"&amp;L86,"https://stuartmarshall87.github.io/FencingSAResults/2019/"&amp;K86))</f>
        <v>https://stuartmarshall87.github.io/FencingSAResults/2019/20190818U1720MF</v>
      </c>
    </row>
    <row r="87" spans="1:20" x14ac:dyDescent="0.25">
      <c r="A87">
        <v>20190818</v>
      </c>
      <c r="B87" s="1" t="s">
        <v>27</v>
      </c>
      <c r="C87" s="1" t="s">
        <v>11</v>
      </c>
      <c r="D87">
        <v>0</v>
      </c>
      <c r="E87">
        <v>2</v>
      </c>
      <c r="F87" s="1" t="s">
        <v>32</v>
      </c>
      <c r="G87" s="1" t="s">
        <v>43</v>
      </c>
      <c r="H87" s="1" t="s">
        <v>26</v>
      </c>
      <c r="I87" s="1"/>
      <c r="N87" s="6" t="str">
        <f>RIGHT(Table1[[#This Row],[Date]],2)&amp;"/"&amp;RIGHT(LEFT(Table1[[#This Row],[Date]],6),2)&amp;"/"&amp;LEFT(Table1[[#This Row],[Date]],4)</f>
        <v>18/08/2019</v>
      </c>
      <c r="O87" s="7" t="str">
        <f>Table1[[#This Row],[Rollcall]]</f>
        <v>09:45</v>
      </c>
      <c r="P87" s="7" t="str">
        <f>Table1[[#This Row],[Time]]</f>
        <v>10:00</v>
      </c>
      <c r="Q8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U17/20 Foil</v>
      </c>
      <c r="R87" s="1"/>
      <c r="T87" t="str">
        <f>IF(Table1[[#This Row],[Cancelled]]=1,"",IF(Table1[[#This Row],[SplitGender]]=2,"https://stuartmarshall87.github.io/FencingSAResults/2019/"&amp;L87,"https://stuartmarshall87.github.io/FencingSAResults/2019/"&amp;K87))</f>
        <v>https://stuartmarshall87.github.io/FencingSAResults/2019/</v>
      </c>
    </row>
    <row r="88" spans="1:20" x14ac:dyDescent="0.25">
      <c r="A88">
        <v>20190818</v>
      </c>
      <c r="B88" s="1" t="s">
        <v>7</v>
      </c>
      <c r="C88" s="1" t="s">
        <v>12</v>
      </c>
      <c r="D88">
        <v>0</v>
      </c>
      <c r="E88">
        <v>1</v>
      </c>
      <c r="F88" s="1" t="s">
        <v>33</v>
      </c>
      <c r="G88" s="1" t="s">
        <v>44</v>
      </c>
      <c r="H88" s="1" t="s">
        <v>26</v>
      </c>
      <c r="I88" s="1"/>
      <c r="K8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20190818OBME</v>
      </c>
      <c r="L8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20190818OBWE</v>
      </c>
      <c r="N88" s="6" t="str">
        <f>RIGHT(Table1[[#This Row],[Date]],2)&amp;"/"&amp;RIGHT(LEFT(Table1[[#This Row],[Date]],6),2)&amp;"/"&amp;LEFT(Table1[[#This Row],[Date]],4)</f>
        <v>18/08/2019</v>
      </c>
      <c r="O88" s="7" t="str">
        <f>Table1[[#This Row],[Rollcall]]</f>
        <v>10:45</v>
      </c>
      <c r="P88" s="7" t="str">
        <f>Table1[[#This Row],[Time]]</f>
        <v>11:00</v>
      </c>
      <c r="Q8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Open B Epee</v>
      </c>
      <c r="R88" s="1"/>
      <c r="T88" t="str">
        <f>IF(Table1[[#This Row],[Cancelled]]=1,"",IF(Table1[[#This Row],[SplitGender]]=2,"https://stuartmarshall87.github.io/FencingSAResults/2019/"&amp;L88,"https://stuartmarshall87.github.io/FencingSAResults/2019/"&amp;K88))</f>
        <v>https://stuartmarshall87.github.io/FencingSAResults/2019/20190818OBME</v>
      </c>
    </row>
    <row r="89" spans="1:20" x14ac:dyDescent="0.25">
      <c r="A89">
        <v>20190818</v>
      </c>
      <c r="B89" s="1" t="s">
        <v>7</v>
      </c>
      <c r="C89" s="1" t="s">
        <v>12</v>
      </c>
      <c r="D89">
        <v>0</v>
      </c>
      <c r="E89">
        <v>2</v>
      </c>
      <c r="F89" s="1" t="s">
        <v>33</v>
      </c>
      <c r="G89" s="1" t="s">
        <v>44</v>
      </c>
      <c r="H89" s="1" t="s">
        <v>26</v>
      </c>
      <c r="I89" s="1"/>
      <c r="N89" s="6" t="str">
        <f>RIGHT(Table1[[#This Row],[Date]],2)&amp;"/"&amp;RIGHT(LEFT(Table1[[#This Row],[Date]],6),2)&amp;"/"&amp;LEFT(Table1[[#This Row],[Date]],4)</f>
        <v>18/08/2019</v>
      </c>
      <c r="O89" s="7" t="str">
        <f>Table1[[#This Row],[Rollcall]]</f>
        <v>10:45</v>
      </c>
      <c r="P89" s="7" t="str">
        <f>Table1[[#This Row],[Time]]</f>
        <v>11:00</v>
      </c>
      <c r="Q8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Open B Epee</v>
      </c>
      <c r="R89" s="1"/>
      <c r="T89" t="str">
        <f>IF(Table1[[#This Row],[Cancelled]]=1,"",IF(Table1[[#This Row],[SplitGender]]=2,"https://stuartmarshall87.github.io/FencingSAResults/2019/"&amp;L89,"https://stuartmarshall87.github.io/FencingSAResults/2019/"&amp;K89))</f>
        <v>https://stuartmarshall87.github.io/FencingSAResults/2019/</v>
      </c>
    </row>
    <row r="90" spans="1:20" x14ac:dyDescent="0.25">
      <c r="A90">
        <v>20190818</v>
      </c>
      <c r="B90" s="1" t="s">
        <v>27</v>
      </c>
      <c r="C90" s="1" t="s">
        <v>13</v>
      </c>
      <c r="D90">
        <v>0</v>
      </c>
      <c r="E90">
        <v>0</v>
      </c>
      <c r="F90" s="1" t="s">
        <v>34</v>
      </c>
      <c r="G90" s="1" t="s">
        <v>45</v>
      </c>
      <c r="H90" s="1" t="s">
        <v>26</v>
      </c>
      <c r="I90" s="1"/>
      <c r="K9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20190818U1720S</v>
      </c>
      <c r="L9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90" s="6" t="str">
        <f>RIGHT(Table1[[#This Row],[Date]],2)&amp;"/"&amp;RIGHT(LEFT(Table1[[#This Row],[Date]],6),2)&amp;"/"&amp;LEFT(Table1[[#This Row],[Date]],4)</f>
        <v>18/08/2019</v>
      </c>
      <c r="O90" s="7" t="str">
        <f>Table1[[#This Row],[Rollcall]]</f>
        <v>11:45</v>
      </c>
      <c r="P90" s="7" t="str">
        <f>Table1[[#This Row],[Time]]</f>
        <v>12:00</v>
      </c>
      <c r="Q9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U17/20 Sabre</v>
      </c>
      <c r="R90" s="1"/>
      <c r="T90" t="str">
        <f>IF(Table1[[#This Row],[Cancelled]]=1,"",IF(Table1[[#This Row],[SplitGender]]=2,"https://stuartmarshall87.github.io/FencingSAResults/2019/"&amp;L90,"https://stuartmarshall87.github.io/FencingSAResults/2019/"&amp;K90))</f>
        <v>https://stuartmarshall87.github.io/FencingSAResults/2019/20190818U1720S</v>
      </c>
    </row>
    <row r="91" spans="1:20" x14ac:dyDescent="0.25">
      <c r="A91">
        <v>20190818</v>
      </c>
      <c r="B91" s="1" t="s">
        <v>27</v>
      </c>
      <c r="C91" s="1" t="s">
        <v>12</v>
      </c>
      <c r="D91">
        <v>0</v>
      </c>
      <c r="E91">
        <v>0</v>
      </c>
      <c r="F91" s="1" t="s">
        <v>35</v>
      </c>
      <c r="G91" s="1" t="s">
        <v>46</v>
      </c>
      <c r="H91" s="1" t="s">
        <v>26</v>
      </c>
      <c r="I91" s="1"/>
      <c r="K9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20190818U1720E</v>
      </c>
      <c r="L9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91" s="6" t="str">
        <f>RIGHT(Table1[[#This Row],[Date]],2)&amp;"/"&amp;RIGHT(LEFT(Table1[[#This Row],[Date]],6),2)&amp;"/"&amp;LEFT(Table1[[#This Row],[Date]],4)</f>
        <v>18/08/2019</v>
      </c>
      <c r="O91" s="7" t="str">
        <f>Table1[[#This Row],[Rollcall]]</f>
        <v>13:15</v>
      </c>
      <c r="P91" s="7" t="str">
        <f>Table1[[#This Row],[Time]]</f>
        <v>13:30</v>
      </c>
      <c r="Q9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U17/20 Epee</v>
      </c>
      <c r="R91" s="1"/>
      <c r="T91" t="str">
        <f>IF(Table1[[#This Row],[Cancelled]]=1,"",IF(Table1[[#This Row],[SplitGender]]=2,"https://stuartmarshall87.github.io/FencingSAResults/2019/"&amp;L91,"https://stuartmarshall87.github.io/FencingSAResults/2019/"&amp;K91))</f>
        <v>https://stuartmarshall87.github.io/FencingSAResults/2019/20190818U1720E</v>
      </c>
    </row>
    <row r="92" spans="1:20" x14ac:dyDescent="0.25">
      <c r="A92">
        <v>20190818</v>
      </c>
      <c r="B92" s="1" t="s">
        <v>7</v>
      </c>
      <c r="C92" s="1" t="s">
        <v>11</v>
      </c>
      <c r="D92">
        <v>0</v>
      </c>
      <c r="E92">
        <v>1</v>
      </c>
      <c r="F92" s="1" t="s">
        <v>37</v>
      </c>
      <c r="G92" s="1" t="s">
        <v>47</v>
      </c>
      <c r="H92" s="1" t="s">
        <v>26</v>
      </c>
      <c r="I92" s="1"/>
      <c r="K9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20190818OBMF</v>
      </c>
      <c r="L9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20190818OBWF</v>
      </c>
      <c r="N92" s="6" t="str">
        <f>RIGHT(Table1[[#This Row],[Date]],2)&amp;"/"&amp;RIGHT(LEFT(Table1[[#This Row],[Date]],6),2)&amp;"/"&amp;LEFT(Table1[[#This Row],[Date]],4)</f>
        <v>18/08/2019</v>
      </c>
      <c r="O92" s="7" t="str">
        <f>Table1[[#This Row],[Rollcall]]</f>
        <v>13:45</v>
      </c>
      <c r="P92" s="7" t="str">
        <f>Table1[[#This Row],[Time]]</f>
        <v>14:00</v>
      </c>
      <c r="Q9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Open B Foil</v>
      </c>
      <c r="R92" s="1"/>
      <c r="T92" t="str">
        <f>IF(Table1[[#This Row],[Cancelled]]=1,"",IF(Table1[[#This Row],[SplitGender]]=2,"https://stuartmarshall87.github.io/FencingSAResults/2019/"&amp;L92,"https://stuartmarshall87.github.io/FencingSAResults/2019/"&amp;K92))</f>
        <v>https://stuartmarshall87.github.io/FencingSAResults/2019/20190818OBMF</v>
      </c>
    </row>
    <row r="93" spans="1:20" x14ac:dyDescent="0.25">
      <c r="A93">
        <v>20190818</v>
      </c>
      <c r="B93" s="1" t="s">
        <v>7</v>
      </c>
      <c r="C93" s="1" t="s">
        <v>11</v>
      </c>
      <c r="D93">
        <v>0</v>
      </c>
      <c r="E93">
        <v>2</v>
      </c>
      <c r="F93" s="1" t="s">
        <v>37</v>
      </c>
      <c r="G93" s="1" t="s">
        <v>47</v>
      </c>
      <c r="H93" s="1" t="s">
        <v>26</v>
      </c>
      <c r="I93" s="1"/>
      <c r="N93" s="6" t="str">
        <f>RIGHT(Table1[[#This Row],[Date]],2)&amp;"/"&amp;RIGHT(LEFT(Table1[[#This Row],[Date]],6),2)&amp;"/"&amp;LEFT(Table1[[#This Row],[Date]],4)</f>
        <v>18/08/2019</v>
      </c>
      <c r="O93" s="7" t="str">
        <f>Table1[[#This Row],[Rollcall]]</f>
        <v>13:45</v>
      </c>
      <c r="P93" s="7" t="str">
        <f>Table1[[#This Row],[Time]]</f>
        <v>14:00</v>
      </c>
      <c r="Q9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Open B Foil</v>
      </c>
      <c r="R93" s="1"/>
      <c r="T93" t="str">
        <f>IF(Table1[[#This Row],[Cancelled]]=1,"",IF(Table1[[#This Row],[SplitGender]]=2,"https://stuartmarshall87.github.io/FencingSAResults/2019/"&amp;L93,"https://stuartmarshall87.github.io/FencingSAResults/2019/"&amp;K93))</f>
        <v>https://stuartmarshall87.github.io/FencingSAResults/2019/</v>
      </c>
    </row>
    <row r="94" spans="1:20" x14ac:dyDescent="0.25">
      <c r="A94">
        <v>20190818</v>
      </c>
      <c r="B94" s="1" t="s">
        <v>7</v>
      </c>
      <c r="C94" s="1" t="s">
        <v>13</v>
      </c>
      <c r="D94">
        <v>0</v>
      </c>
      <c r="E94">
        <v>0</v>
      </c>
      <c r="F94" s="1" t="s">
        <v>36</v>
      </c>
      <c r="G94" s="1" t="s">
        <v>48</v>
      </c>
      <c r="H94" s="1" t="s">
        <v>26</v>
      </c>
      <c r="I94" s="1"/>
      <c r="K9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20190818OBS</v>
      </c>
      <c r="L9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94" s="6" t="str">
        <f>RIGHT(Table1[[#This Row],[Date]],2)&amp;"/"&amp;RIGHT(LEFT(Table1[[#This Row],[Date]],6),2)&amp;"/"&amp;LEFT(Table1[[#This Row],[Date]],4)</f>
        <v>18/08/2019</v>
      </c>
      <c r="O94" s="7" t="str">
        <f>Table1[[#This Row],[Rollcall]]</f>
        <v>14:15</v>
      </c>
      <c r="P94" s="7" t="str">
        <f>Table1[[#This Row],[Time]]</f>
        <v>14:30</v>
      </c>
      <c r="Q9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Open B Sabre</v>
      </c>
      <c r="R94" s="1"/>
      <c r="T94" t="str">
        <f>IF(Table1[[#This Row],[Cancelled]]=1,"",IF(Table1[[#This Row],[SplitGender]]=2,"https://stuartmarshall87.github.io/FencingSAResults/2019/"&amp;L94,"https://stuartmarshall87.github.io/FencingSAResults/2019/"&amp;K94))</f>
        <v>https://stuartmarshall87.github.io/FencingSAResults/2019/20190818OBS</v>
      </c>
    </row>
    <row r="95" spans="1:20" x14ac:dyDescent="0.25">
      <c r="A95">
        <v>20190908</v>
      </c>
      <c r="B95" s="1" t="s">
        <v>10</v>
      </c>
      <c r="C95" s="1" t="s">
        <v>12</v>
      </c>
      <c r="D95">
        <v>0</v>
      </c>
      <c r="E95">
        <v>1</v>
      </c>
      <c r="F95" s="1" t="s">
        <v>32</v>
      </c>
      <c r="G95" s="1" t="s">
        <v>43</v>
      </c>
      <c r="H95" s="1" t="s">
        <v>26</v>
      </c>
      <c r="I95" s="1" t="s">
        <v>69</v>
      </c>
      <c r="K9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20190908U13BE</v>
      </c>
      <c r="L9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20190908U13GE</v>
      </c>
      <c r="N95" s="6" t="str">
        <f>RIGHT(Table1[[#This Row],[Date]],2)&amp;"/"&amp;RIGHT(LEFT(Table1[[#This Row],[Date]],6),2)&amp;"/"&amp;LEFT(Table1[[#This Row],[Date]],4)</f>
        <v>08/09/2019</v>
      </c>
      <c r="O95" s="7" t="str">
        <f>Table1[[#This Row],[Rollcall]]</f>
        <v>09:45</v>
      </c>
      <c r="P95" s="7" t="str">
        <f>Table1[[#This Row],[Time]]</f>
        <v>10:00</v>
      </c>
      <c r="Q9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Under 13 Epee</v>
      </c>
      <c r="R95" s="1"/>
      <c r="T95" t="str">
        <f>IF(Table1[[#This Row],[Cancelled]]=1,"",IF(Table1[[#This Row],[SplitGender]]=2,"https://stuartmarshall87.github.io/FencingSAResults/2019/"&amp;L95,"https://stuartmarshall87.github.io/FencingSAResults/2019/"&amp;K95))</f>
        <v>https://stuartmarshall87.github.io/FencingSAResults/2019/20190908U13BE</v>
      </c>
    </row>
    <row r="96" spans="1:20" x14ac:dyDescent="0.25">
      <c r="A96">
        <v>20190908</v>
      </c>
      <c r="B96" s="1" t="s">
        <v>10</v>
      </c>
      <c r="C96" s="1" t="s">
        <v>12</v>
      </c>
      <c r="D96">
        <v>0</v>
      </c>
      <c r="E96">
        <v>2</v>
      </c>
      <c r="F96" s="1" t="s">
        <v>32</v>
      </c>
      <c r="G96" s="1" t="s">
        <v>43</v>
      </c>
      <c r="H96" s="1" t="s">
        <v>26</v>
      </c>
      <c r="I96" s="1"/>
      <c r="N96" s="6" t="str">
        <f>RIGHT(Table1[[#This Row],[Date]],2)&amp;"/"&amp;RIGHT(LEFT(Table1[[#This Row],[Date]],6),2)&amp;"/"&amp;LEFT(Table1[[#This Row],[Date]],4)</f>
        <v>08/09/2019</v>
      </c>
      <c r="O96" s="7" t="str">
        <f>Table1[[#This Row],[Rollcall]]</f>
        <v>09:45</v>
      </c>
      <c r="P96" s="7" t="str">
        <f>Table1[[#This Row],[Time]]</f>
        <v>10:00</v>
      </c>
      <c r="Q9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Under 13 Epee</v>
      </c>
      <c r="R96" s="1"/>
      <c r="T96" t="str">
        <f>IF(Table1[[#This Row],[Cancelled]]=1,"",IF(Table1[[#This Row],[SplitGender]]=2,"https://stuartmarshall87.github.io/FencingSAResults/2019/"&amp;L96,"https://stuartmarshall87.github.io/FencingSAResults/2019/"&amp;K96))</f>
        <v>https://stuartmarshall87.github.io/FencingSAResults/2019/</v>
      </c>
    </row>
    <row r="97" spans="1:20" x14ac:dyDescent="0.25">
      <c r="A97">
        <v>20190908</v>
      </c>
      <c r="B97" s="1" t="s">
        <v>8</v>
      </c>
      <c r="C97" s="1" t="s">
        <v>11</v>
      </c>
      <c r="D97">
        <v>0</v>
      </c>
      <c r="E97">
        <v>1</v>
      </c>
      <c r="F97" s="1" t="s">
        <v>32</v>
      </c>
      <c r="G97" s="1" t="s">
        <v>43</v>
      </c>
      <c r="H97" s="1" t="s">
        <v>26</v>
      </c>
      <c r="I97" s="1"/>
      <c r="K9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20190908U15MF</v>
      </c>
      <c r="L9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20190908U15WF</v>
      </c>
      <c r="N97" s="6" t="str">
        <f>RIGHT(Table1[[#This Row],[Date]],2)&amp;"/"&amp;RIGHT(LEFT(Table1[[#This Row],[Date]],6),2)&amp;"/"&amp;LEFT(Table1[[#This Row],[Date]],4)</f>
        <v>08/09/2019</v>
      </c>
      <c r="O97" s="7" t="str">
        <f>Table1[[#This Row],[Rollcall]]</f>
        <v>09:45</v>
      </c>
      <c r="P97" s="7" t="str">
        <f>Table1[[#This Row],[Time]]</f>
        <v>10:00</v>
      </c>
      <c r="Q9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Under 15 Foil</v>
      </c>
      <c r="R97" s="1"/>
      <c r="T97" t="str">
        <f>IF(Table1[[#This Row],[Cancelled]]=1,"",IF(Table1[[#This Row],[SplitGender]]=2,"https://stuartmarshall87.github.io/FencingSAResults/2019/"&amp;L97,"https://stuartmarshall87.github.io/FencingSAResults/2019/"&amp;K97))</f>
        <v>https://stuartmarshall87.github.io/FencingSAResults/2019/20190908U15MF</v>
      </c>
    </row>
    <row r="98" spans="1:20" x14ac:dyDescent="0.25">
      <c r="A98">
        <v>20190908</v>
      </c>
      <c r="B98" s="1" t="s">
        <v>8</v>
      </c>
      <c r="C98" s="1" t="s">
        <v>11</v>
      </c>
      <c r="D98">
        <v>0</v>
      </c>
      <c r="E98">
        <v>2</v>
      </c>
      <c r="F98" s="1" t="s">
        <v>32</v>
      </c>
      <c r="G98" s="1" t="s">
        <v>43</v>
      </c>
      <c r="H98" s="1" t="s">
        <v>26</v>
      </c>
      <c r="I98" s="1"/>
      <c r="N98" s="6" t="str">
        <f>RIGHT(Table1[[#This Row],[Date]],2)&amp;"/"&amp;RIGHT(LEFT(Table1[[#This Row],[Date]],6),2)&amp;"/"&amp;LEFT(Table1[[#This Row],[Date]],4)</f>
        <v>08/09/2019</v>
      </c>
      <c r="O98" s="7" t="str">
        <f>Table1[[#This Row],[Rollcall]]</f>
        <v>09:45</v>
      </c>
      <c r="P98" s="7" t="str">
        <f>Table1[[#This Row],[Time]]</f>
        <v>10:00</v>
      </c>
      <c r="Q9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Under 15 Foil</v>
      </c>
      <c r="R98" s="1"/>
      <c r="T98" t="str">
        <f>IF(Table1[[#This Row],[Cancelled]]=1,"",IF(Table1[[#This Row],[SplitGender]]=2,"https://stuartmarshall87.github.io/FencingSAResults/2019/"&amp;L98,"https://stuartmarshall87.github.io/FencingSAResults/2019/"&amp;K98))</f>
        <v>https://stuartmarshall87.github.io/FencingSAResults/2019/</v>
      </c>
    </row>
    <row r="99" spans="1:20" x14ac:dyDescent="0.25">
      <c r="A99">
        <v>20190908</v>
      </c>
      <c r="B99" s="1" t="s">
        <v>20</v>
      </c>
      <c r="C99" s="1" t="s">
        <v>11</v>
      </c>
      <c r="D99">
        <v>0</v>
      </c>
      <c r="E99">
        <v>1</v>
      </c>
      <c r="F99" s="1" t="s">
        <v>38</v>
      </c>
      <c r="G99" s="1" t="s">
        <v>49</v>
      </c>
      <c r="H99" s="1" t="s">
        <v>26</v>
      </c>
      <c r="I99" s="1"/>
      <c r="K9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20190908U11BF</v>
      </c>
      <c r="L9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20190908U11GF</v>
      </c>
      <c r="N99" s="6" t="str">
        <f>RIGHT(Table1[[#This Row],[Date]],2)&amp;"/"&amp;RIGHT(LEFT(Table1[[#This Row],[Date]],6),2)&amp;"/"&amp;LEFT(Table1[[#This Row],[Date]],4)</f>
        <v>08/09/2019</v>
      </c>
      <c r="O99" s="7" t="str">
        <f>Table1[[#This Row],[Rollcall]]</f>
        <v>11:15</v>
      </c>
      <c r="P99" s="7" t="str">
        <f>Table1[[#This Row],[Time]]</f>
        <v>11:30</v>
      </c>
      <c r="Q9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Under 11 Foil</v>
      </c>
      <c r="R99" s="1"/>
      <c r="T99" t="str">
        <f>IF(Table1[[#This Row],[Cancelled]]=1,"",IF(Table1[[#This Row],[SplitGender]]=2,"https://stuartmarshall87.github.io/FencingSAResults/2019/"&amp;L99,"https://stuartmarshall87.github.io/FencingSAResults/2019/"&amp;K99))</f>
        <v>https://stuartmarshall87.github.io/FencingSAResults/2019/20190908U11BF</v>
      </c>
    </row>
    <row r="100" spans="1:20" x14ac:dyDescent="0.25">
      <c r="A100">
        <v>20190908</v>
      </c>
      <c r="B100" s="1" t="s">
        <v>20</v>
      </c>
      <c r="C100" s="1" t="s">
        <v>11</v>
      </c>
      <c r="D100">
        <v>0</v>
      </c>
      <c r="E100">
        <v>2</v>
      </c>
      <c r="F100" s="1" t="s">
        <v>38</v>
      </c>
      <c r="G100" s="1" t="s">
        <v>49</v>
      </c>
      <c r="H100" s="1" t="s">
        <v>26</v>
      </c>
      <c r="I100" s="1"/>
      <c r="N100" s="6" t="str">
        <f>RIGHT(Table1[[#This Row],[Date]],2)&amp;"/"&amp;RIGHT(LEFT(Table1[[#This Row],[Date]],6),2)&amp;"/"&amp;LEFT(Table1[[#This Row],[Date]],4)</f>
        <v>08/09/2019</v>
      </c>
      <c r="O100" s="7" t="str">
        <f>Table1[[#This Row],[Rollcall]]</f>
        <v>11:15</v>
      </c>
      <c r="P100" s="7" t="str">
        <f>Table1[[#This Row],[Time]]</f>
        <v>11:30</v>
      </c>
      <c r="Q10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Under 11 Foil</v>
      </c>
      <c r="R100" s="1"/>
      <c r="T100" t="str">
        <f>IF(Table1[[#This Row],[Cancelled]]=1,"",IF(Table1[[#This Row],[SplitGender]]=2,"https://stuartmarshall87.github.io/FencingSAResults/2019/"&amp;L100,"https://stuartmarshall87.github.io/FencingSAResults/2019/"&amp;K100))</f>
        <v>https://stuartmarshall87.github.io/FencingSAResults/2019/</v>
      </c>
    </row>
    <row r="101" spans="1:20" x14ac:dyDescent="0.25">
      <c r="A101">
        <v>20190908</v>
      </c>
      <c r="B101" s="1" t="s">
        <v>10</v>
      </c>
      <c r="C101" s="1" t="s">
        <v>11</v>
      </c>
      <c r="D101">
        <v>0</v>
      </c>
      <c r="E101">
        <v>1</v>
      </c>
      <c r="F101" s="1" t="s">
        <v>39</v>
      </c>
      <c r="G101" s="1" t="s">
        <v>50</v>
      </c>
      <c r="H101" s="1" t="s">
        <v>26</v>
      </c>
      <c r="I101" s="1"/>
      <c r="K10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20190908U13BF</v>
      </c>
      <c r="L10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20190908U13GF</v>
      </c>
      <c r="N101" s="6" t="str">
        <f>RIGHT(Table1[[#This Row],[Date]],2)&amp;"/"&amp;RIGHT(LEFT(Table1[[#This Row],[Date]],6),2)&amp;"/"&amp;LEFT(Table1[[#This Row],[Date]],4)</f>
        <v>08/09/2019</v>
      </c>
      <c r="O101" s="7" t="str">
        <f>Table1[[#This Row],[Rollcall]]</f>
        <v>12:45</v>
      </c>
      <c r="P101" s="7" t="str">
        <f>Table1[[#This Row],[Time]]</f>
        <v>13:00</v>
      </c>
      <c r="Q10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Under 13 Foil</v>
      </c>
      <c r="R101" s="1"/>
      <c r="T101" t="str">
        <f>IF(Table1[[#This Row],[Cancelled]]=1,"",IF(Table1[[#This Row],[SplitGender]]=2,"https://stuartmarshall87.github.io/FencingSAResults/2019/"&amp;L101,"https://stuartmarshall87.github.io/FencingSAResults/2019/"&amp;K101))</f>
        <v>https://stuartmarshall87.github.io/FencingSAResults/2019/20190908U13BF</v>
      </c>
    </row>
    <row r="102" spans="1:20" x14ac:dyDescent="0.25">
      <c r="A102">
        <v>20190908</v>
      </c>
      <c r="B102" s="1" t="s">
        <v>10</v>
      </c>
      <c r="C102" s="1" t="s">
        <v>11</v>
      </c>
      <c r="D102">
        <v>0</v>
      </c>
      <c r="E102">
        <v>2</v>
      </c>
      <c r="F102" s="1" t="s">
        <v>39</v>
      </c>
      <c r="G102" s="1" t="s">
        <v>50</v>
      </c>
      <c r="H102" s="1" t="s">
        <v>26</v>
      </c>
      <c r="I102" s="1"/>
      <c r="N102" s="6" t="str">
        <f>RIGHT(Table1[[#This Row],[Date]],2)&amp;"/"&amp;RIGHT(LEFT(Table1[[#This Row],[Date]],6),2)&amp;"/"&amp;LEFT(Table1[[#This Row],[Date]],4)</f>
        <v>08/09/2019</v>
      </c>
      <c r="O102" s="7" t="str">
        <f>Table1[[#This Row],[Rollcall]]</f>
        <v>12:45</v>
      </c>
      <c r="P102" s="7" t="str">
        <f>Table1[[#This Row],[Time]]</f>
        <v>13:00</v>
      </c>
      <c r="Q10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Under 13 Foil</v>
      </c>
      <c r="R102" s="1"/>
      <c r="T102" t="str">
        <f>IF(Table1[[#This Row],[Cancelled]]=1,"",IF(Table1[[#This Row],[SplitGender]]=2,"https://stuartmarshall87.github.io/FencingSAResults/2019/"&amp;L102,"https://stuartmarshall87.github.io/FencingSAResults/2019/"&amp;K102))</f>
        <v>https://stuartmarshall87.github.io/FencingSAResults/2019/</v>
      </c>
    </row>
    <row r="103" spans="1:20" x14ac:dyDescent="0.25">
      <c r="A103">
        <v>20190908</v>
      </c>
      <c r="B103" s="1" t="s">
        <v>20</v>
      </c>
      <c r="C103" s="1" t="s">
        <v>12</v>
      </c>
      <c r="D103">
        <v>0</v>
      </c>
      <c r="E103">
        <v>1</v>
      </c>
      <c r="F103" s="1" t="s">
        <v>39</v>
      </c>
      <c r="G103" s="1" t="s">
        <v>50</v>
      </c>
      <c r="H103" s="1" t="s">
        <v>26</v>
      </c>
      <c r="I103" s="1"/>
      <c r="K10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20190908U11BE</v>
      </c>
      <c r="L10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20190908U11GE</v>
      </c>
      <c r="N103" s="6" t="str">
        <f>RIGHT(Table1[[#This Row],[Date]],2)&amp;"/"&amp;RIGHT(LEFT(Table1[[#This Row],[Date]],6),2)&amp;"/"&amp;LEFT(Table1[[#This Row],[Date]],4)</f>
        <v>08/09/2019</v>
      </c>
      <c r="O103" s="7" t="str">
        <f>Table1[[#This Row],[Rollcall]]</f>
        <v>12:45</v>
      </c>
      <c r="P103" s="7" t="str">
        <f>Table1[[#This Row],[Time]]</f>
        <v>13:00</v>
      </c>
      <c r="Q10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Under 11 Epee</v>
      </c>
      <c r="R103" s="1"/>
      <c r="T103" t="str">
        <f>IF(Table1[[#This Row],[Cancelled]]=1,"",IF(Table1[[#This Row],[SplitGender]]=2,"https://stuartmarshall87.github.io/FencingSAResults/2019/"&amp;L103,"https://stuartmarshall87.github.io/FencingSAResults/2019/"&amp;K103))</f>
        <v>https://stuartmarshall87.github.io/FencingSAResults/2019/20190908U11BE</v>
      </c>
    </row>
    <row r="104" spans="1:20" x14ac:dyDescent="0.25">
      <c r="A104">
        <v>20190908</v>
      </c>
      <c r="B104" s="1" t="s">
        <v>20</v>
      </c>
      <c r="C104" s="1" t="s">
        <v>12</v>
      </c>
      <c r="D104">
        <v>0</v>
      </c>
      <c r="E104">
        <v>2</v>
      </c>
      <c r="F104" s="1" t="s">
        <v>39</v>
      </c>
      <c r="G104" s="1" t="s">
        <v>50</v>
      </c>
      <c r="H104" s="1" t="s">
        <v>26</v>
      </c>
      <c r="I104" s="1"/>
      <c r="N104" s="6" t="str">
        <f>RIGHT(Table1[[#This Row],[Date]],2)&amp;"/"&amp;RIGHT(LEFT(Table1[[#This Row],[Date]],6),2)&amp;"/"&amp;LEFT(Table1[[#This Row],[Date]],4)</f>
        <v>08/09/2019</v>
      </c>
      <c r="O104" s="7" t="str">
        <f>Table1[[#This Row],[Rollcall]]</f>
        <v>12:45</v>
      </c>
      <c r="P104" s="7" t="str">
        <f>Table1[[#This Row],[Time]]</f>
        <v>13:00</v>
      </c>
      <c r="Q10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Under 11 Epee</v>
      </c>
      <c r="R104" s="1"/>
      <c r="T104" t="str">
        <f>IF(Table1[[#This Row],[Cancelled]]=1,"",IF(Table1[[#This Row],[SplitGender]]=2,"https://stuartmarshall87.github.io/FencingSAResults/2019/"&amp;L104,"https://stuartmarshall87.github.io/FencingSAResults/2019/"&amp;K104))</f>
        <v>https://stuartmarshall87.github.io/FencingSAResults/2019/</v>
      </c>
    </row>
    <row r="105" spans="1:20" x14ac:dyDescent="0.25">
      <c r="A105">
        <v>20190908</v>
      </c>
      <c r="B105" s="1" t="s">
        <v>8</v>
      </c>
      <c r="C105" s="1" t="s">
        <v>12</v>
      </c>
      <c r="D105">
        <v>0</v>
      </c>
      <c r="E105">
        <v>1</v>
      </c>
      <c r="F105" s="1" t="s">
        <v>35</v>
      </c>
      <c r="G105" s="1" t="s">
        <v>46</v>
      </c>
      <c r="H105" s="1" t="s">
        <v>26</v>
      </c>
      <c r="I105" s="1"/>
      <c r="K10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20190908U15ME</v>
      </c>
      <c r="L10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20190908U15WE</v>
      </c>
      <c r="N105" s="6" t="str">
        <f>RIGHT(Table1[[#This Row],[Date]],2)&amp;"/"&amp;RIGHT(LEFT(Table1[[#This Row],[Date]],6),2)&amp;"/"&amp;LEFT(Table1[[#This Row],[Date]],4)</f>
        <v>08/09/2019</v>
      </c>
      <c r="O105" s="7" t="str">
        <f>Table1[[#This Row],[Rollcall]]</f>
        <v>13:15</v>
      </c>
      <c r="P105" s="7" t="str">
        <f>Table1[[#This Row],[Time]]</f>
        <v>13:30</v>
      </c>
      <c r="Q10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Under 15 Epee</v>
      </c>
      <c r="R105" s="1"/>
      <c r="T105" t="str">
        <f>IF(Table1[[#This Row],[Cancelled]]=1,"",IF(Table1[[#This Row],[SplitGender]]=2,"https://stuartmarshall87.github.io/FencingSAResults/2019/"&amp;L105,"https://stuartmarshall87.github.io/FencingSAResults/2019/"&amp;K105))</f>
        <v>https://stuartmarshall87.github.io/FencingSAResults/2019/20190908U15ME</v>
      </c>
    </row>
    <row r="106" spans="1:20" x14ac:dyDescent="0.25">
      <c r="A106">
        <v>20190908</v>
      </c>
      <c r="B106" s="1" t="s">
        <v>8</v>
      </c>
      <c r="C106" s="1" t="s">
        <v>12</v>
      </c>
      <c r="D106">
        <v>0</v>
      </c>
      <c r="E106">
        <v>2</v>
      </c>
      <c r="F106" s="1" t="s">
        <v>35</v>
      </c>
      <c r="G106" s="1" t="s">
        <v>46</v>
      </c>
      <c r="H106" s="1" t="s">
        <v>26</v>
      </c>
      <c r="I106" s="1"/>
      <c r="N106" s="6" t="str">
        <f>RIGHT(Table1[[#This Row],[Date]],2)&amp;"/"&amp;RIGHT(LEFT(Table1[[#This Row],[Date]],6),2)&amp;"/"&amp;LEFT(Table1[[#This Row],[Date]],4)</f>
        <v>08/09/2019</v>
      </c>
      <c r="O106" s="7" t="str">
        <f>Table1[[#This Row],[Rollcall]]</f>
        <v>13:15</v>
      </c>
      <c r="P106" s="7" t="str">
        <f>Table1[[#This Row],[Time]]</f>
        <v>13:30</v>
      </c>
      <c r="Q10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Under 15 Epee</v>
      </c>
      <c r="R106" s="1"/>
      <c r="T106" t="str">
        <f>IF(Table1[[#This Row],[Cancelled]]=1,"",IF(Table1[[#This Row],[SplitGender]]=2,"https://stuartmarshall87.github.io/FencingSAResults/2019/"&amp;L106,"https://stuartmarshall87.github.io/FencingSAResults/2019/"&amp;K106))</f>
        <v>https://stuartmarshall87.github.io/FencingSAResults/2019/</v>
      </c>
    </row>
    <row r="107" spans="1:20" x14ac:dyDescent="0.25">
      <c r="A107">
        <v>20190915</v>
      </c>
      <c r="B107" s="1" t="s">
        <v>18</v>
      </c>
      <c r="C107" s="1" t="s">
        <v>12</v>
      </c>
      <c r="D107">
        <v>0</v>
      </c>
      <c r="E107">
        <v>1</v>
      </c>
      <c r="F107" s="1" t="s">
        <v>32</v>
      </c>
      <c r="G107" s="1" t="s">
        <v>43</v>
      </c>
      <c r="H107" s="1" t="s">
        <v>26</v>
      </c>
      <c r="I107" s="1" t="s">
        <v>70</v>
      </c>
      <c r="K10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20190915OME</v>
      </c>
      <c r="L10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20190915OWE</v>
      </c>
      <c r="N107" s="6" t="str">
        <f>RIGHT(Table1[[#This Row],[Date]],2)&amp;"/"&amp;RIGHT(LEFT(Table1[[#This Row],[Date]],6),2)&amp;"/"&amp;LEFT(Table1[[#This Row],[Date]],4)</f>
        <v>15/09/2019</v>
      </c>
      <c r="O107" s="7" t="str">
        <f>Table1[[#This Row],[Rollcall]]</f>
        <v>09:45</v>
      </c>
      <c r="P107" s="7" t="str">
        <f>Table1[[#This Row],[Time]]</f>
        <v>10:00</v>
      </c>
      <c r="Q10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Open Epee</v>
      </c>
      <c r="R107" s="1"/>
      <c r="T107" t="str">
        <f>IF(Table1[[#This Row],[Cancelled]]=1,"",IF(Table1[[#This Row],[SplitGender]]=2,"https://stuartmarshall87.github.io/FencingSAResults/2019/"&amp;L107,"https://stuartmarshall87.github.io/FencingSAResults/2019/"&amp;K107))</f>
        <v>https://stuartmarshall87.github.io/FencingSAResults/2019/20190915OME</v>
      </c>
    </row>
    <row r="108" spans="1:20" x14ac:dyDescent="0.25">
      <c r="A108">
        <v>20190915</v>
      </c>
      <c r="B108" s="1" t="s">
        <v>18</v>
      </c>
      <c r="C108" s="1" t="s">
        <v>12</v>
      </c>
      <c r="D108">
        <v>0</v>
      </c>
      <c r="E108">
        <v>2</v>
      </c>
      <c r="F108" s="1" t="s">
        <v>32</v>
      </c>
      <c r="G108" s="1" t="s">
        <v>43</v>
      </c>
      <c r="H108" s="1" t="s">
        <v>26</v>
      </c>
      <c r="I108" s="1"/>
      <c r="N108" s="6" t="str">
        <f>RIGHT(Table1[[#This Row],[Date]],2)&amp;"/"&amp;RIGHT(LEFT(Table1[[#This Row],[Date]],6),2)&amp;"/"&amp;LEFT(Table1[[#This Row],[Date]],4)</f>
        <v>15/09/2019</v>
      </c>
      <c r="O108" s="7" t="str">
        <f>Table1[[#This Row],[Rollcall]]</f>
        <v>09:45</v>
      </c>
      <c r="P108" s="7" t="str">
        <f>Table1[[#This Row],[Time]]</f>
        <v>10:00</v>
      </c>
      <c r="Q10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Open Epee</v>
      </c>
      <c r="R108" s="1"/>
      <c r="T108" t="str">
        <f>IF(Table1[[#This Row],[Cancelled]]=1,"",IF(Table1[[#This Row],[SplitGender]]=2,"https://stuartmarshall87.github.io/FencingSAResults/2019/"&amp;L108,"https://stuartmarshall87.github.io/FencingSAResults/2019/"&amp;K108))</f>
        <v>https://stuartmarshall87.github.io/FencingSAResults/2019/</v>
      </c>
    </row>
    <row r="109" spans="1:20" x14ac:dyDescent="0.25">
      <c r="A109">
        <v>20190915</v>
      </c>
      <c r="B109" s="1" t="s">
        <v>18</v>
      </c>
      <c r="C109" s="1" t="s">
        <v>13</v>
      </c>
      <c r="D109">
        <v>0</v>
      </c>
      <c r="E109">
        <v>0</v>
      </c>
      <c r="F109" s="1" t="s">
        <v>38</v>
      </c>
      <c r="G109" s="1" t="s">
        <v>49</v>
      </c>
      <c r="H109" s="1" t="s">
        <v>26</v>
      </c>
      <c r="I109" s="1"/>
      <c r="K10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20190915OS</v>
      </c>
      <c r="L10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09" s="6" t="str">
        <f>RIGHT(Table1[[#This Row],[Date]],2)&amp;"/"&amp;RIGHT(LEFT(Table1[[#This Row],[Date]],6),2)&amp;"/"&amp;LEFT(Table1[[#This Row],[Date]],4)</f>
        <v>15/09/2019</v>
      </c>
      <c r="O109" s="7" t="str">
        <f>Table1[[#This Row],[Rollcall]]</f>
        <v>11:15</v>
      </c>
      <c r="P109" s="7" t="str">
        <f>Table1[[#This Row],[Time]]</f>
        <v>11:30</v>
      </c>
      <c r="Q10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Open Sabre</v>
      </c>
      <c r="R109" s="1"/>
      <c r="T109" t="str">
        <f>IF(Table1[[#This Row],[Cancelled]]=1,"",IF(Table1[[#This Row],[SplitGender]]=2,"https://stuartmarshall87.github.io/FencingSAResults/2019/"&amp;L109,"https://stuartmarshall87.github.io/FencingSAResults/2019/"&amp;K109))</f>
        <v>https://stuartmarshall87.github.io/FencingSAResults/2019/20190915OS</v>
      </c>
    </row>
    <row r="110" spans="1:20" x14ac:dyDescent="0.25">
      <c r="A110">
        <v>20190915</v>
      </c>
      <c r="B110" s="1" t="s">
        <v>9</v>
      </c>
      <c r="C110" s="1" t="s">
        <v>11</v>
      </c>
      <c r="D110">
        <v>1</v>
      </c>
      <c r="E110">
        <v>1</v>
      </c>
      <c r="F110" s="1" t="s">
        <v>38</v>
      </c>
      <c r="G110" s="1" t="s">
        <v>49</v>
      </c>
      <c r="H110" s="1" t="s">
        <v>26</v>
      </c>
      <c r="I110" s="1"/>
      <c r="K1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10" s="6" t="str">
        <f>RIGHT(Table1[[#This Row],[Date]],2)&amp;"/"&amp;RIGHT(LEFT(Table1[[#This Row],[Date]],6),2)&amp;"/"&amp;LEFT(Table1[[#This Row],[Date]],4)</f>
        <v>15/09/2019</v>
      </c>
      <c r="O110" s="7" t="str">
        <f>Table1[[#This Row],[Rollcall]]</f>
        <v>11:15</v>
      </c>
      <c r="P110" s="7" t="str">
        <f>Table1[[#This Row],[Time]]</f>
        <v>11:30</v>
      </c>
      <c r="Q11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Veteran Foil</v>
      </c>
      <c r="R110" s="1"/>
      <c r="T110" t="str">
        <f>IF(Table1[[#This Row],[Cancelled]]=1,"",IF(Table1[[#This Row],[SplitGender]]=2,"https://stuartmarshall87.github.io/FencingSAResults/2019/"&amp;L110,"https://stuartmarshall87.github.io/FencingSAResults/2019/"&amp;K110))</f>
        <v/>
      </c>
    </row>
    <row r="111" spans="1:20" x14ac:dyDescent="0.25">
      <c r="A111">
        <v>20190915</v>
      </c>
      <c r="B111" s="1" t="s">
        <v>18</v>
      </c>
      <c r="C111" s="1" t="s">
        <v>11</v>
      </c>
      <c r="D111">
        <v>0</v>
      </c>
      <c r="E111">
        <v>0</v>
      </c>
      <c r="F111" s="1" t="s">
        <v>39</v>
      </c>
      <c r="G111" s="1" t="s">
        <v>50</v>
      </c>
      <c r="H111" s="1" t="s">
        <v>26</v>
      </c>
      <c r="I111" s="1"/>
      <c r="K1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20190915OF</v>
      </c>
      <c r="L1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11" s="6" t="str">
        <f>RIGHT(Table1[[#This Row],[Date]],2)&amp;"/"&amp;RIGHT(LEFT(Table1[[#This Row],[Date]],6),2)&amp;"/"&amp;LEFT(Table1[[#This Row],[Date]],4)</f>
        <v>15/09/2019</v>
      </c>
      <c r="O111" s="7" t="str">
        <f>Table1[[#This Row],[Rollcall]]</f>
        <v>12:45</v>
      </c>
      <c r="P111" s="7" t="str">
        <f>Table1[[#This Row],[Time]]</f>
        <v>13:00</v>
      </c>
      <c r="Q11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Open Foil</v>
      </c>
      <c r="R111" s="1"/>
      <c r="T111" t="str">
        <f>IF(Table1[[#This Row],[Cancelled]]=1,"",IF(Table1[[#This Row],[SplitGender]]=2,"https://stuartmarshall87.github.io/FencingSAResults/2019/"&amp;L111,"https://stuartmarshall87.github.io/FencingSAResults/2019/"&amp;K111))</f>
        <v>https://stuartmarshall87.github.io/FencingSAResults/2019/20190915OF</v>
      </c>
    </row>
    <row r="112" spans="1:20" x14ac:dyDescent="0.25">
      <c r="A112">
        <v>20190915</v>
      </c>
      <c r="B112" s="1" t="s">
        <v>9</v>
      </c>
      <c r="C112" s="1" t="s">
        <v>12</v>
      </c>
      <c r="D112">
        <v>0</v>
      </c>
      <c r="E112">
        <v>1</v>
      </c>
      <c r="F112" s="1" t="s">
        <v>35</v>
      </c>
      <c r="G112" s="1" t="s">
        <v>46</v>
      </c>
      <c r="H112" s="1" t="s">
        <v>26</v>
      </c>
      <c r="I112" s="1"/>
      <c r="K1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20190915VME</v>
      </c>
      <c r="L1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20190915VWE</v>
      </c>
      <c r="N112" s="6" t="str">
        <f>RIGHT(Table1[[#This Row],[Date]],2)&amp;"/"&amp;RIGHT(LEFT(Table1[[#This Row],[Date]],6),2)&amp;"/"&amp;LEFT(Table1[[#This Row],[Date]],4)</f>
        <v>15/09/2019</v>
      </c>
      <c r="O112" s="7" t="str">
        <f>Table1[[#This Row],[Rollcall]]</f>
        <v>13:15</v>
      </c>
      <c r="P112" s="7" t="str">
        <f>Table1[[#This Row],[Time]]</f>
        <v>13:30</v>
      </c>
      <c r="Q11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Mens Veteran Epee</v>
      </c>
      <c r="R112" s="1"/>
      <c r="T112" t="str">
        <f>IF(Table1[[#This Row],[Cancelled]]=1,"",IF(Table1[[#This Row],[SplitGender]]=2,"https://stuartmarshall87.github.io/FencingSAResults/2019/"&amp;L112,"https://stuartmarshall87.github.io/FencingSAResults/2019/"&amp;K112))</f>
        <v>https://stuartmarshall87.github.io/FencingSAResults/2019/20190915VME</v>
      </c>
    </row>
    <row r="113" spans="1:20" x14ac:dyDescent="0.25">
      <c r="A113">
        <v>20190915</v>
      </c>
      <c r="B113" s="1" t="s">
        <v>9</v>
      </c>
      <c r="C113" s="1" t="s">
        <v>12</v>
      </c>
      <c r="D113">
        <v>0</v>
      </c>
      <c r="E113">
        <v>2</v>
      </c>
      <c r="F113" s="1" t="s">
        <v>35</v>
      </c>
      <c r="G113" s="1" t="s">
        <v>46</v>
      </c>
      <c r="H113" s="1" t="s">
        <v>26</v>
      </c>
      <c r="I113" s="1"/>
      <c r="N113" s="6" t="str">
        <f>RIGHT(Table1[[#This Row],[Date]],2)&amp;"/"&amp;RIGHT(LEFT(Table1[[#This Row],[Date]],6),2)&amp;"/"&amp;LEFT(Table1[[#This Row],[Date]],4)</f>
        <v>15/09/2019</v>
      </c>
      <c r="O113" s="7" t="str">
        <f>Table1[[#This Row],[Rollcall]]</f>
        <v>13:15</v>
      </c>
      <c r="P113" s="7" t="str">
        <f>Table1[[#This Row],[Time]]</f>
        <v>13:30</v>
      </c>
      <c r="Q11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State Championship Womens Veteran Epee</v>
      </c>
      <c r="R113" s="1"/>
      <c r="T113" t="str">
        <f>IF(Table1[[#This Row],[Cancelled]]=1,"",IF(Table1[[#This Row],[SplitGender]]=2,"https://stuartmarshall87.github.io/FencingSAResults/2019/"&amp;L113,"https://stuartmarshall87.github.io/FencingSAResults/2019/"&amp;K113))</f>
        <v>https://stuartmarshall87.github.io/FencingSAResults/2019/</v>
      </c>
    </row>
    <row r="114" spans="1:20" x14ac:dyDescent="0.25">
      <c r="A114">
        <v>20191005</v>
      </c>
      <c r="B114" s="1" t="s">
        <v>9</v>
      </c>
      <c r="C114" s="1" t="s">
        <v>12</v>
      </c>
      <c r="D114">
        <v>0</v>
      </c>
      <c r="E114">
        <v>1</v>
      </c>
      <c r="F114" s="1" t="s">
        <v>41</v>
      </c>
      <c r="G114" s="1" t="s">
        <v>53</v>
      </c>
      <c r="H114" s="1" t="s">
        <v>62</v>
      </c>
      <c r="I114" s="1"/>
      <c r="K1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20191005VME</v>
      </c>
      <c r="L1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20191005VWE</v>
      </c>
      <c r="N114" s="6" t="str">
        <f>RIGHT(Table1[[#This Row],[Date]],2)&amp;"/"&amp;RIGHT(LEFT(Table1[[#This Row],[Date]],6),2)&amp;"/"&amp;LEFT(Table1[[#This Row],[Date]],4)</f>
        <v>05/10/2019</v>
      </c>
      <c r="O114" s="7" t="str">
        <f>Table1[[#This Row],[Rollcall]]</f>
        <v>08:45</v>
      </c>
      <c r="P114" s="7" t="str">
        <f>Table1[[#This Row],[Time]]</f>
        <v>09:00</v>
      </c>
      <c r="Q114" t="str">
        <f>VLOOKUP(Table1[[#This Row],[Name]],Sheet2!G:H,2,FALSE)&amp;VLOOKUP(Table1[[#This Row],[SplitGender]],Sheet2!$J:$K,2,FALSE)&amp;VLOOKUP(Table1[[#This Row],[Category]],Sheet2!$A:$B,2,FALSE)&amp;" "&amp;VLOOKUP(Table1[[#This Row],[Weapon]],Sheet2!$D:$E,2,FALSE)</f>
        <v>Australian Master Games Mens Veteran Epee</v>
      </c>
      <c r="R114" s="1"/>
      <c r="T114" t="str">
        <f>IF(Table1[[#This Row],[Cancelled]]=1,"",IF(Table1[[#This Row],[SplitGender]]=2,"https://stuartmarshall87.github.io/FencingSAResults/2019/"&amp;L114,"https://stuartmarshall87.github.io/FencingSAResults/2019/"&amp;K114))</f>
        <v>https://stuartmarshall87.github.io/FencingSAResults/2019/20191005VME</v>
      </c>
    </row>
    <row r="115" spans="1:20" x14ac:dyDescent="0.25">
      <c r="A115">
        <v>20191005</v>
      </c>
      <c r="B115" s="1" t="s">
        <v>9</v>
      </c>
      <c r="C115" s="1" t="s">
        <v>12</v>
      </c>
      <c r="D115">
        <v>0</v>
      </c>
      <c r="E115">
        <v>2</v>
      </c>
      <c r="F115" s="1" t="s">
        <v>41</v>
      </c>
      <c r="G115" s="1" t="s">
        <v>53</v>
      </c>
      <c r="H115" s="1" t="s">
        <v>62</v>
      </c>
      <c r="I115" s="1"/>
      <c r="N115" s="6" t="str">
        <f>RIGHT(Table1[[#This Row],[Date]],2)&amp;"/"&amp;RIGHT(LEFT(Table1[[#This Row],[Date]],6),2)&amp;"/"&amp;LEFT(Table1[[#This Row],[Date]],4)</f>
        <v>05/10/2019</v>
      </c>
      <c r="O115" s="7" t="str">
        <f>Table1[[#This Row],[Rollcall]]</f>
        <v>08:45</v>
      </c>
      <c r="P115" s="7" t="str">
        <f>Table1[[#This Row],[Time]]</f>
        <v>09:00</v>
      </c>
      <c r="Q11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Australian Master Games Womens Veteran Epee</v>
      </c>
      <c r="R115" s="1"/>
      <c r="T115" t="str">
        <f>IF(Table1[[#This Row],[Cancelled]]=1,"",IF(Table1[[#This Row],[SplitGender]]=2,"https://stuartmarshall87.github.io/FencingSAResults/2019/"&amp;L115,"https://stuartmarshall87.github.io/FencingSAResults/2019/"&amp;K115))</f>
        <v>https://stuartmarshall87.github.io/FencingSAResults/2019/</v>
      </c>
    </row>
    <row r="116" spans="1:20" x14ac:dyDescent="0.25">
      <c r="A116">
        <v>20191005</v>
      </c>
      <c r="B116" s="1" t="s">
        <v>63</v>
      </c>
      <c r="C116" s="1" t="s">
        <v>12</v>
      </c>
      <c r="D116">
        <v>0</v>
      </c>
      <c r="E116">
        <v>0</v>
      </c>
      <c r="F116" s="1" t="s">
        <v>37</v>
      </c>
      <c r="G116" s="1" t="s">
        <v>47</v>
      </c>
      <c r="H116" s="1" t="s">
        <v>62</v>
      </c>
      <c r="I116" s="1"/>
      <c r="K1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20191005VTE</v>
      </c>
      <c r="L1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16" s="6" t="str">
        <f>RIGHT(Table1[[#This Row],[Date]],2)&amp;"/"&amp;RIGHT(LEFT(Table1[[#This Row],[Date]],6),2)&amp;"/"&amp;LEFT(Table1[[#This Row],[Date]],4)</f>
        <v>05/10/2019</v>
      </c>
      <c r="O116" s="7" t="str">
        <f>Table1[[#This Row],[Rollcall]]</f>
        <v>13:45</v>
      </c>
      <c r="P116" s="7" t="str">
        <f>Table1[[#This Row],[Time]]</f>
        <v>14:00</v>
      </c>
      <c r="Q11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Australian Master Games Veteran Teams Epee</v>
      </c>
      <c r="R116" s="1"/>
      <c r="T116" t="str">
        <f>IF(Table1[[#This Row],[Cancelled]]=1,"",IF(Table1[[#This Row],[SplitGender]]=2,"https://stuartmarshall87.github.io/FencingSAResults/2019/"&amp;L116,"https://stuartmarshall87.github.io/FencingSAResults/2019/"&amp;K116))</f>
        <v>https://stuartmarshall87.github.io/FencingSAResults/2019/20191005VTE</v>
      </c>
    </row>
    <row r="117" spans="1:20" x14ac:dyDescent="0.25">
      <c r="A117">
        <v>20191006</v>
      </c>
      <c r="B117" s="1" t="s">
        <v>9</v>
      </c>
      <c r="C117" s="1" t="s">
        <v>11</v>
      </c>
      <c r="D117">
        <v>0</v>
      </c>
      <c r="E117">
        <v>1</v>
      </c>
      <c r="F117" s="1" t="s">
        <v>41</v>
      </c>
      <c r="G117" s="1" t="s">
        <v>53</v>
      </c>
      <c r="H117" s="1" t="s">
        <v>62</v>
      </c>
      <c r="I117" s="1"/>
      <c r="K1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20191006VMF</v>
      </c>
      <c r="L1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20191006VWF</v>
      </c>
      <c r="N117" s="6" t="str">
        <f>RIGHT(Table1[[#This Row],[Date]],2)&amp;"/"&amp;RIGHT(LEFT(Table1[[#This Row],[Date]],6),2)&amp;"/"&amp;LEFT(Table1[[#This Row],[Date]],4)</f>
        <v>06/10/2019</v>
      </c>
      <c r="O117" s="7" t="str">
        <f>Table1[[#This Row],[Rollcall]]</f>
        <v>08:45</v>
      </c>
      <c r="P117" s="7" t="str">
        <f>Table1[[#This Row],[Time]]</f>
        <v>09:00</v>
      </c>
      <c r="Q11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Australian Master Games Mens Veteran Foil</v>
      </c>
      <c r="R117" s="1"/>
      <c r="T117" t="str">
        <f>IF(Table1[[#This Row],[Cancelled]]=1,"",IF(Table1[[#This Row],[SplitGender]]=2,"https://stuartmarshall87.github.io/FencingSAResults/2019/"&amp;L117,"https://stuartmarshall87.github.io/FencingSAResults/2019/"&amp;K117))</f>
        <v>https://stuartmarshall87.github.io/FencingSAResults/2019/20191006VMF</v>
      </c>
    </row>
    <row r="118" spans="1:20" x14ac:dyDescent="0.25">
      <c r="A118">
        <v>20191006</v>
      </c>
      <c r="B118" s="1" t="s">
        <v>9</v>
      </c>
      <c r="C118" s="1" t="s">
        <v>11</v>
      </c>
      <c r="D118">
        <v>0</v>
      </c>
      <c r="E118">
        <v>2</v>
      </c>
      <c r="F118" s="1" t="s">
        <v>41</v>
      </c>
      <c r="G118" s="1" t="s">
        <v>53</v>
      </c>
      <c r="H118" s="1" t="s">
        <v>62</v>
      </c>
      <c r="I118" s="1"/>
      <c r="N118" s="6" t="str">
        <f>RIGHT(Table1[[#This Row],[Date]],2)&amp;"/"&amp;RIGHT(LEFT(Table1[[#This Row],[Date]],6),2)&amp;"/"&amp;LEFT(Table1[[#This Row],[Date]],4)</f>
        <v>06/10/2019</v>
      </c>
      <c r="O118" s="7" t="str">
        <f>Table1[[#This Row],[Rollcall]]</f>
        <v>08:45</v>
      </c>
      <c r="P118" s="7" t="str">
        <f>Table1[[#This Row],[Time]]</f>
        <v>09:00</v>
      </c>
      <c r="Q11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Australian Master Games Womens Veteran Foil</v>
      </c>
      <c r="R118" s="1"/>
      <c r="T118" t="str">
        <f>IF(Table1[[#This Row],[Cancelled]]=1,"",IF(Table1[[#This Row],[SplitGender]]=2,"https://stuartmarshall87.github.io/FencingSAResults/2019/"&amp;L118,"https://stuartmarshall87.github.io/FencingSAResults/2019/"&amp;K118))</f>
        <v>https://stuartmarshall87.github.io/FencingSAResults/2019/</v>
      </c>
    </row>
    <row r="119" spans="1:20" x14ac:dyDescent="0.25">
      <c r="A119">
        <v>20191006</v>
      </c>
      <c r="B119" s="1" t="s">
        <v>63</v>
      </c>
      <c r="C119" s="1" t="s">
        <v>11</v>
      </c>
      <c r="D119">
        <v>0</v>
      </c>
      <c r="E119">
        <v>0</v>
      </c>
      <c r="F119" s="1" t="s">
        <v>37</v>
      </c>
      <c r="G119" s="1" t="s">
        <v>47</v>
      </c>
      <c r="H119" s="1" t="s">
        <v>62</v>
      </c>
      <c r="I119" s="1"/>
      <c r="K1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20191006VTF</v>
      </c>
      <c r="L1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19" s="6" t="str">
        <f>RIGHT(Table1[[#This Row],[Date]],2)&amp;"/"&amp;RIGHT(LEFT(Table1[[#This Row],[Date]],6),2)&amp;"/"&amp;LEFT(Table1[[#This Row],[Date]],4)</f>
        <v>06/10/2019</v>
      </c>
      <c r="O119" s="7" t="str">
        <f>Table1[[#This Row],[Rollcall]]</f>
        <v>13:45</v>
      </c>
      <c r="P119" s="7" t="str">
        <f>Table1[[#This Row],[Time]]</f>
        <v>14:00</v>
      </c>
      <c r="Q11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Australian Master Games Veteran Teams Foil</v>
      </c>
      <c r="R119" s="1"/>
      <c r="T119" t="str">
        <f>IF(Table1[[#This Row],[Cancelled]]=1,"",IF(Table1[[#This Row],[SplitGender]]=2,"https://stuartmarshall87.github.io/FencingSAResults/2019/"&amp;L119,"https://stuartmarshall87.github.io/FencingSAResults/2019/"&amp;K119))</f>
        <v>https://stuartmarshall87.github.io/FencingSAResults/2019/20191006VTF</v>
      </c>
    </row>
    <row r="120" spans="1:20" x14ac:dyDescent="0.25">
      <c r="A120">
        <v>20191007</v>
      </c>
      <c r="B120" s="1" t="s">
        <v>9</v>
      </c>
      <c r="C120" s="1" t="s">
        <v>13</v>
      </c>
      <c r="D120">
        <v>0</v>
      </c>
      <c r="E120">
        <v>1</v>
      </c>
      <c r="F120" s="1" t="s">
        <v>41</v>
      </c>
      <c r="G120" s="1" t="s">
        <v>53</v>
      </c>
      <c r="H120" s="1" t="s">
        <v>62</v>
      </c>
      <c r="I120" s="1"/>
      <c r="K1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20191007VMS</v>
      </c>
      <c r="L1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20191007VWS</v>
      </c>
      <c r="N120" s="6" t="str">
        <f>RIGHT(Table1[[#This Row],[Date]],2)&amp;"/"&amp;RIGHT(LEFT(Table1[[#This Row],[Date]],6),2)&amp;"/"&amp;LEFT(Table1[[#This Row],[Date]],4)</f>
        <v>07/10/2019</v>
      </c>
      <c r="O120" s="7" t="str">
        <f>Table1[[#This Row],[Rollcall]]</f>
        <v>08:45</v>
      </c>
      <c r="P120" s="7" t="str">
        <f>Table1[[#This Row],[Time]]</f>
        <v>09:00</v>
      </c>
      <c r="Q12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Australian Master Games Mens Veteran Sabre</v>
      </c>
      <c r="R120" s="1"/>
      <c r="T120" t="str">
        <f>IF(Table1[[#This Row],[Cancelled]]=1,"",IF(Table1[[#This Row],[SplitGender]]=2,"https://stuartmarshall87.github.io/FencingSAResults/2019/"&amp;L120,"https://stuartmarshall87.github.io/FencingSAResults/2019/"&amp;K120))</f>
        <v>https://stuartmarshall87.github.io/FencingSAResults/2019/20191007VMS</v>
      </c>
    </row>
    <row r="121" spans="1:20" x14ac:dyDescent="0.25">
      <c r="A121">
        <v>20191007</v>
      </c>
      <c r="B121" s="1" t="s">
        <v>9</v>
      </c>
      <c r="C121" s="1" t="s">
        <v>13</v>
      </c>
      <c r="D121">
        <v>0</v>
      </c>
      <c r="E121">
        <v>2</v>
      </c>
      <c r="F121" s="1" t="s">
        <v>41</v>
      </c>
      <c r="G121" s="1" t="s">
        <v>53</v>
      </c>
      <c r="H121" s="1" t="s">
        <v>62</v>
      </c>
      <c r="I121" s="1"/>
      <c r="N121" s="6" t="str">
        <f>RIGHT(Table1[[#This Row],[Date]],2)&amp;"/"&amp;RIGHT(LEFT(Table1[[#This Row],[Date]],6),2)&amp;"/"&amp;LEFT(Table1[[#This Row],[Date]],4)</f>
        <v>07/10/2019</v>
      </c>
      <c r="O121" s="7" t="str">
        <f>Table1[[#This Row],[Rollcall]]</f>
        <v>08:45</v>
      </c>
      <c r="P121" s="7" t="str">
        <f>Table1[[#This Row],[Time]]</f>
        <v>09:00</v>
      </c>
      <c r="Q12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Australian Master Games Womens Veteran Sabre</v>
      </c>
      <c r="R121" s="1"/>
      <c r="T121" t="str">
        <f>IF(Table1[[#This Row],[Cancelled]]=1,"",IF(Table1[[#This Row],[SplitGender]]=2,"https://stuartmarshall87.github.io/FencingSAResults/2019/"&amp;L121,"https://stuartmarshall87.github.io/FencingSAResults/2019/"&amp;K121))</f>
        <v>https://stuartmarshall87.github.io/FencingSAResults/2019/</v>
      </c>
    </row>
    <row r="122" spans="1:20" x14ac:dyDescent="0.25">
      <c r="A122">
        <v>20191007</v>
      </c>
      <c r="B122" s="1" t="s">
        <v>63</v>
      </c>
      <c r="C122" s="1" t="s">
        <v>13</v>
      </c>
      <c r="D122">
        <v>0</v>
      </c>
      <c r="E122">
        <v>0</v>
      </c>
      <c r="F122" s="1" t="s">
        <v>37</v>
      </c>
      <c r="G122" s="1" t="s">
        <v>47</v>
      </c>
      <c r="H122" s="1" t="s">
        <v>62</v>
      </c>
      <c r="I122" s="1"/>
      <c r="K1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20191007VTS</v>
      </c>
      <c r="L1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22" s="6" t="str">
        <f>RIGHT(Table1[[#This Row],[Date]],2)&amp;"/"&amp;RIGHT(LEFT(Table1[[#This Row],[Date]],6),2)&amp;"/"&amp;LEFT(Table1[[#This Row],[Date]],4)</f>
        <v>07/10/2019</v>
      </c>
      <c r="O122" s="7" t="str">
        <f>Table1[[#This Row],[Rollcall]]</f>
        <v>13:45</v>
      </c>
      <c r="P122" s="7" t="str">
        <f>Table1[[#This Row],[Time]]</f>
        <v>14:00</v>
      </c>
      <c r="Q12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Australian Master Games Veteran Teams Sabre</v>
      </c>
      <c r="R122" s="1"/>
      <c r="T122" t="str">
        <f>IF(Table1[[#This Row],[Cancelled]]=1,"",IF(Table1[[#This Row],[SplitGender]]=2,"https://stuartmarshall87.github.io/FencingSAResults/2019/"&amp;L122,"https://stuartmarshall87.github.io/FencingSAResults/2019/"&amp;K122))</f>
        <v>https://stuartmarshall87.github.io/FencingSAResults/2019/20191007VTS</v>
      </c>
    </row>
    <row r="123" spans="1:20" x14ac:dyDescent="0.25">
      <c r="A123">
        <v>20191027</v>
      </c>
      <c r="B123" s="1" t="s">
        <v>27</v>
      </c>
      <c r="C123" s="1" t="s">
        <v>11</v>
      </c>
      <c r="D123">
        <v>0</v>
      </c>
      <c r="E123">
        <v>1</v>
      </c>
      <c r="F123" s="1" t="s">
        <v>32</v>
      </c>
      <c r="G123" s="1" t="s">
        <v>43</v>
      </c>
      <c r="H123" s="1" t="s">
        <v>19</v>
      </c>
      <c r="I123" s="1" t="s">
        <v>71</v>
      </c>
      <c r="K1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20191027U1720MF</v>
      </c>
      <c r="L1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20191027U1720WF</v>
      </c>
      <c r="N123" s="6" t="str">
        <f>RIGHT(Table1[[#This Row],[Date]],2)&amp;"/"&amp;RIGHT(LEFT(Table1[[#This Row],[Date]],6),2)&amp;"/"&amp;LEFT(Table1[[#This Row],[Date]],4)</f>
        <v>27/10/2019</v>
      </c>
      <c r="O123" s="7" t="str">
        <f>Table1[[#This Row],[Rollcall]]</f>
        <v>09:45</v>
      </c>
      <c r="P123" s="7" t="str">
        <f>Table1[[#This Row],[Time]]</f>
        <v>10:00</v>
      </c>
      <c r="Q12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U17/20 Foil</v>
      </c>
      <c r="R123" s="1"/>
      <c r="T123" t="str">
        <f>IF(Table1[[#This Row],[Cancelled]]=1,"",IF(Table1[[#This Row],[SplitGender]]=2,"https://stuartmarshall87.github.io/FencingSAResults/2019/"&amp;L123,"https://stuartmarshall87.github.io/FencingSAResults/2019/"&amp;K123))</f>
        <v>https://stuartmarshall87.github.io/FencingSAResults/2019/20191027U1720MF</v>
      </c>
    </row>
    <row r="124" spans="1:20" x14ac:dyDescent="0.25">
      <c r="A124">
        <v>20191027</v>
      </c>
      <c r="B124" s="1" t="s">
        <v>27</v>
      </c>
      <c r="C124" s="1" t="s">
        <v>11</v>
      </c>
      <c r="D124">
        <v>0</v>
      </c>
      <c r="E124">
        <v>2</v>
      </c>
      <c r="F124" s="1" t="s">
        <v>32</v>
      </c>
      <c r="G124" s="1" t="s">
        <v>43</v>
      </c>
      <c r="H124" s="1" t="s">
        <v>19</v>
      </c>
      <c r="I124" s="1"/>
      <c r="N124" s="6" t="str">
        <f>RIGHT(Table1[[#This Row],[Date]],2)&amp;"/"&amp;RIGHT(LEFT(Table1[[#This Row],[Date]],6),2)&amp;"/"&amp;LEFT(Table1[[#This Row],[Date]],4)</f>
        <v>27/10/2019</v>
      </c>
      <c r="O124" s="7" t="str">
        <f>Table1[[#This Row],[Rollcall]]</f>
        <v>09:45</v>
      </c>
      <c r="P124" s="7" t="str">
        <f>Table1[[#This Row],[Time]]</f>
        <v>10:00</v>
      </c>
      <c r="Q12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U17/20 Foil</v>
      </c>
      <c r="R124" s="1"/>
      <c r="T124" t="str">
        <f>IF(Table1[[#This Row],[Cancelled]]=1,"",IF(Table1[[#This Row],[SplitGender]]=2,"https://stuartmarshall87.github.io/FencingSAResults/2019/"&amp;L124,"https://stuartmarshall87.github.io/FencingSAResults/2019/"&amp;K124))</f>
        <v>https://stuartmarshall87.github.io/FencingSAResults/2019/</v>
      </c>
    </row>
    <row r="125" spans="1:20" x14ac:dyDescent="0.25">
      <c r="A125">
        <v>20191027</v>
      </c>
      <c r="B125" s="1" t="s">
        <v>7</v>
      </c>
      <c r="C125" s="1" t="s">
        <v>12</v>
      </c>
      <c r="D125">
        <v>0</v>
      </c>
      <c r="E125">
        <v>0</v>
      </c>
      <c r="F125" s="1" t="s">
        <v>33</v>
      </c>
      <c r="G125" s="1" t="s">
        <v>44</v>
      </c>
      <c r="H125" s="1" t="s">
        <v>19</v>
      </c>
      <c r="I125" s="1"/>
      <c r="K1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20191027OBE</v>
      </c>
      <c r="L1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25" s="6" t="str">
        <f>RIGHT(Table1[[#This Row],[Date]],2)&amp;"/"&amp;RIGHT(LEFT(Table1[[#This Row],[Date]],6),2)&amp;"/"&amp;LEFT(Table1[[#This Row],[Date]],4)</f>
        <v>27/10/2019</v>
      </c>
      <c r="O125" s="7" t="str">
        <f>Table1[[#This Row],[Rollcall]]</f>
        <v>10:45</v>
      </c>
      <c r="P125" s="7" t="str">
        <f>Table1[[#This Row],[Time]]</f>
        <v>11:00</v>
      </c>
      <c r="Q12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B Epee</v>
      </c>
      <c r="R125" s="1"/>
      <c r="T125" t="str">
        <f>IF(Table1[[#This Row],[Cancelled]]=1,"",IF(Table1[[#This Row],[SplitGender]]=2,"https://stuartmarshall87.github.io/FencingSAResults/2019/"&amp;L125,"https://stuartmarshall87.github.io/FencingSAResults/2019/"&amp;K125))</f>
        <v>https://stuartmarshall87.github.io/FencingSAResults/2019/20191027OBE</v>
      </c>
    </row>
    <row r="126" spans="1:20" x14ac:dyDescent="0.25">
      <c r="A126">
        <v>20191027</v>
      </c>
      <c r="B126" s="1" t="s">
        <v>27</v>
      </c>
      <c r="C126" s="1" t="s">
        <v>13</v>
      </c>
      <c r="D126">
        <v>1</v>
      </c>
      <c r="E126">
        <v>1</v>
      </c>
      <c r="F126" s="1" t="s">
        <v>34</v>
      </c>
      <c r="G126" s="1" t="s">
        <v>45</v>
      </c>
      <c r="H126" s="1" t="s">
        <v>19</v>
      </c>
      <c r="I126" s="1"/>
      <c r="K12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2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26" s="6" t="str">
        <f>RIGHT(Table1[[#This Row],[Date]],2)&amp;"/"&amp;RIGHT(LEFT(Table1[[#This Row],[Date]],6),2)&amp;"/"&amp;LEFT(Table1[[#This Row],[Date]],4)</f>
        <v>27/10/2019</v>
      </c>
      <c r="O126" s="7" t="str">
        <f>Table1[[#This Row],[Rollcall]]</f>
        <v>11:45</v>
      </c>
      <c r="P126" s="7" t="str">
        <f>Table1[[#This Row],[Time]]</f>
        <v>12:00</v>
      </c>
      <c r="Q12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U17/20 Sabre</v>
      </c>
      <c r="R126" s="1"/>
      <c r="T126" t="str">
        <f>IF(Table1[[#This Row],[Cancelled]]=1,"",IF(Table1[[#This Row],[SplitGender]]=2,"https://stuartmarshall87.github.io/FencingSAResults/2019/"&amp;L126,"https://stuartmarshall87.github.io/FencingSAResults/2019/"&amp;K126))</f>
        <v/>
      </c>
    </row>
    <row r="127" spans="1:20" x14ac:dyDescent="0.25">
      <c r="A127">
        <v>20191027</v>
      </c>
      <c r="B127" s="1" t="s">
        <v>27</v>
      </c>
      <c r="C127" s="1" t="s">
        <v>12</v>
      </c>
      <c r="D127">
        <v>1</v>
      </c>
      <c r="E127">
        <v>1</v>
      </c>
      <c r="F127" s="1" t="s">
        <v>35</v>
      </c>
      <c r="G127" s="1" t="s">
        <v>46</v>
      </c>
      <c r="H127" s="1" t="s">
        <v>19</v>
      </c>
      <c r="I127" s="1"/>
      <c r="K1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27" s="6" t="str">
        <f>RIGHT(Table1[[#This Row],[Date]],2)&amp;"/"&amp;RIGHT(LEFT(Table1[[#This Row],[Date]],6),2)&amp;"/"&amp;LEFT(Table1[[#This Row],[Date]],4)</f>
        <v>27/10/2019</v>
      </c>
      <c r="O127" s="7" t="str">
        <f>Table1[[#This Row],[Rollcall]]</f>
        <v>13:15</v>
      </c>
      <c r="P127" s="7" t="str">
        <f>Table1[[#This Row],[Time]]</f>
        <v>13:30</v>
      </c>
      <c r="Q12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U17/20 Epee</v>
      </c>
      <c r="R127" s="1"/>
      <c r="T127" t="str">
        <f>IF(Table1[[#This Row],[Cancelled]]=1,"",IF(Table1[[#This Row],[SplitGender]]=2,"https://stuartmarshall87.github.io/FencingSAResults/2019/"&amp;L127,"https://stuartmarshall87.github.io/FencingSAResults/2019/"&amp;K127))</f>
        <v/>
      </c>
    </row>
    <row r="128" spans="1:20" x14ac:dyDescent="0.25">
      <c r="A128">
        <v>20191027</v>
      </c>
      <c r="B128" s="1" t="s">
        <v>7</v>
      </c>
      <c r="C128" s="1" t="s">
        <v>11</v>
      </c>
      <c r="D128">
        <v>0</v>
      </c>
      <c r="E128">
        <v>1</v>
      </c>
      <c r="F128" s="1" t="s">
        <v>37</v>
      </c>
      <c r="G128" s="1" t="s">
        <v>47</v>
      </c>
      <c r="H128" s="1" t="s">
        <v>19</v>
      </c>
      <c r="I128" s="1"/>
      <c r="K1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20191027OBMF</v>
      </c>
      <c r="L1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20191027OBWF</v>
      </c>
      <c r="N128" s="6" t="str">
        <f>RIGHT(Table1[[#This Row],[Date]],2)&amp;"/"&amp;RIGHT(LEFT(Table1[[#This Row],[Date]],6),2)&amp;"/"&amp;LEFT(Table1[[#This Row],[Date]],4)</f>
        <v>27/10/2019</v>
      </c>
      <c r="O128" s="7" t="str">
        <f>Table1[[#This Row],[Rollcall]]</f>
        <v>13:45</v>
      </c>
      <c r="P128" s="7" t="str">
        <f>Table1[[#This Row],[Time]]</f>
        <v>14:00</v>
      </c>
      <c r="Q12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B Foil</v>
      </c>
      <c r="R128" s="1"/>
      <c r="T128" t="str">
        <f>IF(Table1[[#This Row],[Cancelled]]=1,"",IF(Table1[[#This Row],[SplitGender]]=2,"https://stuartmarshall87.github.io/FencingSAResults/2019/"&amp;L128,"https://stuartmarshall87.github.io/FencingSAResults/2019/"&amp;K128))</f>
        <v>https://stuartmarshall87.github.io/FencingSAResults/2019/20191027OBMF</v>
      </c>
    </row>
    <row r="129" spans="1:20" x14ac:dyDescent="0.25">
      <c r="A129">
        <v>20191027</v>
      </c>
      <c r="B129" s="1" t="s">
        <v>7</v>
      </c>
      <c r="C129" s="1" t="s">
        <v>11</v>
      </c>
      <c r="D129">
        <v>0</v>
      </c>
      <c r="E129">
        <v>2</v>
      </c>
      <c r="F129" s="1" t="s">
        <v>37</v>
      </c>
      <c r="G129" s="1" t="s">
        <v>47</v>
      </c>
      <c r="H129" s="1" t="s">
        <v>19</v>
      </c>
      <c r="I129" s="1"/>
      <c r="N129" s="6" t="str">
        <f>RIGHT(Table1[[#This Row],[Date]],2)&amp;"/"&amp;RIGHT(LEFT(Table1[[#This Row],[Date]],6),2)&amp;"/"&amp;LEFT(Table1[[#This Row],[Date]],4)</f>
        <v>27/10/2019</v>
      </c>
      <c r="O129" s="7" t="str">
        <f>Table1[[#This Row],[Rollcall]]</f>
        <v>13:45</v>
      </c>
      <c r="P129" s="7" t="str">
        <f>Table1[[#This Row],[Time]]</f>
        <v>14:00</v>
      </c>
      <c r="Q12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B Foil</v>
      </c>
      <c r="R129" s="1"/>
      <c r="T129" t="str">
        <f>IF(Table1[[#This Row],[Cancelled]]=1,"",IF(Table1[[#This Row],[SplitGender]]=2,"https://stuartmarshall87.github.io/FencingSAResults/2019/"&amp;L129,"https://stuartmarshall87.github.io/FencingSAResults/2019/"&amp;K129))</f>
        <v>https://stuartmarshall87.github.io/FencingSAResults/2019/</v>
      </c>
    </row>
    <row r="130" spans="1:20" x14ac:dyDescent="0.25">
      <c r="A130">
        <v>20191027</v>
      </c>
      <c r="B130" s="1" t="s">
        <v>7</v>
      </c>
      <c r="C130" s="1" t="s">
        <v>13</v>
      </c>
      <c r="D130">
        <v>0</v>
      </c>
      <c r="E130">
        <v>0</v>
      </c>
      <c r="F130" s="1" t="s">
        <v>36</v>
      </c>
      <c r="G130" s="1" t="s">
        <v>48</v>
      </c>
      <c r="H130" s="1" t="s">
        <v>19</v>
      </c>
      <c r="I130" s="1"/>
      <c r="K1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20191027OBS</v>
      </c>
      <c r="L1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30" s="6" t="str">
        <f>RIGHT(Table1[[#This Row],[Date]],2)&amp;"/"&amp;RIGHT(LEFT(Table1[[#This Row],[Date]],6),2)&amp;"/"&amp;LEFT(Table1[[#This Row],[Date]],4)</f>
        <v>27/10/2019</v>
      </c>
      <c r="O130" s="7" t="str">
        <f>Table1[[#This Row],[Rollcall]]</f>
        <v>14:15</v>
      </c>
      <c r="P130" s="7" t="str">
        <f>Table1[[#This Row],[Time]]</f>
        <v>14:30</v>
      </c>
      <c r="Q13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B Sabre</v>
      </c>
      <c r="R130" s="1"/>
      <c r="T130" t="str">
        <f>IF(Table1[[#This Row],[Cancelled]]=1,"",IF(Table1[[#This Row],[SplitGender]]=2,"https://stuartmarshall87.github.io/FencingSAResults/2019/"&amp;L130,"https://stuartmarshall87.github.io/FencingSAResults/2019/"&amp;K130))</f>
        <v>https://stuartmarshall87.github.io/FencingSAResults/2019/20191027OBS</v>
      </c>
    </row>
    <row r="131" spans="1:20" x14ac:dyDescent="0.25">
      <c r="A131">
        <v>20191103</v>
      </c>
      <c r="B131" s="1" t="s">
        <v>10</v>
      </c>
      <c r="C131" s="1" t="s">
        <v>12</v>
      </c>
      <c r="D131">
        <v>0</v>
      </c>
      <c r="E131">
        <v>0</v>
      </c>
      <c r="F131" s="1" t="s">
        <v>32</v>
      </c>
      <c r="G131" s="1" t="s">
        <v>43</v>
      </c>
      <c r="H131" s="1" t="s">
        <v>19</v>
      </c>
      <c r="I131" s="1" t="s">
        <v>72</v>
      </c>
      <c r="K13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20191103U13E</v>
      </c>
      <c r="L13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31" s="6" t="str">
        <f>RIGHT(Table1[[#This Row],[Date]],2)&amp;"/"&amp;RIGHT(LEFT(Table1[[#This Row],[Date]],6),2)&amp;"/"&amp;LEFT(Table1[[#This Row],[Date]],4)</f>
        <v>03/11/2019</v>
      </c>
      <c r="O131" s="7" t="str">
        <f>Table1[[#This Row],[Rollcall]]</f>
        <v>09:45</v>
      </c>
      <c r="P131" s="7" t="str">
        <f>Table1[[#This Row],[Time]]</f>
        <v>10:00</v>
      </c>
      <c r="Q13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Under 13 Epee</v>
      </c>
      <c r="R131" s="1"/>
      <c r="T131" t="str">
        <f>IF(Table1[[#This Row],[Cancelled]]=1,"",IF(Table1[[#This Row],[SplitGender]]=2,"https://stuartmarshall87.github.io/FencingSAResults/2019/"&amp;L131,"https://stuartmarshall87.github.io/FencingSAResults/2019/"&amp;K131))</f>
        <v>https://stuartmarshall87.github.io/FencingSAResults/2019/20191103U13E</v>
      </c>
    </row>
    <row r="132" spans="1:20" x14ac:dyDescent="0.25">
      <c r="A132">
        <v>20191103</v>
      </c>
      <c r="B132" s="1" t="s">
        <v>8</v>
      </c>
      <c r="C132" s="1" t="s">
        <v>11</v>
      </c>
      <c r="D132">
        <v>0</v>
      </c>
      <c r="E132">
        <v>0</v>
      </c>
      <c r="F132" s="1" t="s">
        <v>32</v>
      </c>
      <c r="G132" s="1" t="s">
        <v>43</v>
      </c>
      <c r="H132" s="1" t="s">
        <v>19</v>
      </c>
      <c r="I132" s="1"/>
      <c r="K1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20191103U15F</v>
      </c>
      <c r="L1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32" s="6" t="str">
        <f>RIGHT(Table1[[#This Row],[Date]],2)&amp;"/"&amp;RIGHT(LEFT(Table1[[#This Row],[Date]],6),2)&amp;"/"&amp;LEFT(Table1[[#This Row],[Date]],4)</f>
        <v>03/11/2019</v>
      </c>
      <c r="O132" s="7" t="str">
        <f>Table1[[#This Row],[Rollcall]]</f>
        <v>09:45</v>
      </c>
      <c r="P132" s="7" t="str">
        <f>Table1[[#This Row],[Time]]</f>
        <v>10:00</v>
      </c>
      <c r="Q13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Under 15 Foil</v>
      </c>
      <c r="R132" s="1"/>
      <c r="T132" t="str">
        <f>IF(Table1[[#This Row],[Cancelled]]=1,"",IF(Table1[[#This Row],[SplitGender]]=2,"https://stuartmarshall87.github.io/FencingSAResults/2019/"&amp;L132,"https://stuartmarshall87.github.io/FencingSAResults/2019/"&amp;K132))</f>
        <v>https://stuartmarshall87.github.io/FencingSAResults/2019/20191103U15F</v>
      </c>
    </row>
    <row r="133" spans="1:20" x14ac:dyDescent="0.25">
      <c r="A133">
        <v>20191103</v>
      </c>
      <c r="B133" s="1" t="s">
        <v>20</v>
      </c>
      <c r="C133" s="1" t="s">
        <v>11</v>
      </c>
      <c r="D133">
        <v>0</v>
      </c>
      <c r="E133">
        <v>1</v>
      </c>
      <c r="F133" s="1" t="s">
        <v>38</v>
      </c>
      <c r="G133" s="1" t="s">
        <v>49</v>
      </c>
      <c r="H133" s="1" t="s">
        <v>19</v>
      </c>
      <c r="I133" s="1"/>
      <c r="K1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20191103U11BF</v>
      </c>
      <c r="L1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20191103U11GF</v>
      </c>
      <c r="N133" s="6" t="str">
        <f>RIGHT(Table1[[#This Row],[Date]],2)&amp;"/"&amp;RIGHT(LEFT(Table1[[#This Row],[Date]],6),2)&amp;"/"&amp;LEFT(Table1[[#This Row],[Date]],4)</f>
        <v>03/11/2019</v>
      </c>
      <c r="O133" s="7" t="str">
        <f>Table1[[#This Row],[Rollcall]]</f>
        <v>11:15</v>
      </c>
      <c r="P133" s="7" t="str">
        <f>Table1[[#This Row],[Time]]</f>
        <v>11:30</v>
      </c>
      <c r="Q13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11 Foil</v>
      </c>
      <c r="R133" s="1"/>
      <c r="T133" t="str">
        <f>IF(Table1[[#This Row],[Cancelled]]=1,"",IF(Table1[[#This Row],[SplitGender]]=2,"https://stuartmarshall87.github.io/FencingSAResults/2019/"&amp;L133,"https://stuartmarshall87.github.io/FencingSAResults/2019/"&amp;K133))</f>
        <v>https://stuartmarshall87.github.io/FencingSAResults/2019/20191103U11BF</v>
      </c>
    </row>
    <row r="134" spans="1:20" x14ac:dyDescent="0.25">
      <c r="A134">
        <v>20191103</v>
      </c>
      <c r="B134" s="1" t="s">
        <v>20</v>
      </c>
      <c r="C134" s="1" t="s">
        <v>11</v>
      </c>
      <c r="D134">
        <v>0</v>
      </c>
      <c r="E134">
        <v>2</v>
      </c>
      <c r="F134" s="1" t="s">
        <v>38</v>
      </c>
      <c r="G134" s="1" t="s">
        <v>49</v>
      </c>
      <c r="H134" s="1" t="s">
        <v>19</v>
      </c>
      <c r="I134" s="1"/>
      <c r="N134" s="6" t="str">
        <f>RIGHT(Table1[[#This Row],[Date]],2)&amp;"/"&amp;RIGHT(LEFT(Table1[[#This Row],[Date]],6),2)&amp;"/"&amp;LEFT(Table1[[#This Row],[Date]],4)</f>
        <v>03/11/2019</v>
      </c>
      <c r="O134" s="7" t="str">
        <f>Table1[[#This Row],[Rollcall]]</f>
        <v>11:15</v>
      </c>
      <c r="P134" s="7" t="str">
        <f>Table1[[#This Row],[Time]]</f>
        <v>11:30</v>
      </c>
      <c r="Q13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Under 11 Foil</v>
      </c>
      <c r="R134" s="1"/>
      <c r="T134" t="str">
        <f>IF(Table1[[#This Row],[Cancelled]]=1,"",IF(Table1[[#This Row],[SplitGender]]=2,"https://stuartmarshall87.github.io/FencingSAResults/2019/"&amp;L134,"https://stuartmarshall87.github.io/FencingSAResults/2019/"&amp;K134))</f>
        <v>https://stuartmarshall87.github.io/FencingSAResults/2019/</v>
      </c>
    </row>
    <row r="135" spans="1:20" x14ac:dyDescent="0.25">
      <c r="A135">
        <v>20191103</v>
      </c>
      <c r="B135" s="1" t="s">
        <v>10</v>
      </c>
      <c r="C135" s="1" t="s">
        <v>11</v>
      </c>
      <c r="D135">
        <v>0</v>
      </c>
      <c r="E135">
        <v>1</v>
      </c>
      <c r="F135" s="1" t="s">
        <v>39</v>
      </c>
      <c r="G135" s="1" t="s">
        <v>50</v>
      </c>
      <c r="H135" s="1" t="s">
        <v>19</v>
      </c>
      <c r="I135" s="1"/>
      <c r="K1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20191103U13BF</v>
      </c>
      <c r="L1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20191103U13GF</v>
      </c>
      <c r="N135" s="6" t="str">
        <f>RIGHT(Table1[[#This Row],[Date]],2)&amp;"/"&amp;RIGHT(LEFT(Table1[[#This Row],[Date]],6),2)&amp;"/"&amp;LEFT(Table1[[#This Row],[Date]],4)</f>
        <v>03/11/2019</v>
      </c>
      <c r="O135" s="7" t="str">
        <f>Table1[[#This Row],[Rollcall]]</f>
        <v>12:45</v>
      </c>
      <c r="P135" s="7" t="str">
        <f>Table1[[#This Row],[Time]]</f>
        <v>13:00</v>
      </c>
      <c r="Q13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13 Foil</v>
      </c>
      <c r="R135" s="1"/>
      <c r="T135" t="str">
        <f>IF(Table1[[#This Row],[Cancelled]]=1,"",IF(Table1[[#This Row],[SplitGender]]=2,"https://stuartmarshall87.github.io/FencingSAResults/2019/"&amp;L135,"https://stuartmarshall87.github.io/FencingSAResults/2019/"&amp;K135))</f>
        <v>https://stuartmarshall87.github.io/FencingSAResults/2019/20191103U13BF</v>
      </c>
    </row>
    <row r="136" spans="1:20" x14ac:dyDescent="0.25">
      <c r="A136">
        <v>20191103</v>
      </c>
      <c r="B136" s="1" t="s">
        <v>10</v>
      </c>
      <c r="C136" s="1" t="s">
        <v>11</v>
      </c>
      <c r="D136">
        <v>0</v>
      </c>
      <c r="E136">
        <v>2</v>
      </c>
      <c r="F136" s="1" t="s">
        <v>39</v>
      </c>
      <c r="G136" s="1" t="s">
        <v>50</v>
      </c>
      <c r="H136" s="1" t="s">
        <v>19</v>
      </c>
      <c r="I136" s="1"/>
      <c r="N136" s="6" t="str">
        <f>RIGHT(Table1[[#This Row],[Date]],2)&amp;"/"&amp;RIGHT(LEFT(Table1[[#This Row],[Date]],6),2)&amp;"/"&amp;LEFT(Table1[[#This Row],[Date]],4)</f>
        <v>03/11/2019</v>
      </c>
      <c r="O136" s="7" t="str">
        <f>Table1[[#This Row],[Rollcall]]</f>
        <v>12:45</v>
      </c>
      <c r="P136" s="7" t="str">
        <f>Table1[[#This Row],[Time]]</f>
        <v>13:00</v>
      </c>
      <c r="Q136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Under 13 Foil</v>
      </c>
      <c r="R136" s="1"/>
      <c r="T136" t="str">
        <f>IF(Table1[[#This Row],[Cancelled]]=1,"",IF(Table1[[#This Row],[SplitGender]]=2,"https://stuartmarshall87.github.io/FencingSAResults/2019/"&amp;L136,"https://stuartmarshall87.github.io/FencingSAResults/2019/"&amp;K136))</f>
        <v>https://stuartmarshall87.github.io/FencingSAResults/2019/</v>
      </c>
    </row>
    <row r="137" spans="1:20" x14ac:dyDescent="0.25">
      <c r="A137">
        <v>20191103</v>
      </c>
      <c r="B137" s="1" t="s">
        <v>20</v>
      </c>
      <c r="C137" s="1" t="s">
        <v>12</v>
      </c>
      <c r="D137">
        <v>1</v>
      </c>
      <c r="E137">
        <v>1</v>
      </c>
      <c r="F137" s="1" t="s">
        <v>39</v>
      </c>
      <c r="G137" s="1" t="s">
        <v>50</v>
      </c>
      <c r="H137" s="1" t="s">
        <v>19</v>
      </c>
      <c r="I137" s="1"/>
      <c r="K1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37" s="6" t="str">
        <f>RIGHT(Table1[[#This Row],[Date]],2)&amp;"/"&amp;RIGHT(LEFT(Table1[[#This Row],[Date]],6),2)&amp;"/"&amp;LEFT(Table1[[#This Row],[Date]],4)</f>
        <v>03/11/2019</v>
      </c>
      <c r="O137" s="7" t="str">
        <f>Table1[[#This Row],[Rollcall]]</f>
        <v>12:45</v>
      </c>
      <c r="P137" s="7" t="str">
        <f>Table1[[#This Row],[Time]]</f>
        <v>13:00</v>
      </c>
      <c r="Q137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11 Epee</v>
      </c>
      <c r="R137" s="1"/>
      <c r="T137" t="str">
        <f>IF(Table1[[#This Row],[Cancelled]]=1,"",IF(Table1[[#This Row],[SplitGender]]=2,"https://stuartmarshall87.github.io/FencingSAResults/2019/"&amp;L137,"https://stuartmarshall87.github.io/FencingSAResults/2019/"&amp;K137))</f>
        <v/>
      </c>
    </row>
    <row r="138" spans="1:20" x14ac:dyDescent="0.25">
      <c r="A138">
        <v>20191103</v>
      </c>
      <c r="B138" s="1" t="s">
        <v>8</v>
      </c>
      <c r="C138" s="1" t="s">
        <v>12</v>
      </c>
      <c r="D138">
        <v>1</v>
      </c>
      <c r="E138">
        <v>1</v>
      </c>
      <c r="F138" s="1" t="s">
        <v>35</v>
      </c>
      <c r="G138" s="1" t="s">
        <v>46</v>
      </c>
      <c r="H138" s="1" t="s">
        <v>19</v>
      </c>
      <c r="I138" s="1"/>
      <c r="K1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38" s="6" t="str">
        <f>RIGHT(Table1[[#This Row],[Date]],2)&amp;"/"&amp;RIGHT(LEFT(Table1[[#This Row],[Date]],6),2)&amp;"/"&amp;LEFT(Table1[[#This Row],[Date]],4)</f>
        <v>03/11/2019</v>
      </c>
      <c r="O138" s="7" t="str">
        <f>Table1[[#This Row],[Rollcall]]</f>
        <v>13:15</v>
      </c>
      <c r="P138" s="7" t="str">
        <f>Table1[[#This Row],[Time]]</f>
        <v>13:30</v>
      </c>
      <c r="Q138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Under 15 Epee</v>
      </c>
      <c r="R138" s="1"/>
      <c r="T138" t="str">
        <f>IF(Table1[[#This Row],[Cancelled]]=1,"",IF(Table1[[#This Row],[SplitGender]]=2,"https://stuartmarshall87.github.io/FencingSAResults/2019/"&amp;L138,"https://stuartmarshall87.github.io/FencingSAResults/2019/"&amp;K138))</f>
        <v/>
      </c>
    </row>
    <row r="139" spans="1:20" x14ac:dyDescent="0.25">
      <c r="A139">
        <v>20191110</v>
      </c>
      <c r="B139" s="1" t="s">
        <v>18</v>
      </c>
      <c r="C139" s="1" t="s">
        <v>12</v>
      </c>
      <c r="D139">
        <v>0</v>
      </c>
      <c r="E139">
        <v>1</v>
      </c>
      <c r="F139" s="1" t="s">
        <v>32</v>
      </c>
      <c r="G139" s="1" t="s">
        <v>43</v>
      </c>
      <c r="H139" s="1" t="s">
        <v>19</v>
      </c>
      <c r="I139" s="1" t="s">
        <v>73</v>
      </c>
      <c r="K1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20191110OME</v>
      </c>
      <c r="L1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20191110OWE</v>
      </c>
      <c r="N139" s="6" t="str">
        <f>RIGHT(Table1[[#This Row],[Date]],2)&amp;"/"&amp;RIGHT(LEFT(Table1[[#This Row],[Date]],6),2)&amp;"/"&amp;LEFT(Table1[[#This Row],[Date]],4)</f>
        <v>10/11/2019</v>
      </c>
      <c r="O139" s="7" t="str">
        <f>Table1[[#This Row],[Rollcall]]</f>
        <v>09:45</v>
      </c>
      <c r="P139" s="7" t="str">
        <f>Table1[[#This Row],[Time]]</f>
        <v>10:00</v>
      </c>
      <c r="Q139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Epee</v>
      </c>
      <c r="R139" s="1"/>
      <c r="T139" t="str">
        <f>IF(Table1[[#This Row],[Cancelled]]=1,"",IF(Table1[[#This Row],[SplitGender]]=2,"https://stuartmarshall87.github.io/FencingSAResults/2019/"&amp;L139,"https://stuartmarshall87.github.io/FencingSAResults/2019/"&amp;K139))</f>
        <v>https://stuartmarshall87.github.io/FencingSAResults/2019/20191110OME</v>
      </c>
    </row>
    <row r="140" spans="1:20" x14ac:dyDescent="0.25">
      <c r="A140">
        <v>20191110</v>
      </c>
      <c r="B140" s="1" t="s">
        <v>18</v>
      </c>
      <c r="C140" s="1" t="s">
        <v>12</v>
      </c>
      <c r="D140">
        <v>0</v>
      </c>
      <c r="E140">
        <v>2</v>
      </c>
      <c r="F140" s="1" t="s">
        <v>32</v>
      </c>
      <c r="G140" s="1" t="s">
        <v>43</v>
      </c>
      <c r="H140" s="1" t="s">
        <v>19</v>
      </c>
      <c r="I140" s="1"/>
      <c r="N140" s="6" t="str">
        <f>RIGHT(Table1[[#This Row],[Date]],2)&amp;"/"&amp;RIGHT(LEFT(Table1[[#This Row],[Date]],6),2)&amp;"/"&amp;LEFT(Table1[[#This Row],[Date]],4)</f>
        <v>10/11/2019</v>
      </c>
      <c r="O140" s="7" t="str">
        <f>Table1[[#This Row],[Rollcall]]</f>
        <v>09:45</v>
      </c>
      <c r="P140" s="7" t="str">
        <f>Table1[[#This Row],[Time]]</f>
        <v>10:00</v>
      </c>
      <c r="Q140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Open Epee</v>
      </c>
      <c r="R140" s="1"/>
      <c r="T140" t="str">
        <f>IF(Table1[[#This Row],[Cancelled]]=1,"",IF(Table1[[#This Row],[SplitGender]]=2,"https://stuartmarshall87.github.io/FencingSAResults/2019/"&amp;L140,"https://stuartmarshall87.github.io/FencingSAResults/2019/"&amp;K140))</f>
        <v>https://stuartmarshall87.github.io/FencingSAResults/2019/</v>
      </c>
    </row>
    <row r="141" spans="1:20" x14ac:dyDescent="0.25">
      <c r="A141">
        <v>20191110</v>
      </c>
      <c r="B141" s="1" t="s">
        <v>18</v>
      </c>
      <c r="C141" s="1" t="s">
        <v>13</v>
      </c>
      <c r="D141">
        <v>1</v>
      </c>
      <c r="E141">
        <v>1</v>
      </c>
      <c r="F141" s="1" t="s">
        <v>38</v>
      </c>
      <c r="G141" s="1" t="s">
        <v>49</v>
      </c>
      <c r="H141" s="1" t="s">
        <v>19</v>
      </c>
      <c r="I141" s="1"/>
      <c r="K1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  <c r="N141" s="6" t="str">
        <f>RIGHT(Table1[[#This Row],[Date]],2)&amp;"/"&amp;RIGHT(LEFT(Table1[[#This Row],[Date]],6),2)&amp;"/"&amp;LEFT(Table1[[#This Row],[Date]],4)</f>
        <v>10/11/2019</v>
      </c>
      <c r="O141" s="7" t="str">
        <f>Table1[[#This Row],[Rollcall]]</f>
        <v>11:15</v>
      </c>
      <c r="P141" s="7" t="str">
        <f>Table1[[#This Row],[Time]]</f>
        <v>11:30</v>
      </c>
      <c r="Q141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Open Sabre</v>
      </c>
      <c r="R141" s="1"/>
      <c r="T141" t="str">
        <f>IF(Table1[[#This Row],[Cancelled]]=1,"",IF(Table1[[#This Row],[SplitGender]]=2,"https://stuartmarshall87.github.io/FencingSAResults/2019/"&amp;L141,"https://stuartmarshall87.github.io/FencingSAResults/2019/"&amp;K141))</f>
        <v/>
      </c>
    </row>
    <row r="142" spans="1:20" x14ac:dyDescent="0.25">
      <c r="A142">
        <v>20191110</v>
      </c>
      <c r="B142" s="1" t="s">
        <v>9</v>
      </c>
      <c r="C142" s="1" t="s">
        <v>11</v>
      </c>
      <c r="D142">
        <v>0</v>
      </c>
      <c r="E142">
        <v>0</v>
      </c>
      <c r="F142" s="1" t="s">
        <v>38</v>
      </c>
      <c r="G142" s="1" t="s">
        <v>49</v>
      </c>
      <c r="H142" s="1" t="s">
        <v>19</v>
      </c>
      <c r="I142" s="1"/>
      <c r="K14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20191110VF</v>
      </c>
      <c r="L14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42" s="6" t="str">
        <f>RIGHT(Table1[[#This Row],[Date]],2)&amp;"/"&amp;RIGHT(LEFT(Table1[[#This Row],[Date]],6),2)&amp;"/"&amp;LEFT(Table1[[#This Row],[Date]],4)</f>
        <v>10/11/2019</v>
      </c>
      <c r="O142" s="7" t="str">
        <f>Table1[[#This Row],[Rollcall]]</f>
        <v>11:15</v>
      </c>
      <c r="P142" s="7" t="str">
        <f>Table1[[#This Row],[Time]]</f>
        <v>11:30</v>
      </c>
      <c r="Q142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Veteran Foil</v>
      </c>
      <c r="R142" s="1"/>
      <c r="T142" t="str">
        <f>IF(Table1[[#This Row],[Cancelled]]=1,"",IF(Table1[[#This Row],[SplitGender]]=2,"https://stuartmarshall87.github.io/FencingSAResults/2019/"&amp;L142,"https://stuartmarshall87.github.io/FencingSAResults/2019/"&amp;K142))</f>
        <v>https://stuartmarshall87.github.io/FencingSAResults/2019/20191110VF</v>
      </c>
    </row>
    <row r="143" spans="1:20" x14ac:dyDescent="0.25">
      <c r="A143">
        <v>20191110</v>
      </c>
      <c r="B143" s="1" t="s">
        <v>18</v>
      </c>
      <c r="C143" s="1" t="s">
        <v>11</v>
      </c>
      <c r="D143">
        <v>0</v>
      </c>
      <c r="E143">
        <v>0</v>
      </c>
      <c r="F143" s="1" t="s">
        <v>39</v>
      </c>
      <c r="G143" s="1" t="s">
        <v>50</v>
      </c>
      <c r="H143" s="1" t="s">
        <v>19</v>
      </c>
      <c r="I143" s="1"/>
      <c r="K1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20191110OF</v>
      </c>
      <c r="L1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  <c r="N143" s="6" t="str">
        <f>RIGHT(Table1[[#This Row],[Date]],2)&amp;"/"&amp;RIGHT(LEFT(Table1[[#This Row],[Date]],6),2)&amp;"/"&amp;LEFT(Table1[[#This Row],[Date]],4)</f>
        <v>10/11/2019</v>
      </c>
      <c r="O143" s="7" t="str">
        <f>Table1[[#This Row],[Rollcall]]</f>
        <v>12:45</v>
      </c>
      <c r="P143" s="7" t="str">
        <f>Table1[[#This Row],[Time]]</f>
        <v>13:00</v>
      </c>
      <c r="Q143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Open Foil</v>
      </c>
      <c r="R143" s="1"/>
      <c r="T143" t="str">
        <f>IF(Table1[[#This Row],[Cancelled]]=1,"",IF(Table1[[#This Row],[SplitGender]]=2,"https://stuartmarshall87.github.io/FencingSAResults/2019/"&amp;L143,"https://stuartmarshall87.github.io/FencingSAResults/2019/"&amp;K143))</f>
        <v>https://stuartmarshall87.github.io/FencingSAResults/2019/20191110OF</v>
      </c>
    </row>
    <row r="144" spans="1:20" x14ac:dyDescent="0.25">
      <c r="A144">
        <v>20191110</v>
      </c>
      <c r="B144" s="1" t="s">
        <v>9</v>
      </c>
      <c r="C144" s="1" t="s">
        <v>12</v>
      </c>
      <c r="D144">
        <v>0</v>
      </c>
      <c r="E144">
        <v>1</v>
      </c>
      <c r="F144" s="1" t="s">
        <v>35</v>
      </c>
      <c r="G144" s="1" t="s">
        <v>46</v>
      </c>
      <c r="H144" s="1" t="s">
        <v>19</v>
      </c>
      <c r="I144" s="1"/>
      <c r="K1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20191110VME</v>
      </c>
      <c r="L1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20191110VWE</v>
      </c>
      <c r="N144" s="6" t="str">
        <f>RIGHT(Table1[[#This Row],[Date]],2)&amp;"/"&amp;RIGHT(LEFT(Table1[[#This Row],[Date]],6),2)&amp;"/"&amp;LEFT(Table1[[#This Row],[Date]],4)</f>
        <v>10/11/2019</v>
      </c>
      <c r="O144" s="7" t="str">
        <f>Table1[[#This Row],[Rollcall]]</f>
        <v>13:15</v>
      </c>
      <c r="P144" s="7" t="str">
        <f>Table1[[#This Row],[Time]]</f>
        <v>13:30</v>
      </c>
      <c r="Q144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Mens Veteran Epee</v>
      </c>
      <c r="R144" s="1"/>
      <c r="T144" t="str">
        <f>IF(Table1[[#This Row],[Cancelled]]=1,"",IF(Table1[[#This Row],[SplitGender]]=2,"https://stuartmarshall87.github.io/FencingSAResults/2019/"&amp;L144,"https://stuartmarshall87.github.io/FencingSAResults/2019/"&amp;K144))</f>
        <v>https://stuartmarshall87.github.io/FencingSAResults/2019/20191110VME</v>
      </c>
    </row>
    <row r="145" spans="1:20" x14ac:dyDescent="0.25">
      <c r="A145">
        <v>20191110</v>
      </c>
      <c r="B145" s="1" t="s">
        <v>9</v>
      </c>
      <c r="C145" s="1" t="s">
        <v>12</v>
      </c>
      <c r="D145">
        <v>0</v>
      </c>
      <c r="E145">
        <v>2</v>
      </c>
      <c r="F145" s="1" t="s">
        <v>35</v>
      </c>
      <c r="G145" s="1" t="s">
        <v>46</v>
      </c>
      <c r="H145" s="1" t="s">
        <v>19</v>
      </c>
      <c r="I145" s="1"/>
      <c r="K1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20191110VE</v>
      </c>
      <c r="L1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20191110VE</v>
      </c>
      <c r="N145" s="6" t="str">
        <f>RIGHT(Table1[[#This Row],[Date]],2)&amp;"/"&amp;RIGHT(LEFT(Table1[[#This Row],[Date]],6),2)&amp;"/"&amp;LEFT(Table1[[#This Row],[Date]],4)</f>
        <v>10/11/2019</v>
      </c>
      <c r="O145" s="7" t="str">
        <f>Table1[[#This Row],[Rollcall]]</f>
        <v>13:15</v>
      </c>
      <c r="P145" s="7" t="str">
        <f>Table1[[#This Row],[Time]]</f>
        <v>13:30</v>
      </c>
      <c r="Q145" t="str">
        <f>VLOOKUP(Table1[[#This Row],[Name]],Sheet2!$G:$H,2,FALSE)&amp;VLOOKUP(Table1[[#This Row],[SplitGender]],Sheet2!$J:$K,2,FALSE)&amp;VLOOKUP(Table1[[#This Row],[Category]],Sheet2!$A:$B,2,FALSE)&amp;" "&amp;VLOOKUP(Table1[[#This Row],[Weapon]],Sheet2!$D:$E,2,FALSE)</f>
        <v>FSA Womens Veteran Epee</v>
      </c>
      <c r="R145" s="1"/>
      <c r="T145" t="str">
        <f>IF(Table1[[#This Row],[Cancelled]]=1,"",IF(Table1[[#This Row],[SplitGender]]=2,"https://stuartmarshall87.github.io/FencingSAResults/2019/"&amp;L145,"https://stuartmarshall87.github.io/FencingSAResults/2019/"&amp;K145))</f>
        <v>https://stuartmarshall87.github.io/FencingSAResults/2019/20191110VE</v>
      </c>
    </row>
  </sheetData>
  <conditionalFormatting sqref="Q2">
    <cfRule type="expression" dxfId="1" priority="5">
      <formula>D2=1</formula>
    </cfRule>
  </conditionalFormatting>
  <conditionalFormatting sqref="Q3:Q145">
    <cfRule type="expression" dxfId="0" priority="1">
      <formula>D3=1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460F-23B1-43B8-A69D-5706E3054BE6}">
  <dimension ref="A1:K20"/>
  <sheetViews>
    <sheetView workbookViewId="0"/>
  </sheetViews>
  <sheetFormatPr defaultRowHeight="15" x14ac:dyDescent="0.25"/>
  <cols>
    <col min="1" max="1" width="6.28515625" bestFit="1" customWidth="1"/>
    <col min="2" max="2" width="24.28515625" bestFit="1" customWidth="1"/>
    <col min="8" max="8" width="22.5703125" bestFit="1" customWidth="1"/>
  </cols>
  <sheetData>
    <row r="1" spans="1:11" x14ac:dyDescent="0.25">
      <c r="A1" t="s">
        <v>74</v>
      </c>
      <c r="B1" t="s">
        <v>75</v>
      </c>
      <c r="D1" t="s">
        <v>2</v>
      </c>
      <c r="E1" t="s">
        <v>75</v>
      </c>
      <c r="G1" t="s">
        <v>14</v>
      </c>
      <c r="H1" t="s">
        <v>75</v>
      </c>
      <c r="J1" t="s">
        <v>76</v>
      </c>
      <c r="K1" t="s">
        <v>75</v>
      </c>
    </row>
    <row r="2" spans="1:11" x14ac:dyDescent="0.25">
      <c r="A2" t="s">
        <v>77</v>
      </c>
      <c r="B2" t="s">
        <v>78</v>
      </c>
      <c r="D2" t="s">
        <v>12</v>
      </c>
      <c r="E2" t="s">
        <v>79</v>
      </c>
      <c r="G2" t="s">
        <v>21</v>
      </c>
      <c r="H2" t="s">
        <v>80</v>
      </c>
      <c r="J2">
        <v>0</v>
      </c>
      <c r="K2" t="s">
        <v>81</v>
      </c>
    </row>
    <row r="3" spans="1:11" x14ac:dyDescent="0.25">
      <c r="A3" t="s">
        <v>82</v>
      </c>
      <c r="B3" t="s">
        <v>83</v>
      </c>
      <c r="D3" t="s">
        <v>11</v>
      </c>
      <c r="E3" t="s">
        <v>84</v>
      </c>
      <c r="G3" t="s">
        <v>19</v>
      </c>
      <c r="H3" t="s">
        <v>19</v>
      </c>
      <c r="J3">
        <v>1</v>
      </c>
      <c r="K3" t="s">
        <v>85</v>
      </c>
    </row>
    <row r="4" spans="1:11" x14ac:dyDescent="0.25">
      <c r="A4" t="s">
        <v>18</v>
      </c>
      <c r="B4" t="s">
        <v>116</v>
      </c>
      <c r="D4" t="s">
        <v>13</v>
      </c>
      <c r="E4" t="s">
        <v>88</v>
      </c>
      <c r="G4" t="s">
        <v>22</v>
      </c>
      <c r="H4" t="s">
        <v>89</v>
      </c>
      <c r="J4">
        <v>2</v>
      </c>
      <c r="K4" t="s">
        <v>90</v>
      </c>
    </row>
    <row r="5" spans="1:11" x14ac:dyDescent="0.25">
      <c r="A5" t="s">
        <v>86</v>
      </c>
      <c r="B5" t="s">
        <v>87</v>
      </c>
      <c r="G5" t="s">
        <v>23</v>
      </c>
      <c r="H5" t="s">
        <v>92</v>
      </c>
    </row>
    <row r="6" spans="1:11" x14ac:dyDescent="0.25">
      <c r="A6" t="s">
        <v>7</v>
      </c>
      <c r="B6" t="s">
        <v>91</v>
      </c>
      <c r="G6" t="s">
        <v>24</v>
      </c>
      <c r="H6" t="s">
        <v>95</v>
      </c>
    </row>
    <row r="7" spans="1:11" x14ac:dyDescent="0.25">
      <c r="A7" t="s">
        <v>93</v>
      </c>
      <c r="B7" t="s">
        <v>94</v>
      </c>
      <c r="G7" t="s">
        <v>26</v>
      </c>
      <c r="H7" t="s">
        <v>97</v>
      </c>
    </row>
    <row r="8" spans="1:11" x14ac:dyDescent="0.25">
      <c r="A8" t="s">
        <v>31</v>
      </c>
      <c r="B8" t="s">
        <v>120</v>
      </c>
      <c r="G8" t="s">
        <v>99</v>
      </c>
      <c r="H8" t="s">
        <v>100</v>
      </c>
    </row>
    <row r="9" spans="1:11" x14ac:dyDescent="0.25">
      <c r="A9" t="s">
        <v>20</v>
      </c>
      <c r="B9" t="s">
        <v>96</v>
      </c>
      <c r="G9" t="s">
        <v>103</v>
      </c>
      <c r="H9" t="s">
        <v>104</v>
      </c>
    </row>
    <row r="10" spans="1:11" x14ac:dyDescent="0.25">
      <c r="A10" t="s">
        <v>29</v>
      </c>
      <c r="B10" t="s">
        <v>121</v>
      </c>
      <c r="G10" t="s">
        <v>62</v>
      </c>
      <c r="H10" t="s">
        <v>122</v>
      </c>
    </row>
    <row r="11" spans="1:11" x14ac:dyDescent="0.25">
      <c r="A11" t="s">
        <v>10</v>
      </c>
      <c r="B11" t="s">
        <v>98</v>
      </c>
    </row>
    <row r="12" spans="1:11" x14ac:dyDescent="0.25">
      <c r="A12" t="s">
        <v>101</v>
      </c>
      <c r="B12" t="s">
        <v>102</v>
      </c>
    </row>
    <row r="13" spans="1:11" x14ac:dyDescent="0.25">
      <c r="A13" t="s">
        <v>30</v>
      </c>
      <c r="B13" t="s">
        <v>118</v>
      </c>
    </row>
    <row r="14" spans="1:11" x14ac:dyDescent="0.25">
      <c r="A14" t="s">
        <v>28</v>
      </c>
      <c r="B14" t="s">
        <v>119</v>
      </c>
    </row>
    <row r="15" spans="1:11" x14ac:dyDescent="0.25">
      <c r="A15" t="s">
        <v>8</v>
      </c>
      <c r="B15" t="s">
        <v>105</v>
      </c>
    </row>
    <row r="16" spans="1:11" x14ac:dyDescent="0.25">
      <c r="A16" t="s">
        <v>27</v>
      </c>
      <c r="B16" t="s">
        <v>115</v>
      </c>
    </row>
    <row r="17" spans="1:2" x14ac:dyDescent="0.25">
      <c r="A17" t="s">
        <v>25</v>
      </c>
      <c r="B17" t="s">
        <v>106</v>
      </c>
    </row>
    <row r="18" spans="1:2" x14ac:dyDescent="0.25">
      <c r="A18" t="s">
        <v>107</v>
      </c>
      <c r="B18" t="s">
        <v>108</v>
      </c>
    </row>
    <row r="19" spans="1:2" x14ac:dyDescent="0.25">
      <c r="A19" t="s">
        <v>9</v>
      </c>
      <c r="B19" t="s">
        <v>109</v>
      </c>
    </row>
    <row r="20" spans="1:2" x14ac:dyDescent="0.25">
      <c r="A20" t="s">
        <v>63</v>
      </c>
      <c r="B20" t="s">
        <v>117</v>
      </c>
    </row>
  </sheetData>
  <sortState xmlns:xlrd2="http://schemas.microsoft.com/office/spreadsheetml/2017/richdata2" ref="A1:B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Marshall</dc:creator>
  <cp:lastModifiedBy>Rob Thomas</cp:lastModifiedBy>
  <dcterms:created xsi:type="dcterms:W3CDTF">2018-02-12T07:21:44Z</dcterms:created>
  <dcterms:modified xsi:type="dcterms:W3CDTF">2020-05-04T06:50:07Z</dcterms:modified>
</cp:coreProperties>
</file>